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31" i="9" l="1"/>
  <c r="E31" i="9"/>
  <c r="D31" i="9"/>
  <c r="F25" i="9"/>
  <c r="E25" i="9"/>
  <c r="D25" i="9"/>
  <c r="F19" i="9"/>
  <c r="E19" i="9"/>
  <c r="D19" i="9"/>
  <c r="F13" i="9"/>
  <c r="F14" i="9" s="1"/>
  <c r="E13" i="9"/>
  <c r="E14" i="9" s="1"/>
  <c r="D13" i="9"/>
  <c r="F10" i="9"/>
  <c r="E10" i="9"/>
  <c r="D10" i="9"/>
  <c r="D14" i="9" s="1"/>
  <c r="M69" i="1"/>
  <c r="N69" i="1"/>
  <c r="L69" i="1"/>
  <c r="L22" i="1"/>
  <c r="M22" i="1"/>
  <c r="N22" i="1"/>
  <c r="L53" i="1"/>
  <c r="M53" i="1"/>
  <c r="N53" i="1"/>
  <c r="L45" i="1"/>
  <c r="M45" i="1"/>
  <c r="N45" i="1"/>
  <c r="L34" i="1"/>
  <c r="M34" i="1"/>
  <c r="N34" i="1"/>
  <c r="N57" i="1" l="1"/>
  <c r="N70" i="1" s="1"/>
  <c r="M57" i="1"/>
  <c r="M70" i="1" s="1"/>
  <c r="L57" i="1"/>
  <c r="L70" i="1" s="1"/>
</calcChain>
</file>

<file path=xl/sharedStrings.xml><?xml version="1.0" encoding="utf-8"?>
<sst xmlns="http://schemas.openxmlformats.org/spreadsheetml/2006/main" count="472" uniqueCount="320">
  <si>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</si>
  <si>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</si>
  <si>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</si>
  <si>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</si>
  <si>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</si>
  <si>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</si>
  <si>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</si>
  <si>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</si>
  <si>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</si>
  <si>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</si>
  <si>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</si>
  <si>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</si>
  <si>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</si>
  <si>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</si>
  <si>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</si>
  <si>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</si>
  <si>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</si>
  <si>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</si>
  <si>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</si>
  <si>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</si>
  <si>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</si>
  <si>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</si>
  <si>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</si>
  <si>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</si>
  <si>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</si>
  <si>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</si>
  <si>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</si>
  <si>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</si>
  <si>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</si>
  <si>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</si>
  <si>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</si>
  <si>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</si>
  <si>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</si>
  <si>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</si>
  <si>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</si>
  <si>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</si>
  <si>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</si>
  <si>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</si>
  <si>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</si>
  <si>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</si>
  <si>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</si>
  <si>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</si>
  <si>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</si>
  <si>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</si>
  <si>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</si>
  <si>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</si>
  <si>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</si>
  <si>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</si>
  <si>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</si>
  <si>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</si>
  <si>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</si>
  <si>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</si>
  <si>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</si>
  <si>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</si>
  <si>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</si>
  <si>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</si>
  <si>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</si>
  <si>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</si>
  <si>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</si>
  <si>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</si>
  <si>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</si>
  <si>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</si>
  <si>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</si>
  <si>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</si>
  <si>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</si>
  <si>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</si>
  <si>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</si>
  <si>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</si>
  <si>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</si>
  <si>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</si>
  <si>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</si>
  <si>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</si>
  <si>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</si>
  <si>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</si>
  <si>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</si>
  <si>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</si>
  <si>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</si>
  <si>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</si>
  <si>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</si>
  <si>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</si>
  <si>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</si>
  <si>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</si>
  <si>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</si>
  <si>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</si>
  <si>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</si>
  <si>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</si>
  <si>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</si>
  <si>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</si>
  <si>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</si>
  <si>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</si>
  <si>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</si>
  <si>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</si>
  <si>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</si>
  <si>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</si>
  <si>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</si>
  <si>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</si>
  <si>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</si>
  <si>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</si>
  <si>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مصرف الثقة الدولي</t>
  </si>
  <si>
    <t>BTRU</t>
  </si>
  <si>
    <t>الخياطة الحديثة</t>
  </si>
  <si>
    <t>IMOS</t>
  </si>
  <si>
    <t>مصرف سومر التجاري</t>
  </si>
  <si>
    <t>BSUC</t>
  </si>
  <si>
    <t>مصرف العربية الاسلامي</t>
  </si>
  <si>
    <t>BAAI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</si>
  <si>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</si>
  <si>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</si>
  <si>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</si>
  <si>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</si>
  <si>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</si>
  <si>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</si>
  <si>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</si>
  <si>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</si>
  <si>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</si>
  <si>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</si>
  <si>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مصرف جيهان</t>
  </si>
  <si>
    <t>BCIH</t>
  </si>
  <si>
    <t>الحمراء للتأمين</t>
  </si>
  <si>
    <t>NHAM</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</si>
  <si>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</si>
  <si>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</si>
  <si>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</si>
  <si>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</si>
  <si>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</si>
  <si>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</si>
  <si>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</si>
  <si>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</si>
  <si>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</si>
  <si>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</si>
  <si>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</si>
  <si>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</si>
  <si>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</si>
  <si>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</si>
  <si>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</si>
  <si>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</si>
  <si>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</si>
  <si>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</si>
  <si>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</si>
  <si>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</si>
  <si>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</si>
  <si>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</si>
  <si>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</si>
  <si>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</si>
  <si>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</si>
  <si>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</si>
  <si>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</si>
  <si>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</si>
  <si>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</si>
  <si>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</si>
  <si>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</si>
  <si>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</si>
  <si>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</si>
  <si>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</si>
  <si>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</si>
  <si>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</si>
  <si>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</si>
  <si>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</si>
  <si>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</si>
  <si>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</si>
  <si>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</si>
  <si>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</si>
  <si>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</si>
  <si>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</si>
  <si>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</si>
  <si>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</si>
  <si>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</si>
  <si>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</si>
  <si>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</si>
  <si>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</si>
  <si>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</si>
  <si>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</si>
  <si>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</si>
  <si>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</si>
  <si>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</si>
  <si>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</si>
  <si>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</si>
  <si>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</si>
  <si>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</si>
  <si>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</si>
  <si>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</si>
  <si>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</si>
  <si>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</si>
  <si>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</si>
  <si>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</si>
  <si>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</si>
  <si>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</si>
  <si>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</si>
  <si>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</si>
  <si>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</si>
  <si>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</si>
  <si>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</si>
  <si>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</si>
  <si>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</si>
  <si>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</si>
  <si>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</si>
  <si>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</si>
  <si>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</si>
  <si>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</si>
  <si>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</si>
  <si>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</si>
  <si>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</si>
  <si>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</si>
  <si>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</si>
  <si>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</si>
  <si>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</si>
  <si>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</si>
  <si>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</si>
  <si>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</si>
  <si>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</si>
  <si>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</si>
  <si>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</si>
  <si>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</si>
  <si>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</si>
  <si>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</si>
  <si>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</si>
  <si>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</si>
  <si>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</si>
  <si>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</si>
  <si>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</si>
  <si>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</si>
  <si>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</si>
  <si>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</si>
  <si>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</si>
  <si>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</si>
  <si>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</si>
  <si>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</si>
  <si>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</si>
  <si>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</si>
  <si>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</si>
  <si>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</si>
  <si>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</si>
  <si>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</si>
  <si>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</si>
  <si>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</si>
  <si>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</si>
  <si>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</si>
  <si>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</si>
  <si>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مصرف الائتمان</t>
  </si>
  <si>
    <t>BROI</t>
  </si>
  <si>
    <t xml:space="preserve">الهلال الصناعية </t>
  </si>
  <si>
    <t>IHLI</t>
  </si>
  <si>
    <t>قطاع الاتصالات</t>
  </si>
  <si>
    <t>المصرف الدولي الاسلامي</t>
  </si>
  <si>
    <t>BINT</t>
  </si>
  <si>
    <t xml:space="preserve">مدينة العاب الكرخ </t>
  </si>
  <si>
    <t>SKTA</t>
  </si>
  <si>
    <t>المعدنية والدراجات</t>
  </si>
  <si>
    <t>IMIB</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</si>
  <si>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</si>
  <si>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</si>
  <si>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</si>
  <si>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</si>
  <si>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</si>
  <si>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</si>
  <si>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</si>
  <si>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</si>
  <si>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</si>
  <si>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</si>
  <si>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</si>
  <si>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</si>
  <si>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مصرف الاستثمار</t>
  </si>
  <si>
    <t>BIBI</t>
  </si>
  <si>
    <t>مجموع قطاع الاتصالات</t>
  </si>
  <si>
    <t>فندق اشور</t>
  </si>
  <si>
    <t>HASH</t>
  </si>
  <si>
    <t xml:space="preserve">مجموع  قطاع الزراعة </t>
  </si>
  <si>
    <t xml:space="preserve"> قطاع الزراعة </t>
  </si>
  <si>
    <t>تصنيع وتسويق التمور(IIDP)</t>
  </si>
  <si>
    <t>مصرف نور العراق الاسلامي</t>
  </si>
  <si>
    <t>BINI</t>
  </si>
  <si>
    <t>عدم تقديم البيانات المالية للسنة المنتهية 2018/8/31 .سعر الاغلاق (1.050) دينار.</t>
  </si>
  <si>
    <t>اسيا سيل للاتصالات</t>
  </si>
  <si>
    <t>TASC</t>
  </si>
  <si>
    <t>سيعقد اجتماع الهيئة العامة يوم الخميس 2019/5/9 الساعة العاشرة صباحا في المركز الثقافي النفطي ، لمناقشة الحسابات الختامية لعام 2016  ومعالجة العجز  المالي المتراكم والبالغ قدره (139%) .الشركة متوقفة عن التداول منذ 2017/8/6  لعدم تقديم الافصاح السنوي لعامي 2017 و2016 .</t>
  </si>
  <si>
    <t>مجموع السوق الثاني</t>
  </si>
  <si>
    <t>مجموع السوقين</t>
  </si>
  <si>
    <t>مجموع قطاع التامين</t>
  </si>
  <si>
    <t>مصرف الاقليم التجاري</t>
  </si>
  <si>
    <t>BRTB</t>
  </si>
  <si>
    <t xml:space="preserve">الوطنية للاستثمارات السياحية </t>
  </si>
  <si>
    <t>HNTI</t>
  </si>
  <si>
    <t>اسيا سيل للاتصالات(TASC)</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</si>
  <si>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2019/5/2 . في حالة تخويل المساهم لشركة الوساطة لاستلام ارباحه تقديم التخويل (نسخة اصلية ) مع كتاب شركة الوساطة ، والارباح تسلم نقدياً في حال لم تتجاوز حصة الارباح (250) الف دينار .</t>
  </si>
  <si>
    <t>مصرف كوردستان</t>
  </si>
  <si>
    <t>BKUI</t>
  </si>
  <si>
    <t>IKHC</t>
  </si>
  <si>
    <t>دعت شركة مساهميها الى مراجعة الشركة  لاستلام الارباح لسنة 2017 بنسبة (5%) اعتبارا من يوم الاحد 2019/5/12 في اوقات الدوام الرسمي للايام( الاحد والاثنين والثلاثاء) مع جلب المستمسكات الثبوتية   .</t>
  </si>
  <si>
    <t>انتاج الالبسة الجاهزة(IRMC)</t>
  </si>
  <si>
    <t xml:space="preserve">الخازر  المواد الانشائية </t>
  </si>
  <si>
    <t>مصرف المنصور(BMNS)</t>
  </si>
  <si>
    <t>دعت شركة مساهميها الى مراجعة الشركة  لاستلام الارباح لسنة 2018 بنسبة (7%) اعتبارا من يوم الاربعاء 2019/5/8 في فرعه الرئيسي في بغداد - كرادة خارج .</t>
  </si>
  <si>
    <t>ثانيا: الشركات التي في التداول برأسمال الشركة المدرج (قبل الزيادة والرسملة).</t>
  </si>
  <si>
    <t>اخبار الشركات المساهمة المدرجة في سوق العراق للاوراق المالية الاربعاء الموافق 2019/5/8</t>
  </si>
  <si>
    <t xml:space="preserve"> الشركات غير المتداولة في السوق الثاني لجلسة الاربعاء الموافق 2019/5/8</t>
  </si>
  <si>
    <t>الشركات غير المتداولة في السوق النظامي لجلسة الاربعاء الموافق 2019/5/8</t>
  </si>
  <si>
    <t>العراقية للنقل البري</t>
  </si>
  <si>
    <t>SILT</t>
  </si>
  <si>
    <t>جلسة الاربعاء الموافق 2019/5/8</t>
  </si>
  <si>
    <t>نشرة التداول في السوق النظامي رقم (87)</t>
  </si>
  <si>
    <t>تم اطلاق التداول على اسهم شركة العراقية للنقل البري  في جلسة الاربعاء الموافق 2019/5/8 بعد ايفاء الشركة بمتطلبات الافصاح المالي وتقديم البيانات المالية المطلوبة .</t>
  </si>
  <si>
    <t>نشرة التداول في السوق الثاني رقم (78)</t>
  </si>
  <si>
    <t xml:space="preserve">بلغ الرقم القياسي العام (468.63) نقطة منخفضا بنسبة (0.42) </t>
  </si>
  <si>
    <t>سوق العراق للأوراق المالية</t>
  </si>
  <si>
    <t>جلسة الاربعاء 2019/5/8</t>
  </si>
  <si>
    <t>نشرة  تداول الاسهم المشتراة لغير العراقيين في السوق النظامي</t>
  </si>
  <si>
    <t>المصرف التجاري العراقي</t>
  </si>
  <si>
    <t xml:space="preserve">المصرف الاهلي العراقي </t>
  </si>
  <si>
    <t>المعمورة للاستثمارات العقارية</t>
  </si>
  <si>
    <t>المجموع الكلي</t>
  </si>
  <si>
    <t>نشرة  تداول الاسهم المشتراة لغير العراقيين في السوق الثاني</t>
  </si>
  <si>
    <t xml:space="preserve">قطاع الاتصالات </t>
  </si>
  <si>
    <t xml:space="preserve">مجموع قطاع الاتصالات </t>
  </si>
  <si>
    <t>نشرة  تداول الاسهم المباعة من غير العراقيين في السوق النظامي</t>
  </si>
  <si>
    <t xml:space="preserve">مصرف الخليج التجاري </t>
  </si>
  <si>
    <t>نشرة  تداول الاسهم المباعة من غير العراقيين في السوق الثاني</t>
  </si>
  <si>
    <t>المصرف الاهلي(BNOI)</t>
  </si>
  <si>
    <t>مصرف بابل(BBAY)</t>
  </si>
  <si>
    <t>ارتفع سعر سهم شركة المصرف الاهلي لجلستين بكامل  نسبة التغير لجلسات 5/7 و 2019/5/8 سيتم ايقاف التداول على اسهم الشركة اعتبارا من جلسة الخميس 2019/5/9 في حال عدم ورود اجابة الشركة على كتاب الاستفسار المرسل من السوق للافصاح عن الاحداث الجوهرية التي ادت الى ارتفاع سعر السهم .</t>
  </si>
  <si>
    <t>انخفض سعر سهم شركة مصرف بابل لجلستين بكامل حدود نسبة التغير لجلسات 5/7 و 2019/5/8 سيتم ايقاف التداول على اسهم الشركة اعتبارا من جلسة الخميس 2019/5/9 في حال عدم ورود اجابة الشركة على كتاب الاستفسار المرسل من السوق للافصاح عن الاحداث الجوهرية التي ادت الى انخفاض سعر السهم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</si>
</sst>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auto="1"/>
      </left>
      <right style="thin">
        <color auto="1"/>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18"/>
      </right>
      <top style="thin">
        <color indexed="64"/>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14">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164" fontId="23" fillId="0" borderId="40"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0" fontId="6" fillId="4" borderId="49" xfId="0" applyFont="1" applyFill="1" applyBorder="1" applyAlignment="1">
      <alignment vertical="center" wrapText="1"/>
    </xf>
    <xf numFmtId="0" fontId="0" fillId="0" borderId="0" xfId="0"/>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23" fillId="0" borderId="68" xfId="0" applyFont="1" applyFill="1" applyBorder="1" applyAlignment="1">
      <alignment vertical="center"/>
    </xf>
    <xf numFmtId="0" fontId="6" fillId="0" borderId="69" xfId="0" applyFont="1" applyFill="1" applyBorder="1" applyAlignment="1">
      <alignment vertical="center"/>
    </xf>
    <xf numFmtId="0" fontId="6" fillId="4" borderId="69" xfId="0" applyFont="1" applyFill="1" applyBorder="1" applyAlignment="1">
      <alignment vertical="center" wrapText="1"/>
    </xf>
    <xf numFmtId="0" fontId="6" fillId="4" borderId="71" xfId="0" applyFont="1" applyFill="1" applyBorder="1" applyAlignment="1">
      <alignment horizontal="right" vertical="center" wrapText="1"/>
    </xf>
    <xf numFmtId="0" fontId="6" fillId="0" borderId="70" xfId="0" applyFont="1" applyFill="1" applyBorder="1" applyAlignment="1">
      <alignment vertical="center"/>
    </xf>
    <xf numFmtId="4" fontId="25"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4" borderId="75" xfId="0" applyFont="1" applyFill="1" applyBorder="1" applyAlignment="1">
      <alignment horizontal="right" vertical="center" wrapText="1"/>
    </xf>
    <xf numFmtId="164" fontId="23" fillId="0" borderId="75" xfId="0" applyNumberFormat="1" applyFont="1" applyBorder="1" applyAlignment="1">
      <alignment horizontal="center" vertical="center"/>
    </xf>
    <xf numFmtId="0" fontId="6" fillId="4" borderId="76" xfId="0" applyFont="1" applyFill="1" applyBorder="1" applyAlignment="1">
      <alignment horizontal="right" vertical="center" wrapText="1"/>
    </xf>
    <xf numFmtId="2" fontId="62" fillId="0" borderId="2" xfId="0" applyNumberFormat="1" applyFont="1" applyBorder="1" applyAlignment="1">
      <alignment horizontal="right" vertical="center"/>
    </xf>
    <xf numFmtId="3" fontId="6" fillId="0" borderId="80" xfId="0" applyNumberFormat="1" applyFont="1" applyBorder="1" applyAlignment="1">
      <alignment horizontal="center" vertical="center"/>
    </xf>
    <xf numFmtId="0" fontId="6" fillId="0" borderId="80" xfId="0" applyFont="1" applyFill="1" applyBorder="1" applyAlignment="1">
      <alignment vertical="center"/>
    </xf>
    <xf numFmtId="0" fontId="15" fillId="2" borderId="80" xfId="1" applyFont="1" applyFill="1" applyBorder="1" applyAlignment="1">
      <alignment horizontal="center" vertical="center"/>
    </xf>
    <xf numFmtId="0" fontId="15" fillId="2" borderId="80" xfId="1" applyFont="1" applyFill="1" applyBorder="1" applyAlignment="1">
      <alignment horizontal="center" vertical="center" wrapText="1"/>
    </xf>
    <xf numFmtId="0" fontId="6" fillId="0" borderId="32" xfId="0" applyFont="1" applyFill="1" applyBorder="1" applyAlignment="1">
      <alignment vertical="center"/>
    </xf>
    <xf numFmtId="164" fontId="6" fillId="0" borderId="78" xfId="0" applyNumberFormat="1" applyFont="1" applyBorder="1" applyAlignment="1">
      <alignment horizontal="center" vertical="center"/>
    </xf>
    <xf numFmtId="0" fontId="6" fillId="4" borderId="81" xfId="0" applyFont="1" applyFill="1" applyBorder="1" applyAlignment="1">
      <alignment horizontal="right" vertical="center" wrapText="1"/>
    </xf>
    <xf numFmtId="164" fontId="6" fillId="0" borderId="81"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164" fontId="6" fillId="0" borderId="82" xfId="0" applyNumberFormat="1" applyFont="1" applyFill="1" applyBorder="1" applyAlignment="1">
      <alignment horizontal="center" vertical="center"/>
    </xf>
    <xf numFmtId="164" fontId="6" fillId="0" borderId="85" xfId="0" applyNumberFormat="1" applyFont="1" applyBorder="1" applyAlignment="1">
      <alignment horizontal="center" vertical="center"/>
    </xf>
    <xf numFmtId="3" fontId="6" fillId="0" borderId="1" xfId="0" applyNumberFormat="1" applyFont="1" applyBorder="1" applyAlignment="1">
      <alignment horizontal="center" vertical="center"/>
    </xf>
    <xf numFmtId="0" fontId="23" fillId="0" borderId="24" xfId="0" applyFont="1" applyFill="1" applyBorder="1" applyAlignment="1">
      <alignment vertical="center"/>
    </xf>
    <xf numFmtId="0" fontId="6" fillId="0" borderId="68" xfId="0" applyFont="1" applyFill="1" applyBorder="1" applyAlignment="1">
      <alignment vertical="center"/>
    </xf>
    <xf numFmtId="0" fontId="6" fillId="0" borderId="38" xfId="0" applyFont="1" applyFill="1" applyBorder="1" applyAlignment="1">
      <alignment vertical="center"/>
    </xf>
    <xf numFmtId="164" fontId="23" fillId="0" borderId="88"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0" fontId="64" fillId="0" borderId="0" xfId="0" applyFont="1" applyAlignment="1">
      <alignment vertical="center"/>
    </xf>
    <xf numFmtId="0" fontId="66" fillId="2" borderId="90" xfId="0" applyFont="1" applyFill="1" applyBorder="1" applyAlignment="1">
      <alignment horizontal="center" vertical="center"/>
    </xf>
    <xf numFmtId="0" fontId="66" fillId="2" borderId="90" xfId="0" applyFont="1" applyFill="1" applyBorder="1" applyAlignment="1">
      <alignment horizontal="center" vertical="center" wrapText="1"/>
    </xf>
    <xf numFmtId="0" fontId="65" fillId="0" borderId="90" xfId="2" applyFont="1" applyFill="1" applyBorder="1" applyAlignment="1">
      <alignment horizontal="right" vertical="center"/>
    </xf>
    <xf numFmtId="0" fontId="65" fillId="0" borderId="90" xfId="2" applyFont="1" applyFill="1" applyBorder="1" applyAlignment="1">
      <alignment horizontal="left" vertical="center"/>
    </xf>
    <xf numFmtId="3" fontId="65" fillId="0" borderId="94" xfId="2" applyNumberFormat="1" applyFont="1" applyFill="1" applyBorder="1" applyAlignment="1">
      <alignment horizontal="center" vertical="center"/>
    </xf>
    <xf numFmtId="0" fontId="65" fillId="0" borderId="97" xfId="2" applyFont="1" applyFill="1" applyBorder="1" applyAlignment="1">
      <alignment horizontal="right" vertical="center"/>
    </xf>
    <xf numFmtId="0" fontId="65" fillId="0" borderId="97" xfId="2" applyFont="1" applyFill="1" applyBorder="1" applyAlignment="1">
      <alignment horizontal="left" vertical="center"/>
    </xf>
    <xf numFmtId="3" fontId="65" fillId="0" borderId="98" xfId="2" applyNumberFormat="1" applyFont="1" applyFill="1" applyBorder="1" applyAlignment="1">
      <alignment horizontal="center" vertical="center"/>
    </xf>
    <xf numFmtId="0" fontId="65" fillId="2" borderId="90" xfId="0" applyFont="1" applyFill="1" applyBorder="1" applyAlignment="1">
      <alignment horizontal="center" vertical="center"/>
    </xf>
    <xf numFmtId="0" fontId="65" fillId="2" borderId="90" xfId="0" applyFont="1" applyFill="1" applyBorder="1" applyAlignment="1">
      <alignment horizontal="center" vertical="center" wrapText="1"/>
    </xf>
    <xf numFmtId="164" fontId="6" fillId="0" borderId="86" xfId="0" applyNumberFormat="1" applyFont="1" applyBorder="1" applyAlignment="1">
      <alignment horizontal="right" vertical="center" wrapText="1"/>
    </xf>
    <xf numFmtId="164" fontId="6" fillId="0" borderId="87" xfId="0" applyNumberFormat="1" applyFont="1" applyBorder="1" applyAlignment="1">
      <alignment horizontal="right" vertical="center" wrapText="1"/>
    </xf>
    <xf numFmtId="164" fontId="6" fillId="0" borderId="88" xfId="0" applyNumberFormat="1" applyFont="1" applyBorder="1" applyAlignment="1">
      <alignment horizontal="right" vertical="center" wrapText="1"/>
    </xf>
    <xf numFmtId="3" fontId="6" fillId="0" borderId="72" xfId="0" applyNumberFormat="1" applyFont="1" applyBorder="1" applyAlignment="1">
      <alignment horizontal="center" vertical="center"/>
    </xf>
    <xf numFmtId="3" fontId="6" fillId="0" borderId="73" xfId="0" applyNumberFormat="1" applyFont="1" applyBorder="1" applyAlignment="1">
      <alignment horizontal="center" vertical="center"/>
    </xf>
    <xf numFmtId="3" fontId="6" fillId="0" borderId="74" xfId="0" applyNumberFormat="1" applyFont="1" applyBorder="1" applyAlignment="1">
      <alignment horizontal="center" vertical="center"/>
    </xf>
    <xf numFmtId="0" fontId="23" fillId="0" borderId="83" xfId="0" applyFont="1" applyFill="1" applyBorder="1" applyAlignment="1">
      <alignment horizontal="right" vertical="center"/>
    </xf>
    <xf numFmtId="0" fontId="23" fillId="0" borderId="84" xfId="0" applyFont="1" applyFill="1" applyBorder="1" applyAlignment="1">
      <alignment horizontal="right" vertical="center"/>
    </xf>
    <xf numFmtId="0" fontId="23" fillId="0" borderId="85" xfId="0" applyFont="1" applyFill="1" applyBorder="1" applyAlignment="1">
      <alignment horizontal="right" vertical="center"/>
    </xf>
    <xf numFmtId="2" fontId="0" fillId="0" borderId="77" xfId="0" applyNumberFormat="1" applyBorder="1" applyAlignment="1">
      <alignment horizontal="center"/>
    </xf>
    <xf numFmtId="2" fontId="0" fillId="0" borderId="78" xfId="0" applyNumberFormat="1" applyBorder="1" applyAlignment="1">
      <alignment horizontal="center"/>
    </xf>
    <xf numFmtId="2" fontId="0" fillId="0" borderId="79" xfId="0" applyNumberFormat="1" applyBorder="1" applyAlignment="1">
      <alignment horizontal="center"/>
    </xf>
    <xf numFmtId="0" fontId="15" fillId="0" borderId="77" xfId="0" applyFont="1" applyFill="1" applyBorder="1" applyAlignment="1">
      <alignment horizontal="center" vertical="center"/>
    </xf>
    <xf numFmtId="0" fontId="15" fillId="0" borderId="7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4" xfId="0"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3" fontId="6" fillId="0" borderId="1" xfId="0" applyNumberFormat="1" applyFont="1" applyBorder="1" applyAlignment="1">
      <alignment horizontal="center" vertic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3" fillId="0" borderId="12" xfId="0" applyNumberFormat="1" applyFont="1" applyBorder="1" applyAlignment="1">
      <alignment horizontal="right" vertical="center"/>
    </xf>
    <xf numFmtId="4" fontId="63" fillId="0" borderId="14" xfId="0" applyNumberFormat="1" applyFont="1" applyBorder="1" applyAlignment="1">
      <alignment horizontal="right"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7" fillId="5" borderId="10"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9" xfId="0" applyFont="1" applyFill="1" applyBorder="1" applyAlignment="1">
      <alignment horizontal="center" vertical="center"/>
    </xf>
    <xf numFmtId="0" fontId="65" fillId="0" borderId="95" xfId="2" applyFont="1" applyFill="1" applyBorder="1" applyAlignment="1">
      <alignment horizontal="center" vertical="center"/>
    </xf>
    <xf numFmtId="0" fontId="65" fillId="0" borderId="96" xfId="2" applyFont="1" applyFill="1" applyBorder="1" applyAlignment="1">
      <alignment horizontal="center" vertical="center"/>
    </xf>
    <xf numFmtId="0" fontId="64" fillId="0" borderId="89" xfId="0" applyFont="1" applyBorder="1" applyAlignment="1">
      <alignment horizontal="right" vertical="center"/>
    </xf>
    <xf numFmtId="0" fontId="65" fillId="0" borderId="91" xfId="0" applyFont="1" applyBorder="1" applyAlignment="1">
      <alignment horizontal="center" vertical="center"/>
    </xf>
    <xf numFmtId="0" fontId="65" fillId="0" borderId="92" xfId="0" applyFont="1" applyBorder="1" applyAlignment="1">
      <alignment horizontal="center" vertical="center"/>
    </xf>
    <xf numFmtId="0" fontId="65" fillId="0" borderId="93" xfId="0" applyFont="1" applyBorder="1" applyAlignment="1">
      <alignment horizontal="center" vertical="center"/>
    </xf>
    <xf numFmtId="0" fontId="65" fillId="0" borderId="95" xfId="0" applyFont="1" applyFill="1" applyBorder="1" applyAlignment="1">
      <alignment horizontal="center" vertical="center"/>
    </xf>
    <xf numFmtId="0" fontId="65" fillId="0" borderId="96" xfId="0" applyFont="1" applyFill="1" applyBorder="1" applyAlignment="1">
      <alignment horizontal="center" vertical="center"/>
    </xf>
    <xf numFmtId="0" fontId="64" fillId="0" borderId="0" xfId="0" applyFont="1" applyAlignment="1">
      <alignment horizontal="right" vertical="center"/>
    </xf>
    <xf numFmtId="0" fontId="65" fillId="0" borderId="0" xfId="0" applyFont="1" applyAlignment="1">
      <alignment horizontal="right" vertical="center"/>
    </xf>
    <xf numFmtId="0" fontId="65" fillId="0" borderId="99" xfId="2" applyFont="1" applyFill="1" applyBorder="1" applyAlignment="1">
      <alignment horizontal="center" vertical="center"/>
    </xf>
    <xf numFmtId="0" fontId="65" fillId="0" borderId="100" xfId="2"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2" fontId="22" fillId="0" borderId="77" xfId="0" applyNumberFormat="1" applyFont="1" applyBorder="1" applyAlignment="1">
      <alignment horizontal="center" vertical="center"/>
    </xf>
    <xf numFmtId="2" fontId="22" fillId="0" borderId="78" xfId="0" applyNumberFormat="1" applyFont="1" applyBorder="1" applyAlignment="1">
      <alignment horizontal="center" vertical="center"/>
    </xf>
    <xf numFmtId="2" fontId="22" fillId="0" borderId="79"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8"/>
  <sheetViews>
    <sheetView rightToLeft="1" tabSelected="1" topLeftCell="A66" zoomScaleNormal="100" workbookViewId="0">
      <selection activeCell="B89" sqref="B89"/>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4" s="3" customFormat="1" ht="47.25" customHeight="1">
      <c r="B1" s="166" t="s">
        <v>0</v>
      </c>
      <c r="C1" s="167"/>
      <c r="D1" s="168"/>
      <c r="E1" s="2"/>
      <c r="F1" s="2"/>
      <c r="G1" s="2"/>
      <c r="H1" s="2"/>
      <c r="I1" s="2"/>
      <c r="J1" s="2"/>
      <c r="K1" s="2"/>
      <c r="L1" s="2"/>
      <c r="M1" s="2"/>
    </row>
    <row r="2" spans="2:14" ht="45.75" customHeight="1">
      <c r="B2" s="45" t="s">
        <v>298</v>
      </c>
      <c r="C2" s="45"/>
      <c r="D2" s="45"/>
      <c r="E2" s="2"/>
      <c r="F2" s="2"/>
      <c r="G2" s="2"/>
      <c r="H2" s="2"/>
      <c r="I2" s="2"/>
      <c r="J2" s="2"/>
      <c r="K2" s="2"/>
      <c r="L2" s="2"/>
      <c r="M2" s="2"/>
      <c r="N2" s="3"/>
    </row>
    <row r="3" spans="2:14" ht="48" customHeight="1">
      <c r="B3" s="27" t="s">
        <v>1</v>
      </c>
      <c r="C3" s="172">
        <v>935812364.99000001</v>
      </c>
      <c r="D3" s="175"/>
      <c r="E3" s="176"/>
      <c r="F3" s="2"/>
      <c r="G3" s="2"/>
      <c r="H3" s="2"/>
      <c r="I3" s="2"/>
      <c r="J3" s="4"/>
      <c r="K3" s="1" t="s">
        <v>7</v>
      </c>
      <c r="L3" s="2"/>
      <c r="M3" s="2"/>
      <c r="N3" s="34">
        <v>32</v>
      </c>
    </row>
    <row r="4" spans="2:14" ht="36.75" customHeight="1">
      <c r="B4" s="28" t="s">
        <v>2</v>
      </c>
      <c r="C4" s="172">
        <v>1365082891</v>
      </c>
      <c r="D4" s="175"/>
      <c r="E4" s="176"/>
      <c r="F4" s="2"/>
      <c r="G4" s="2"/>
      <c r="H4" s="2"/>
      <c r="I4" s="2"/>
      <c r="J4" s="4"/>
      <c r="K4" s="1" t="s">
        <v>8</v>
      </c>
      <c r="L4" s="2"/>
      <c r="M4" s="2"/>
      <c r="N4" s="34">
        <v>7</v>
      </c>
    </row>
    <row r="5" spans="2:14" ht="38.25" customHeight="1">
      <c r="B5" s="28" t="s">
        <v>3</v>
      </c>
      <c r="C5" s="172">
        <v>500</v>
      </c>
      <c r="D5" s="173"/>
      <c r="E5" s="174"/>
      <c r="F5" s="2"/>
      <c r="G5" s="2"/>
      <c r="H5" s="2"/>
      <c r="I5" s="2"/>
      <c r="J5" s="4"/>
      <c r="K5" s="1" t="s">
        <v>9</v>
      </c>
      <c r="L5" s="2"/>
      <c r="M5" s="2"/>
      <c r="N5" s="35">
        <v>15</v>
      </c>
    </row>
    <row r="6" spans="2:14" ht="35.25" customHeight="1">
      <c r="B6" s="28" t="s">
        <v>4</v>
      </c>
      <c r="C6" s="177">
        <v>468.63</v>
      </c>
      <c r="D6" s="178"/>
      <c r="E6" s="179"/>
      <c r="F6" s="2"/>
      <c r="G6" s="2"/>
      <c r="H6" s="2"/>
      <c r="I6" s="2"/>
      <c r="J6" s="4"/>
      <c r="K6" s="1" t="s">
        <v>10</v>
      </c>
      <c r="L6" s="2"/>
      <c r="M6" s="2"/>
      <c r="N6" s="35">
        <v>0</v>
      </c>
    </row>
    <row r="7" spans="2:14" ht="42" customHeight="1">
      <c r="B7" s="28" t="s">
        <v>5</v>
      </c>
      <c r="C7" s="180">
        <v>-0.42</v>
      </c>
      <c r="D7" s="181"/>
      <c r="E7" s="96"/>
      <c r="F7" s="2"/>
      <c r="G7" s="2"/>
      <c r="H7" s="2"/>
      <c r="I7" s="2"/>
      <c r="J7" s="4"/>
      <c r="K7" s="1" t="s">
        <v>11</v>
      </c>
      <c r="L7" s="2"/>
      <c r="M7" s="2"/>
      <c r="N7" s="34">
        <v>25</v>
      </c>
    </row>
    <row r="8" spans="2:14" ht="35.25" customHeight="1">
      <c r="B8" s="29" t="s">
        <v>6</v>
      </c>
      <c r="C8" s="15">
        <v>103</v>
      </c>
      <c r="D8" s="30"/>
      <c r="E8" s="31"/>
      <c r="F8" s="6"/>
      <c r="G8" s="6"/>
      <c r="H8" s="6"/>
      <c r="I8" s="6"/>
      <c r="J8" s="4"/>
      <c r="K8" s="5" t="s">
        <v>12</v>
      </c>
      <c r="L8" s="6"/>
      <c r="M8" s="6"/>
      <c r="N8" s="36">
        <v>46</v>
      </c>
    </row>
    <row r="9" spans="2:14" ht="34.5" customHeight="1">
      <c r="B9" s="182" t="s">
        <v>299</v>
      </c>
      <c r="C9" s="182"/>
      <c r="D9" s="182"/>
      <c r="E9" s="182"/>
      <c r="F9" s="182"/>
      <c r="G9" s="182"/>
      <c r="H9" s="182"/>
      <c r="I9" s="182"/>
      <c r="J9" s="182"/>
      <c r="K9" s="182"/>
      <c r="L9" s="182"/>
      <c r="M9" s="182"/>
      <c r="N9" s="183"/>
    </row>
    <row r="10" spans="2:14" ht="42.75" customHeight="1">
      <c r="B10" s="46" t="s">
        <v>13</v>
      </c>
      <c r="C10" s="47" t="s">
        <v>14</v>
      </c>
      <c r="D10" s="47" t="s">
        <v>15</v>
      </c>
      <c r="E10" s="47" t="s">
        <v>16</v>
      </c>
      <c r="F10" s="47" t="s">
        <v>17</v>
      </c>
      <c r="G10" s="47" t="s">
        <v>18</v>
      </c>
      <c r="H10" s="47" t="s">
        <v>19</v>
      </c>
      <c r="I10" s="47" t="s">
        <v>20</v>
      </c>
      <c r="J10" s="47" t="s">
        <v>21</v>
      </c>
      <c r="K10" s="47" t="s">
        <v>22</v>
      </c>
      <c r="L10" s="47" t="s">
        <v>3</v>
      </c>
      <c r="M10" s="47" t="s">
        <v>2</v>
      </c>
      <c r="N10" s="47" t="s">
        <v>1</v>
      </c>
    </row>
    <row r="11" spans="2:14" ht="20.100000000000001" customHeight="1">
      <c r="B11" s="150" t="s">
        <v>23</v>
      </c>
      <c r="C11" s="151"/>
      <c r="D11" s="151"/>
      <c r="E11" s="151"/>
      <c r="F11" s="151"/>
      <c r="G11" s="151"/>
      <c r="H11" s="151"/>
      <c r="I11" s="151"/>
      <c r="J11" s="151"/>
      <c r="K11" s="151"/>
      <c r="L11" s="151"/>
      <c r="M11" s="151"/>
      <c r="N11" s="152"/>
    </row>
    <row r="12" spans="2:14" s="82" customFormat="1" ht="20.100000000000001" customHeight="1">
      <c r="B12" s="19" t="s">
        <v>205</v>
      </c>
      <c r="C12" s="76" t="s">
        <v>204</v>
      </c>
      <c r="D12" s="8">
        <v>0.13</v>
      </c>
      <c r="E12" s="8">
        <v>0.13</v>
      </c>
      <c r="F12" s="8">
        <v>0.13</v>
      </c>
      <c r="G12" s="8">
        <v>0.13</v>
      </c>
      <c r="H12" s="8">
        <v>0.14000000000000001</v>
      </c>
      <c r="I12" s="8">
        <v>0.13</v>
      </c>
      <c r="J12" s="8">
        <v>0.14000000000000001</v>
      </c>
      <c r="K12" s="16">
        <v>-7.14</v>
      </c>
      <c r="L12" s="116">
        <v>2</v>
      </c>
      <c r="M12" s="116">
        <v>430777</v>
      </c>
      <c r="N12" s="116">
        <v>56001.01</v>
      </c>
    </row>
    <row r="13" spans="2:14" s="82" customFormat="1" ht="20.100000000000001" customHeight="1">
      <c r="B13" s="67" t="s">
        <v>127</v>
      </c>
      <c r="C13" s="66" t="s">
        <v>128</v>
      </c>
      <c r="D13" s="8">
        <v>0.27</v>
      </c>
      <c r="E13" s="8">
        <v>0.27</v>
      </c>
      <c r="F13" s="8">
        <v>0.26</v>
      </c>
      <c r="G13" s="8">
        <v>0.26</v>
      </c>
      <c r="H13" s="8">
        <v>0.25</v>
      </c>
      <c r="I13" s="8">
        <v>0.26</v>
      </c>
      <c r="J13" s="8">
        <v>0.26</v>
      </c>
      <c r="K13" s="16">
        <v>0</v>
      </c>
      <c r="L13" s="116">
        <v>58</v>
      </c>
      <c r="M13" s="116">
        <v>384192856</v>
      </c>
      <c r="N13" s="116">
        <v>100810142.56</v>
      </c>
    </row>
    <row r="14" spans="2:14" s="82" customFormat="1" ht="20.100000000000001" customHeight="1">
      <c r="B14" s="67" t="s">
        <v>188</v>
      </c>
      <c r="C14" s="66" t="s">
        <v>189</v>
      </c>
      <c r="D14" s="8">
        <v>0.45</v>
      </c>
      <c r="E14" s="8">
        <v>0.45</v>
      </c>
      <c r="F14" s="8">
        <v>0.42</v>
      </c>
      <c r="G14" s="8">
        <v>0.44</v>
      </c>
      <c r="H14" s="8">
        <v>0.44</v>
      </c>
      <c r="I14" s="8">
        <v>0.43</v>
      </c>
      <c r="J14" s="8">
        <v>0.44</v>
      </c>
      <c r="K14" s="16">
        <v>-2.27</v>
      </c>
      <c r="L14" s="116">
        <v>29</v>
      </c>
      <c r="M14" s="116">
        <v>141863692</v>
      </c>
      <c r="N14" s="116">
        <v>61951387.560000002</v>
      </c>
    </row>
    <row r="15" spans="2:14" s="82" customFormat="1" ht="20.100000000000001" customHeight="1">
      <c r="B15" s="67" t="s">
        <v>125</v>
      </c>
      <c r="C15" s="66" t="s">
        <v>126</v>
      </c>
      <c r="D15" s="8">
        <v>0.16</v>
      </c>
      <c r="E15" s="8">
        <v>0.16</v>
      </c>
      <c r="F15" s="8">
        <v>0.16</v>
      </c>
      <c r="G15" s="8">
        <v>0.16</v>
      </c>
      <c r="H15" s="8">
        <v>0.16</v>
      </c>
      <c r="I15" s="8">
        <v>0.16</v>
      </c>
      <c r="J15" s="8">
        <v>0.16</v>
      </c>
      <c r="K15" s="16">
        <v>0</v>
      </c>
      <c r="L15" s="116">
        <v>17</v>
      </c>
      <c r="M15" s="116">
        <v>195326788</v>
      </c>
      <c r="N15" s="116">
        <v>31252286.079999998</v>
      </c>
    </row>
    <row r="16" spans="2:14" s="82" customFormat="1" ht="20.100000000000001" customHeight="1">
      <c r="B16" s="89" t="s">
        <v>261</v>
      </c>
      <c r="C16" s="90" t="s">
        <v>262</v>
      </c>
      <c r="D16" s="8">
        <v>0.21</v>
      </c>
      <c r="E16" s="8">
        <v>0.21</v>
      </c>
      <c r="F16" s="8">
        <v>0.2</v>
      </c>
      <c r="G16" s="8">
        <v>0.2</v>
      </c>
      <c r="H16" s="8">
        <v>0.2</v>
      </c>
      <c r="I16" s="8">
        <v>0.2</v>
      </c>
      <c r="J16" s="8">
        <v>0.2</v>
      </c>
      <c r="K16" s="16">
        <v>0</v>
      </c>
      <c r="L16" s="116">
        <v>7</v>
      </c>
      <c r="M16" s="116">
        <v>15000000</v>
      </c>
      <c r="N16" s="116">
        <v>3050000</v>
      </c>
    </row>
    <row r="17" spans="2:14" s="82" customFormat="1" ht="20.100000000000001" customHeight="1">
      <c r="B17" s="67" t="s">
        <v>114</v>
      </c>
      <c r="C17" s="66" t="s">
        <v>115</v>
      </c>
      <c r="D17" s="8">
        <v>0.38</v>
      </c>
      <c r="E17" s="8">
        <v>0.38</v>
      </c>
      <c r="F17" s="8">
        <v>0.38</v>
      </c>
      <c r="G17" s="8">
        <v>0.38</v>
      </c>
      <c r="H17" s="8">
        <v>0.38</v>
      </c>
      <c r="I17" s="8">
        <v>0.38</v>
      </c>
      <c r="J17" s="8">
        <v>0.38</v>
      </c>
      <c r="K17" s="16">
        <v>0</v>
      </c>
      <c r="L17" s="116">
        <v>14</v>
      </c>
      <c r="M17" s="116">
        <v>5300000</v>
      </c>
      <c r="N17" s="116">
        <v>2014000</v>
      </c>
    </row>
    <row r="18" spans="2:14" s="82" customFormat="1" ht="20.100000000000001" customHeight="1">
      <c r="B18" s="67" t="s">
        <v>134</v>
      </c>
      <c r="C18" s="66" t="s">
        <v>133</v>
      </c>
      <c r="D18" s="8">
        <v>0.11</v>
      </c>
      <c r="E18" s="8">
        <v>0.11</v>
      </c>
      <c r="F18" s="8">
        <v>0.1</v>
      </c>
      <c r="G18" s="8">
        <v>0.11</v>
      </c>
      <c r="H18" s="8">
        <v>0.11</v>
      </c>
      <c r="I18" s="8">
        <v>0.1</v>
      </c>
      <c r="J18" s="8">
        <v>0.11</v>
      </c>
      <c r="K18" s="16">
        <v>-9.09</v>
      </c>
      <c r="L18" s="116">
        <v>11</v>
      </c>
      <c r="M18" s="116">
        <v>107955000</v>
      </c>
      <c r="N18" s="116">
        <v>11515050</v>
      </c>
    </row>
    <row r="19" spans="2:14" s="82" customFormat="1" ht="20.100000000000001" customHeight="1">
      <c r="B19" s="86" t="s">
        <v>254</v>
      </c>
      <c r="C19" s="87" t="s">
        <v>255</v>
      </c>
      <c r="D19" s="8">
        <v>0.64</v>
      </c>
      <c r="E19" s="8">
        <v>0.66</v>
      </c>
      <c r="F19" s="8">
        <v>0.64</v>
      </c>
      <c r="G19" s="8">
        <v>0.64</v>
      </c>
      <c r="H19" s="8">
        <v>0.62</v>
      </c>
      <c r="I19" s="8">
        <v>0.64</v>
      </c>
      <c r="J19" s="8">
        <v>0.63</v>
      </c>
      <c r="K19" s="16">
        <v>1.59</v>
      </c>
      <c r="L19" s="116">
        <v>46</v>
      </c>
      <c r="M19" s="116">
        <v>100870000</v>
      </c>
      <c r="N19" s="116">
        <v>64894200</v>
      </c>
    </row>
    <row r="20" spans="2:14" s="82" customFormat="1" ht="20.100000000000001" customHeight="1">
      <c r="B20" s="67" t="s">
        <v>113</v>
      </c>
      <c r="C20" s="66" t="s">
        <v>91</v>
      </c>
      <c r="D20" s="8">
        <v>0.33</v>
      </c>
      <c r="E20" s="8">
        <v>0.34</v>
      </c>
      <c r="F20" s="8">
        <v>0.33</v>
      </c>
      <c r="G20" s="8">
        <v>0.33</v>
      </c>
      <c r="H20" s="8">
        <v>0.3</v>
      </c>
      <c r="I20" s="8">
        <v>0.34</v>
      </c>
      <c r="J20" s="8">
        <v>0.31</v>
      </c>
      <c r="K20" s="16">
        <v>9.68</v>
      </c>
      <c r="L20" s="116">
        <v>17</v>
      </c>
      <c r="M20" s="116">
        <v>17449248</v>
      </c>
      <c r="N20" s="116">
        <v>5838251.8399999999</v>
      </c>
    </row>
    <row r="21" spans="2:14" s="82" customFormat="1" ht="20.100000000000001" customHeight="1">
      <c r="B21" s="67" t="s">
        <v>249</v>
      </c>
      <c r="C21" s="66" t="s">
        <v>250</v>
      </c>
      <c r="D21" s="8">
        <v>0.06</v>
      </c>
      <c r="E21" s="8">
        <v>0.06</v>
      </c>
      <c r="F21" s="8">
        <v>0.06</v>
      </c>
      <c r="G21" s="8">
        <v>0.06</v>
      </c>
      <c r="H21" s="8">
        <v>7.0000000000000007E-2</v>
      </c>
      <c r="I21" s="8">
        <v>0.06</v>
      </c>
      <c r="J21" s="8">
        <v>7.0000000000000007E-2</v>
      </c>
      <c r="K21" s="16">
        <v>-10</v>
      </c>
      <c r="L21" s="116">
        <v>17</v>
      </c>
      <c r="M21" s="116">
        <v>108601261</v>
      </c>
      <c r="N21" s="116">
        <v>6516075.6600000001</v>
      </c>
    </row>
    <row r="22" spans="2:14" ht="20.100000000000001" customHeight="1">
      <c r="B22" s="153" t="s">
        <v>24</v>
      </c>
      <c r="C22" s="154"/>
      <c r="D22" s="169"/>
      <c r="E22" s="170"/>
      <c r="F22" s="170"/>
      <c r="G22" s="170"/>
      <c r="H22" s="170"/>
      <c r="I22" s="170"/>
      <c r="J22" s="170"/>
      <c r="K22" s="171"/>
      <c r="L22" s="37">
        <f>SUM(L12:L21)</f>
        <v>218</v>
      </c>
      <c r="M22" s="37">
        <f>SUM(M12:M21)</f>
        <v>1076989622</v>
      </c>
      <c r="N22" s="37">
        <f>SUM(N12:N21)</f>
        <v>287897394.70999998</v>
      </c>
    </row>
    <row r="23" spans="2:14" s="82" customFormat="1" ht="20.100000000000001" customHeight="1">
      <c r="B23" s="150" t="s">
        <v>242</v>
      </c>
      <c r="C23" s="151"/>
      <c r="D23" s="151"/>
      <c r="E23" s="151"/>
      <c r="F23" s="151"/>
      <c r="G23" s="151"/>
      <c r="H23" s="151"/>
      <c r="I23" s="151"/>
      <c r="J23" s="151"/>
      <c r="K23" s="151"/>
      <c r="L23" s="151"/>
      <c r="M23" s="151"/>
      <c r="N23" s="152"/>
    </row>
    <row r="24" spans="2:14" s="82" customFormat="1" ht="20.100000000000001" customHeight="1">
      <c r="B24" s="86" t="s">
        <v>272</v>
      </c>
      <c r="C24" s="87" t="s">
        <v>273</v>
      </c>
      <c r="D24" s="8">
        <v>7.5</v>
      </c>
      <c r="E24" s="8">
        <v>7.6</v>
      </c>
      <c r="F24" s="8">
        <v>7.5</v>
      </c>
      <c r="G24" s="8">
        <v>7.55</v>
      </c>
      <c r="H24" s="8">
        <v>7.65</v>
      </c>
      <c r="I24" s="8">
        <v>7.52</v>
      </c>
      <c r="J24" s="8">
        <v>7.74</v>
      </c>
      <c r="K24" s="16">
        <v>-2.84</v>
      </c>
      <c r="L24" s="116">
        <v>8</v>
      </c>
      <c r="M24" s="116">
        <v>1200000</v>
      </c>
      <c r="N24" s="116">
        <v>9055000</v>
      </c>
    </row>
    <row r="25" spans="2:14" s="82" customFormat="1" ht="20.100000000000001" customHeight="1">
      <c r="B25" s="153" t="s">
        <v>263</v>
      </c>
      <c r="C25" s="154"/>
      <c r="D25" s="169"/>
      <c r="E25" s="170"/>
      <c r="F25" s="170"/>
      <c r="G25" s="170"/>
      <c r="H25" s="170"/>
      <c r="I25" s="170"/>
      <c r="J25" s="170"/>
      <c r="K25" s="171"/>
      <c r="L25" s="116">
        <v>8</v>
      </c>
      <c r="M25" s="116">
        <v>1200000</v>
      </c>
      <c r="N25" s="116">
        <v>9055000</v>
      </c>
    </row>
    <row r="26" spans="2:14" s="82" customFormat="1" ht="20.100000000000001" customHeight="1">
      <c r="B26" s="150" t="s">
        <v>251</v>
      </c>
      <c r="C26" s="151"/>
      <c r="D26" s="151"/>
      <c r="E26" s="151"/>
      <c r="F26" s="151"/>
      <c r="G26" s="151"/>
      <c r="H26" s="151"/>
      <c r="I26" s="151"/>
      <c r="J26" s="151"/>
      <c r="K26" s="151"/>
      <c r="L26" s="151"/>
      <c r="M26" s="151"/>
      <c r="N26" s="152"/>
    </row>
    <row r="27" spans="2:14" s="82" customFormat="1" ht="20.100000000000001" customHeight="1">
      <c r="B27" s="67" t="s">
        <v>236</v>
      </c>
      <c r="C27" s="66" t="s">
        <v>237</v>
      </c>
      <c r="D27" s="8">
        <v>0.37</v>
      </c>
      <c r="E27" s="8">
        <v>0.41</v>
      </c>
      <c r="F27" s="8">
        <v>0.37</v>
      </c>
      <c r="G27" s="8">
        <v>0.39</v>
      </c>
      <c r="H27" s="8">
        <v>0.42</v>
      </c>
      <c r="I27" s="8">
        <v>0.4</v>
      </c>
      <c r="J27" s="8">
        <v>0.4</v>
      </c>
      <c r="K27" s="16">
        <v>0</v>
      </c>
      <c r="L27" s="116">
        <v>34</v>
      </c>
      <c r="M27" s="116">
        <v>25998400</v>
      </c>
      <c r="N27" s="116">
        <v>10118408</v>
      </c>
    </row>
    <row r="28" spans="2:14" s="82" customFormat="1" ht="20.100000000000001" customHeight="1">
      <c r="B28" s="153" t="s">
        <v>277</v>
      </c>
      <c r="C28" s="154"/>
      <c r="D28" s="169"/>
      <c r="E28" s="170"/>
      <c r="F28" s="170"/>
      <c r="G28" s="170"/>
      <c r="H28" s="170"/>
      <c r="I28" s="170"/>
      <c r="J28" s="170"/>
      <c r="K28" s="171"/>
      <c r="L28" s="116">
        <v>34</v>
      </c>
      <c r="M28" s="116">
        <v>25998400</v>
      </c>
      <c r="N28" s="116">
        <v>10118408</v>
      </c>
    </row>
    <row r="29" spans="2:14" ht="20.100000000000001" customHeight="1">
      <c r="B29" s="150" t="s">
        <v>25</v>
      </c>
      <c r="C29" s="151"/>
      <c r="D29" s="151"/>
      <c r="E29" s="151"/>
      <c r="F29" s="151"/>
      <c r="G29" s="151"/>
      <c r="H29" s="151"/>
      <c r="I29" s="151"/>
      <c r="J29" s="151"/>
      <c r="K29" s="151"/>
      <c r="L29" s="151"/>
      <c r="M29" s="151"/>
      <c r="N29" s="152"/>
    </row>
    <row r="30" spans="2:14" s="82" customFormat="1" ht="20.100000000000001" customHeight="1">
      <c r="B30" s="69" t="s">
        <v>296</v>
      </c>
      <c r="C30" s="66" t="s">
        <v>297</v>
      </c>
      <c r="D30" s="8">
        <v>1</v>
      </c>
      <c r="E30" s="8">
        <v>1</v>
      </c>
      <c r="F30" s="8">
        <v>0.75</v>
      </c>
      <c r="G30" s="8">
        <v>0.86</v>
      </c>
      <c r="H30" s="8">
        <v>0.71</v>
      </c>
      <c r="I30" s="8">
        <v>0.91</v>
      </c>
      <c r="J30" s="8">
        <v>0.71</v>
      </c>
      <c r="K30" s="16">
        <v>10</v>
      </c>
      <c r="L30" s="116">
        <v>137</v>
      </c>
      <c r="M30" s="116">
        <v>116727039</v>
      </c>
      <c r="N30" s="116">
        <v>99907493.200000003</v>
      </c>
    </row>
    <row r="31" spans="2:14" s="82" customFormat="1" ht="20.100000000000001" customHeight="1">
      <c r="B31" s="69" t="s">
        <v>245</v>
      </c>
      <c r="C31" s="66" t="s">
        <v>246</v>
      </c>
      <c r="D31" s="8">
        <v>3.66</v>
      </c>
      <c r="E31" s="8">
        <v>3.7</v>
      </c>
      <c r="F31" s="8">
        <v>3.66</v>
      </c>
      <c r="G31" s="8">
        <v>3.68</v>
      </c>
      <c r="H31" s="8">
        <v>3.74</v>
      </c>
      <c r="I31" s="8">
        <v>3.7</v>
      </c>
      <c r="J31" s="8">
        <v>3.74</v>
      </c>
      <c r="K31" s="16">
        <v>-1.07</v>
      </c>
      <c r="L31" s="116">
        <v>2</v>
      </c>
      <c r="M31" s="116">
        <v>119014</v>
      </c>
      <c r="N31" s="116">
        <v>437971.52</v>
      </c>
    </row>
    <row r="32" spans="2:14" s="82" customFormat="1" ht="20.100000000000001" customHeight="1">
      <c r="B32" s="69" t="s">
        <v>208</v>
      </c>
      <c r="C32" s="66" t="s">
        <v>209</v>
      </c>
      <c r="D32" s="8">
        <v>13.3</v>
      </c>
      <c r="E32" s="8">
        <v>13.3</v>
      </c>
      <c r="F32" s="8">
        <v>13.27</v>
      </c>
      <c r="G32" s="8">
        <v>13.3</v>
      </c>
      <c r="H32" s="8">
        <v>13.3</v>
      </c>
      <c r="I32" s="8">
        <v>13.3</v>
      </c>
      <c r="J32" s="8">
        <v>13.27</v>
      </c>
      <c r="K32" s="16">
        <v>0.23</v>
      </c>
      <c r="L32" s="116">
        <v>25</v>
      </c>
      <c r="M32" s="116">
        <v>1827000</v>
      </c>
      <c r="N32" s="116">
        <v>24293100</v>
      </c>
    </row>
    <row r="33" spans="2:14" s="82" customFormat="1" ht="20.100000000000001" customHeight="1">
      <c r="B33" s="67" t="s">
        <v>81</v>
      </c>
      <c r="C33" s="66" t="s">
        <v>82</v>
      </c>
      <c r="D33" s="8">
        <v>1.6</v>
      </c>
      <c r="E33" s="8">
        <v>1.6</v>
      </c>
      <c r="F33" s="8">
        <v>1.6</v>
      </c>
      <c r="G33" s="8">
        <v>1.6</v>
      </c>
      <c r="H33" s="8">
        <v>1.58</v>
      </c>
      <c r="I33" s="8">
        <v>1.6</v>
      </c>
      <c r="J33" s="8">
        <v>1.6</v>
      </c>
      <c r="K33" s="16">
        <v>0</v>
      </c>
      <c r="L33" s="116">
        <v>1</v>
      </c>
      <c r="M33" s="116">
        <v>500000</v>
      </c>
      <c r="N33" s="116">
        <v>800000</v>
      </c>
    </row>
    <row r="34" spans="2:14" ht="20.100000000000001" customHeight="1">
      <c r="B34" s="153" t="s">
        <v>155</v>
      </c>
      <c r="C34" s="154"/>
      <c r="D34" s="143"/>
      <c r="E34" s="144"/>
      <c r="F34" s="144"/>
      <c r="G34" s="144"/>
      <c r="H34" s="144"/>
      <c r="I34" s="144"/>
      <c r="J34" s="144"/>
      <c r="K34" s="145"/>
      <c r="L34" s="105">
        <f>SUM(L30:L33)</f>
        <v>165</v>
      </c>
      <c r="M34" s="105">
        <f>SUM(M30:M33)</f>
        <v>119173053</v>
      </c>
      <c r="N34" s="105">
        <f>SUM(N30:N33)</f>
        <v>125438564.72</v>
      </c>
    </row>
    <row r="35" spans="2:14" ht="20.100000000000001" customHeight="1">
      <c r="B35" s="155" t="s">
        <v>26</v>
      </c>
      <c r="C35" s="156"/>
      <c r="D35" s="156"/>
      <c r="E35" s="156"/>
      <c r="F35" s="156"/>
      <c r="G35" s="156"/>
      <c r="H35" s="156"/>
      <c r="I35" s="156"/>
      <c r="J35" s="156"/>
      <c r="K35" s="156"/>
      <c r="L35" s="156"/>
      <c r="M35" s="156"/>
      <c r="N35" s="157"/>
    </row>
    <row r="36" spans="2:14" ht="20.100000000000001" customHeight="1">
      <c r="B36" s="41" t="s">
        <v>71</v>
      </c>
      <c r="C36" s="41" t="s">
        <v>72</v>
      </c>
      <c r="D36" s="8">
        <v>3.1</v>
      </c>
      <c r="E36" s="8">
        <v>3.1</v>
      </c>
      <c r="F36" s="8">
        <v>3.1</v>
      </c>
      <c r="G36" s="8">
        <v>3.1</v>
      </c>
      <c r="H36" s="8">
        <v>3.1</v>
      </c>
      <c r="I36" s="8">
        <v>3.1</v>
      </c>
      <c r="J36" s="8">
        <v>3.12</v>
      </c>
      <c r="K36" s="16">
        <v>-0.64</v>
      </c>
      <c r="L36" s="116">
        <v>6</v>
      </c>
      <c r="M36" s="116">
        <v>1140000</v>
      </c>
      <c r="N36" s="116">
        <v>3534000</v>
      </c>
    </row>
    <row r="37" spans="2:14" s="82" customFormat="1" ht="20.100000000000001" customHeight="1">
      <c r="B37" s="40" t="s">
        <v>240</v>
      </c>
      <c r="C37" s="40" t="s">
        <v>241</v>
      </c>
      <c r="D37" s="8">
        <v>0.37</v>
      </c>
      <c r="E37" s="8">
        <v>0.37</v>
      </c>
      <c r="F37" s="8">
        <v>0.36</v>
      </c>
      <c r="G37" s="8">
        <v>0.36</v>
      </c>
      <c r="H37" s="8">
        <v>0.36</v>
      </c>
      <c r="I37" s="8">
        <v>0.36</v>
      </c>
      <c r="J37" s="8">
        <v>0.36</v>
      </c>
      <c r="K37" s="16">
        <v>0</v>
      </c>
      <c r="L37" s="116">
        <v>3</v>
      </c>
      <c r="M37" s="116">
        <v>3500000</v>
      </c>
      <c r="N37" s="116">
        <v>1265000</v>
      </c>
    </row>
    <row r="38" spans="2:14" s="82" customFormat="1" ht="20.100000000000001" customHeight="1">
      <c r="B38" s="40" t="s">
        <v>213</v>
      </c>
      <c r="C38" s="40" t="s">
        <v>214</v>
      </c>
      <c r="D38" s="8">
        <v>0.86</v>
      </c>
      <c r="E38" s="8">
        <v>0.86</v>
      </c>
      <c r="F38" s="8">
        <v>0.86</v>
      </c>
      <c r="G38" s="8">
        <v>0.86</v>
      </c>
      <c r="H38" s="8">
        <v>0.84</v>
      </c>
      <c r="I38" s="8">
        <v>0.86</v>
      </c>
      <c r="J38" s="8">
        <v>0.84</v>
      </c>
      <c r="K38" s="16">
        <v>2.38</v>
      </c>
      <c r="L38" s="116">
        <v>2</v>
      </c>
      <c r="M38" s="116">
        <v>600000</v>
      </c>
      <c r="N38" s="116">
        <v>516000</v>
      </c>
    </row>
    <row r="39" spans="2:14" s="82" customFormat="1" ht="20.100000000000001" customHeight="1">
      <c r="B39" s="40" t="s">
        <v>87</v>
      </c>
      <c r="C39" s="40" t="s">
        <v>88</v>
      </c>
      <c r="D39" s="8">
        <v>8.0500000000000007</v>
      </c>
      <c r="E39" s="8">
        <v>8.0500000000000007</v>
      </c>
      <c r="F39" s="8">
        <v>8.0500000000000007</v>
      </c>
      <c r="G39" s="8">
        <v>8.0500000000000007</v>
      </c>
      <c r="H39" s="8">
        <v>8.11</v>
      </c>
      <c r="I39" s="8">
        <v>8.0500000000000007</v>
      </c>
      <c r="J39" s="8">
        <v>8.11</v>
      </c>
      <c r="K39" s="16">
        <v>-0.74</v>
      </c>
      <c r="L39" s="116">
        <v>1</v>
      </c>
      <c r="M39" s="116">
        <v>14249</v>
      </c>
      <c r="N39" s="116">
        <v>114704.45</v>
      </c>
    </row>
    <row r="40" spans="2:14" s="82" customFormat="1" ht="20.100000000000001" customHeight="1">
      <c r="B40" s="73" t="s">
        <v>164</v>
      </c>
      <c r="C40" s="73" t="s">
        <v>165</v>
      </c>
      <c r="D40" s="8">
        <v>1.47</v>
      </c>
      <c r="E40" s="8">
        <v>1.47</v>
      </c>
      <c r="F40" s="8">
        <v>1.47</v>
      </c>
      <c r="G40" s="8">
        <v>1.47</v>
      </c>
      <c r="H40" s="8">
        <v>1.48</v>
      </c>
      <c r="I40" s="8">
        <v>1.47</v>
      </c>
      <c r="J40" s="8">
        <v>1.48</v>
      </c>
      <c r="K40" s="16">
        <v>-0.68</v>
      </c>
      <c r="L40" s="116">
        <v>4</v>
      </c>
      <c r="M40" s="116">
        <v>500000</v>
      </c>
      <c r="N40" s="116">
        <v>735000</v>
      </c>
    </row>
    <row r="41" spans="2:14" s="82" customFormat="1" ht="20.100000000000001" customHeight="1">
      <c r="B41" s="40" t="s">
        <v>89</v>
      </c>
      <c r="C41" s="40" t="s">
        <v>90</v>
      </c>
      <c r="D41" s="8">
        <v>0.65</v>
      </c>
      <c r="E41" s="8">
        <v>0.65</v>
      </c>
      <c r="F41" s="8">
        <v>0.65</v>
      </c>
      <c r="G41" s="8">
        <v>0.65</v>
      </c>
      <c r="H41" s="8">
        <v>0.66</v>
      </c>
      <c r="I41" s="8">
        <v>0.65</v>
      </c>
      <c r="J41" s="8">
        <v>0.66</v>
      </c>
      <c r="K41" s="16">
        <v>-1.52</v>
      </c>
      <c r="L41" s="116">
        <v>1</v>
      </c>
      <c r="M41" s="116">
        <v>1000000</v>
      </c>
      <c r="N41" s="116">
        <v>650000</v>
      </c>
    </row>
    <row r="42" spans="2:14" s="82" customFormat="1" ht="20.100000000000001" customHeight="1">
      <c r="B42" s="40" t="s">
        <v>247</v>
      </c>
      <c r="C42" s="40" t="s">
        <v>248</v>
      </c>
      <c r="D42" s="8">
        <v>1.7</v>
      </c>
      <c r="E42" s="8">
        <v>1.7</v>
      </c>
      <c r="F42" s="8">
        <v>1.65</v>
      </c>
      <c r="G42" s="8">
        <v>1.67</v>
      </c>
      <c r="H42" s="8">
        <v>1.68</v>
      </c>
      <c r="I42" s="8">
        <v>1.65</v>
      </c>
      <c r="J42" s="8">
        <v>1.74</v>
      </c>
      <c r="K42" s="16">
        <v>-5.17</v>
      </c>
      <c r="L42" s="116">
        <v>2</v>
      </c>
      <c r="M42" s="116">
        <v>800000</v>
      </c>
      <c r="N42" s="116">
        <v>1335000</v>
      </c>
    </row>
    <row r="43" spans="2:14" s="82" customFormat="1" ht="20.100000000000001" customHeight="1">
      <c r="B43" s="40" t="s">
        <v>100</v>
      </c>
      <c r="C43" s="40" t="s">
        <v>101</v>
      </c>
      <c r="D43" s="8">
        <v>5.82</v>
      </c>
      <c r="E43" s="8">
        <v>5.82</v>
      </c>
      <c r="F43" s="8">
        <v>5.82</v>
      </c>
      <c r="G43" s="8">
        <v>5.82</v>
      </c>
      <c r="H43" s="8">
        <v>5.64</v>
      </c>
      <c r="I43" s="8">
        <v>5.82</v>
      </c>
      <c r="J43" s="8">
        <v>5.75</v>
      </c>
      <c r="K43" s="16">
        <v>1.22</v>
      </c>
      <c r="L43" s="116">
        <v>1</v>
      </c>
      <c r="M43" s="116">
        <v>50000</v>
      </c>
      <c r="N43" s="116">
        <v>291000</v>
      </c>
    </row>
    <row r="44" spans="2:14" s="82" customFormat="1" ht="20.100000000000001" customHeight="1">
      <c r="B44" s="40" t="s">
        <v>167</v>
      </c>
      <c r="C44" s="40" t="s">
        <v>168</v>
      </c>
      <c r="D44" s="8">
        <v>0.62</v>
      </c>
      <c r="E44" s="8">
        <v>0.62</v>
      </c>
      <c r="F44" s="8">
        <v>0.62</v>
      </c>
      <c r="G44" s="8">
        <v>0.62</v>
      </c>
      <c r="H44" s="8">
        <v>0.63</v>
      </c>
      <c r="I44" s="8">
        <v>0.62</v>
      </c>
      <c r="J44" s="8">
        <v>0.63</v>
      </c>
      <c r="K44" s="16">
        <v>-1.59</v>
      </c>
      <c r="L44" s="116">
        <v>2</v>
      </c>
      <c r="M44" s="116">
        <v>139068</v>
      </c>
      <c r="N44" s="116">
        <v>86222.16</v>
      </c>
    </row>
    <row r="45" spans="2:14" ht="20.100000000000001" customHeight="1">
      <c r="B45" s="153" t="s">
        <v>27</v>
      </c>
      <c r="C45" s="154"/>
      <c r="D45" s="143"/>
      <c r="E45" s="144"/>
      <c r="F45" s="144"/>
      <c r="G45" s="144"/>
      <c r="H45" s="144"/>
      <c r="I45" s="144"/>
      <c r="J45" s="144"/>
      <c r="K45" s="145"/>
      <c r="L45" s="39">
        <f>SUM(L36:L44)</f>
        <v>22</v>
      </c>
      <c r="M45" s="39">
        <f>SUM(M36:M44)</f>
        <v>7743317</v>
      </c>
      <c r="N45" s="39">
        <f>SUM(N36:N44)</f>
        <v>8526926.6099999994</v>
      </c>
    </row>
    <row r="46" spans="2:14" s="82" customFormat="1" ht="33.75" customHeight="1">
      <c r="B46" s="184" t="s">
        <v>62</v>
      </c>
      <c r="C46" s="184"/>
      <c r="D46" s="184"/>
      <c r="E46" s="184"/>
      <c r="F46" s="184"/>
      <c r="G46" s="184"/>
      <c r="H46" s="184"/>
      <c r="I46" s="184"/>
      <c r="J46" s="184"/>
      <c r="K46" s="184"/>
      <c r="L46" s="184"/>
      <c r="M46" s="184"/>
      <c r="N46" s="184"/>
    </row>
    <row r="47" spans="2:14" s="82" customFormat="1" ht="34.5" customHeight="1">
      <c r="B47" s="182" t="s">
        <v>299</v>
      </c>
      <c r="C47" s="182"/>
      <c r="D47" s="182"/>
      <c r="E47" s="182"/>
      <c r="F47" s="182"/>
      <c r="G47" s="182"/>
      <c r="H47" s="182"/>
      <c r="I47" s="182"/>
      <c r="J47" s="182"/>
      <c r="K47" s="182"/>
      <c r="L47" s="182"/>
      <c r="M47" s="182"/>
      <c r="N47" s="183"/>
    </row>
    <row r="48" spans="2:14" s="82" customFormat="1" ht="42.75" customHeight="1">
      <c r="B48" s="46" t="s">
        <v>13</v>
      </c>
      <c r="C48" s="47" t="s">
        <v>14</v>
      </c>
      <c r="D48" s="47" t="s">
        <v>15</v>
      </c>
      <c r="E48" s="47" t="s">
        <v>16</v>
      </c>
      <c r="F48" s="47" t="s">
        <v>17</v>
      </c>
      <c r="G48" s="47" t="s">
        <v>18</v>
      </c>
      <c r="H48" s="47" t="s">
        <v>19</v>
      </c>
      <c r="I48" s="47" t="s">
        <v>20</v>
      </c>
      <c r="J48" s="47" t="s">
        <v>21</v>
      </c>
      <c r="K48" s="47" t="s">
        <v>22</v>
      </c>
      <c r="L48" s="47" t="s">
        <v>3</v>
      </c>
      <c r="M48" s="47" t="s">
        <v>2</v>
      </c>
      <c r="N48" s="47" t="s">
        <v>1</v>
      </c>
    </row>
    <row r="49" spans="2:14" ht="20.100000000000001" customHeight="1">
      <c r="B49" s="163" t="s">
        <v>28</v>
      </c>
      <c r="C49" s="164"/>
      <c r="D49" s="164"/>
      <c r="E49" s="164"/>
      <c r="F49" s="164"/>
      <c r="G49" s="164"/>
      <c r="H49" s="164"/>
      <c r="I49" s="164"/>
      <c r="J49" s="164"/>
      <c r="K49" s="164"/>
      <c r="L49" s="164"/>
      <c r="M49" s="164"/>
      <c r="N49" s="165"/>
    </row>
    <row r="50" spans="2:14" s="82" customFormat="1" ht="20.100000000000001" customHeight="1">
      <c r="B50" s="40" t="s">
        <v>146</v>
      </c>
      <c r="C50" s="40" t="s">
        <v>147</v>
      </c>
      <c r="D50" s="8">
        <v>8.1999999999999993</v>
      </c>
      <c r="E50" s="8">
        <v>8.1999999999999993</v>
      </c>
      <c r="F50" s="8">
        <v>8.1999999999999993</v>
      </c>
      <c r="G50" s="8">
        <v>8.1999999999999993</v>
      </c>
      <c r="H50" s="8">
        <v>8.25</v>
      </c>
      <c r="I50" s="8">
        <v>8.1999999999999993</v>
      </c>
      <c r="J50" s="8">
        <v>8.1999999999999993</v>
      </c>
      <c r="K50" s="16">
        <v>0</v>
      </c>
      <c r="L50" s="116">
        <v>1</v>
      </c>
      <c r="M50" s="116">
        <v>10000</v>
      </c>
      <c r="N50" s="116">
        <v>82000</v>
      </c>
    </row>
    <row r="51" spans="2:14" ht="20.100000000000001" customHeight="1">
      <c r="B51" s="40" t="s">
        <v>148</v>
      </c>
      <c r="C51" s="40" t="s">
        <v>149</v>
      </c>
      <c r="D51" s="8">
        <v>58</v>
      </c>
      <c r="E51" s="8">
        <v>58</v>
      </c>
      <c r="F51" s="8">
        <v>58</v>
      </c>
      <c r="G51" s="8">
        <v>58</v>
      </c>
      <c r="H51" s="8">
        <v>59.2</v>
      </c>
      <c r="I51" s="8">
        <v>58</v>
      </c>
      <c r="J51" s="8">
        <v>59</v>
      </c>
      <c r="K51" s="16">
        <v>-1.69</v>
      </c>
      <c r="L51" s="116">
        <v>1</v>
      </c>
      <c r="M51" s="116">
        <v>1000</v>
      </c>
      <c r="N51" s="116">
        <v>58000</v>
      </c>
    </row>
    <row r="52" spans="2:14" s="82" customFormat="1" ht="20.100000000000001" customHeight="1">
      <c r="B52" s="40" t="s">
        <v>280</v>
      </c>
      <c r="C52" s="40" t="s">
        <v>281</v>
      </c>
      <c r="D52" s="8">
        <v>7.9</v>
      </c>
      <c r="E52" s="8">
        <v>7.9</v>
      </c>
      <c r="F52" s="8">
        <v>7.75</v>
      </c>
      <c r="G52" s="8">
        <v>7.8</v>
      </c>
      <c r="H52" s="8">
        <v>8</v>
      </c>
      <c r="I52" s="8">
        <v>7.75</v>
      </c>
      <c r="J52" s="8">
        <v>8</v>
      </c>
      <c r="K52" s="16">
        <v>-3.12</v>
      </c>
      <c r="L52" s="116">
        <v>11</v>
      </c>
      <c r="M52" s="116">
        <v>700000</v>
      </c>
      <c r="N52" s="116">
        <v>5463000</v>
      </c>
    </row>
    <row r="53" spans="2:14" ht="20.100000000000001" customHeight="1">
      <c r="B53" s="153" t="s">
        <v>154</v>
      </c>
      <c r="C53" s="154"/>
      <c r="D53" s="143"/>
      <c r="E53" s="144"/>
      <c r="F53" s="144"/>
      <c r="G53" s="144"/>
      <c r="H53" s="144"/>
      <c r="I53" s="144"/>
      <c r="J53" s="144"/>
      <c r="K53" s="145"/>
      <c r="L53" s="115">
        <f>SUM(L50:L52)</f>
        <v>13</v>
      </c>
      <c r="M53" s="115">
        <f>SUM(M50:M52)</f>
        <v>711000</v>
      </c>
      <c r="N53" s="115">
        <f>SUM(N50:N52)</f>
        <v>5603000</v>
      </c>
    </row>
    <row r="54" spans="2:14" s="82" customFormat="1" ht="20.100000000000001" customHeight="1">
      <c r="B54" s="163" t="s">
        <v>267</v>
      </c>
      <c r="C54" s="164"/>
      <c r="D54" s="164"/>
      <c r="E54" s="164"/>
      <c r="F54" s="164"/>
      <c r="G54" s="164"/>
      <c r="H54" s="164"/>
      <c r="I54" s="164"/>
      <c r="J54" s="164"/>
      <c r="K54" s="164"/>
      <c r="L54" s="164"/>
      <c r="M54" s="164"/>
      <c r="N54" s="165"/>
    </row>
    <row r="55" spans="2:14" s="82" customFormat="1" ht="20.100000000000001" customHeight="1">
      <c r="B55" s="40" t="s">
        <v>173</v>
      </c>
      <c r="C55" s="40" t="s">
        <v>174</v>
      </c>
      <c r="D55" s="8">
        <v>4.05</v>
      </c>
      <c r="E55" s="8">
        <v>4.0999999999999996</v>
      </c>
      <c r="F55" s="8">
        <v>4.05</v>
      </c>
      <c r="G55" s="8">
        <v>4.0999999999999996</v>
      </c>
      <c r="H55" s="8">
        <v>4.0999999999999996</v>
      </c>
      <c r="I55" s="8">
        <v>4.0999999999999996</v>
      </c>
      <c r="J55" s="8">
        <v>4.0999999999999996</v>
      </c>
      <c r="K55" s="16">
        <v>0</v>
      </c>
      <c r="L55" s="116">
        <v>32</v>
      </c>
      <c r="M55" s="116">
        <v>105367499</v>
      </c>
      <c r="N55" s="116">
        <v>431921070.94999999</v>
      </c>
    </row>
    <row r="56" spans="2:14" s="82" customFormat="1" ht="20.100000000000001" customHeight="1">
      <c r="B56" s="153" t="s">
        <v>266</v>
      </c>
      <c r="C56" s="154"/>
      <c r="D56" s="143"/>
      <c r="E56" s="144"/>
      <c r="F56" s="144"/>
      <c r="G56" s="144"/>
      <c r="H56" s="144"/>
      <c r="I56" s="144"/>
      <c r="J56" s="144"/>
      <c r="K56" s="145"/>
      <c r="L56" s="116">
        <v>32</v>
      </c>
      <c r="M56" s="116">
        <v>105367499</v>
      </c>
      <c r="N56" s="116">
        <v>431921070.94999999</v>
      </c>
    </row>
    <row r="57" spans="2:14" s="82" customFormat="1" ht="20.100000000000001" customHeight="1">
      <c r="B57" s="153" t="s">
        <v>30</v>
      </c>
      <c r="C57" s="154"/>
      <c r="D57" s="143"/>
      <c r="E57" s="144"/>
      <c r="F57" s="144"/>
      <c r="G57" s="144"/>
      <c r="H57" s="144"/>
      <c r="I57" s="144"/>
      <c r="J57" s="144"/>
      <c r="K57" s="145"/>
      <c r="L57" s="92">
        <f>L56+L53+L45+L34+L28+L25+L22</f>
        <v>492</v>
      </c>
      <c r="M57" s="116">
        <f t="shared" ref="M57:N57" si="0">M56+M53+M45+M34+M28+M25+M22</f>
        <v>1337182891</v>
      </c>
      <c r="N57" s="116">
        <f t="shared" si="0"/>
        <v>878560364.99000001</v>
      </c>
    </row>
    <row r="58" spans="2:14" s="82" customFormat="1" ht="32.25" customHeight="1">
      <c r="B58" s="182" t="s">
        <v>301</v>
      </c>
      <c r="C58" s="182"/>
      <c r="D58" s="182"/>
      <c r="E58" s="182"/>
      <c r="F58" s="182"/>
      <c r="G58" s="182"/>
      <c r="H58" s="182"/>
      <c r="I58" s="182"/>
      <c r="J58" s="182"/>
      <c r="K58" s="182"/>
      <c r="L58" s="182"/>
      <c r="M58" s="182"/>
      <c r="N58" s="183"/>
    </row>
    <row r="59" spans="2:14" s="82" customFormat="1" ht="37.5" customHeight="1">
      <c r="B59" s="99" t="s">
        <v>13</v>
      </c>
      <c r="C59" s="100" t="s">
        <v>14</v>
      </c>
      <c r="D59" s="100" t="s">
        <v>15</v>
      </c>
      <c r="E59" s="100" t="s">
        <v>16</v>
      </c>
      <c r="F59" s="100" t="s">
        <v>17</v>
      </c>
      <c r="G59" s="100" t="s">
        <v>18</v>
      </c>
      <c r="H59" s="100" t="s">
        <v>19</v>
      </c>
      <c r="I59" s="100" t="s">
        <v>20</v>
      </c>
      <c r="J59" s="100" t="s">
        <v>21</v>
      </c>
      <c r="K59" s="100" t="s">
        <v>22</v>
      </c>
      <c r="L59" s="100" t="s">
        <v>3</v>
      </c>
      <c r="M59" s="100" t="s">
        <v>2</v>
      </c>
      <c r="N59" s="100" t="s">
        <v>1</v>
      </c>
    </row>
    <row r="60" spans="2:14" s="82" customFormat="1" ht="20.100000000000001" customHeight="1">
      <c r="B60" s="150" t="s">
        <v>23</v>
      </c>
      <c r="C60" s="151"/>
      <c r="D60" s="151"/>
      <c r="E60" s="151"/>
      <c r="F60" s="151"/>
      <c r="G60" s="151"/>
      <c r="H60" s="151"/>
      <c r="I60" s="151"/>
      <c r="J60" s="151"/>
      <c r="K60" s="151"/>
      <c r="L60" s="151"/>
      <c r="M60" s="151"/>
      <c r="N60" s="152"/>
    </row>
    <row r="61" spans="2:14" s="82" customFormat="1" ht="20.100000000000001" customHeight="1">
      <c r="B61" s="98" t="s">
        <v>238</v>
      </c>
      <c r="C61" s="98" t="s">
        <v>239</v>
      </c>
      <c r="D61" s="8">
        <v>0.4</v>
      </c>
      <c r="E61" s="8">
        <v>0.4</v>
      </c>
      <c r="F61" s="8">
        <v>0.39</v>
      </c>
      <c r="G61" s="8">
        <v>0.4</v>
      </c>
      <c r="H61" s="8">
        <v>0.41</v>
      </c>
      <c r="I61" s="8">
        <v>0.39</v>
      </c>
      <c r="J61" s="8">
        <v>0.41</v>
      </c>
      <c r="K61" s="16">
        <v>-4.88</v>
      </c>
      <c r="L61" s="116">
        <v>6</v>
      </c>
      <c r="M61" s="116">
        <v>7800000</v>
      </c>
      <c r="N61" s="116">
        <v>3082000</v>
      </c>
    </row>
    <row r="62" spans="2:14" s="82" customFormat="1" ht="20.100000000000001" customHeight="1">
      <c r="B62" s="153" t="s">
        <v>24</v>
      </c>
      <c r="C62" s="154"/>
      <c r="D62" s="143"/>
      <c r="E62" s="144"/>
      <c r="F62" s="144"/>
      <c r="G62" s="144"/>
      <c r="H62" s="144"/>
      <c r="I62" s="144"/>
      <c r="J62" s="144"/>
      <c r="K62" s="145"/>
      <c r="L62" s="116">
        <v>6</v>
      </c>
      <c r="M62" s="116">
        <v>7800000</v>
      </c>
      <c r="N62" s="116">
        <v>3082000</v>
      </c>
    </row>
    <row r="63" spans="2:14" s="82" customFormat="1" ht="20.100000000000001" customHeight="1">
      <c r="B63" s="150" t="s">
        <v>242</v>
      </c>
      <c r="C63" s="151"/>
      <c r="D63" s="151"/>
      <c r="E63" s="151"/>
      <c r="F63" s="151"/>
      <c r="G63" s="151"/>
      <c r="H63" s="151"/>
      <c r="I63" s="151"/>
      <c r="J63" s="151"/>
      <c r="K63" s="151"/>
      <c r="L63" s="151"/>
      <c r="M63" s="151"/>
      <c r="N63" s="152"/>
    </row>
    <row r="64" spans="2:14" s="82" customFormat="1" ht="20.100000000000001" customHeight="1">
      <c r="B64" s="54" t="s">
        <v>67</v>
      </c>
      <c r="C64" s="54" t="s">
        <v>68</v>
      </c>
      <c r="D64" s="8">
        <v>2.7</v>
      </c>
      <c r="E64" s="8">
        <v>2.7</v>
      </c>
      <c r="F64" s="8">
        <v>2.7</v>
      </c>
      <c r="G64" s="8">
        <v>2.7</v>
      </c>
      <c r="H64" s="8">
        <v>2.7</v>
      </c>
      <c r="I64" s="8">
        <v>2.7</v>
      </c>
      <c r="J64" s="8">
        <v>2.7</v>
      </c>
      <c r="K64" s="16">
        <v>0</v>
      </c>
      <c r="L64" s="116">
        <v>1</v>
      </c>
      <c r="M64" s="116">
        <v>20000000</v>
      </c>
      <c r="N64" s="116">
        <v>54000000</v>
      </c>
    </row>
    <row r="65" spans="2:14" s="82" customFormat="1" ht="20.100000000000001" customHeight="1">
      <c r="B65" s="153" t="s">
        <v>263</v>
      </c>
      <c r="C65" s="154"/>
      <c r="D65" s="143"/>
      <c r="E65" s="144"/>
      <c r="F65" s="144"/>
      <c r="G65" s="144"/>
      <c r="H65" s="144"/>
      <c r="I65" s="144"/>
      <c r="J65" s="144"/>
      <c r="K65" s="145"/>
      <c r="L65" s="116">
        <v>1</v>
      </c>
      <c r="M65" s="116">
        <v>20000000</v>
      </c>
      <c r="N65" s="116">
        <v>54000000</v>
      </c>
    </row>
    <row r="66" spans="2:14" s="82" customFormat="1" ht="20.100000000000001" customHeight="1">
      <c r="B66" s="155" t="s">
        <v>26</v>
      </c>
      <c r="C66" s="156"/>
      <c r="D66" s="156"/>
      <c r="E66" s="156"/>
      <c r="F66" s="156"/>
      <c r="G66" s="156"/>
      <c r="H66" s="156"/>
      <c r="I66" s="156"/>
      <c r="J66" s="156"/>
      <c r="K66" s="156"/>
      <c r="L66" s="156"/>
      <c r="M66" s="156"/>
      <c r="N66" s="157"/>
    </row>
    <row r="67" spans="2:14" s="82" customFormat="1" ht="20.100000000000001" customHeight="1">
      <c r="B67" s="40" t="s">
        <v>289</v>
      </c>
      <c r="C67" s="40" t="s">
        <v>286</v>
      </c>
      <c r="D67" s="8">
        <v>1.7</v>
      </c>
      <c r="E67" s="8">
        <v>1.7</v>
      </c>
      <c r="F67" s="8">
        <v>1.7</v>
      </c>
      <c r="G67" s="8">
        <v>1.7</v>
      </c>
      <c r="H67" s="8">
        <v>1.35</v>
      </c>
      <c r="I67" s="8">
        <v>1.7</v>
      </c>
      <c r="J67" s="8">
        <v>1.6</v>
      </c>
      <c r="K67" s="16">
        <v>6.25</v>
      </c>
      <c r="L67" s="116">
        <v>1</v>
      </c>
      <c r="M67" s="116">
        <v>100000</v>
      </c>
      <c r="N67" s="116">
        <v>170000</v>
      </c>
    </row>
    <row r="68" spans="2:14" s="82" customFormat="1" ht="20.100000000000001" customHeight="1">
      <c r="B68" s="153" t="s">
        <v>27</v>
      </c>
      <c r="C68" s="154"/>
      <c r="D68" s="143"/>
      <c r="E68" s="144"/>
      <c r="F68" s="144"/>
      <c r="G68" s="144"/>
      <c r="H68" s="144"/>
      <c r="I68" s="144"/>
      <c r="J68" s="144"/>
      <c r="K68" s="145"/>
      <c r="L68" s="116">
        <v>1</v>
      </c>
      <c r="M68" s="116">
        <v>100000</v>
      </c>
      <c r="N68" s="116">
        <v>170000</v>
      </c>
    </row>
    <row r="69" spans="2:14" s="82" customFormat="1" ht="20.100000000000001" customHeight="1">
      <c r="B69" s="141" t="s">
        <v>275</v>
      </c>
      <c r="C69" s="142"/>
      <c r="D69" s="138"/>
      <c r="E69" s="139"/>
      <c r="F69" s="139"/>
      <c r="G69" s="139"/>
      <c r="H69" s="139"/>
      <c r="I69" s="139"/>
      <c r="J69" s="139"/>
      <c r="K69" s="140"/>
      <c r="L69" s="107">
        <f>L68+L65+L62</f>
        <v>8</v>
      </c>
      <c r="M69" s="107">
        <f t="shared" ref="M69:N69" si="1">M68+M65+M62</f>
        <v>27900000</v>
      </c>
      <c r="N69" s="107">
        <f t="shared" si="1"/>
        <v>57252000</v>
      </c>
    </row>
    <row r="70" spans="2:14" s="82" customFormat="1" ht="20.100000000000001" customHeight="1">
      <c r="B70" s="185" t="s">
        <v>276</v>
      </c>
      <c r="C70" s="186"/>
      <c r="D70" s="138"/>
      <c r="E70" s="139"/>
      <c r="F70" s="139"/>
      <c r="G70" s="139"/>
      <c r="H70" s="139"/>
      <c r="I70" s="139"/>
      <c r="J70" s="139"/>
      <c r="K70" s="140"/>
      <c r="L70" s="97">
        <f>L69+L57</f>
        <v>500</v>
      </c>
      <c r="M70" s="97">
        <f t="shared" ref="M70:N70" si="2">M69+M57</f>
        <v>1365082891</v>
      </c>
      <c r="N70" s="97">
        <f t="shared" si="2"/>
        <v>935812364.99000001</v>
      </c>
    </row>
    <row r="71" spans="2:14" s="42" customFormat="1" ht="23.25" customHeight="1">
      <c r="B71" s="159" t="s">
        <v>302</v>
      </c>
      <c r="C71" s="160"/>
      <c r="D71" s="160"/>
      <c r="E71" s="160"/>
      <c r="F71" s="160"/>
      <c r="G71" s="160"/>
      <c r="H71" s="160"/>
      <c r="I71" s="160"/>
      <c r="J71" s="160"/>
      <c r="K71" s="160"/>
      <c r="L71" s="160"/>
      <c r="M71" s="160"/>
      <c r="N71" s="160"/>
    </row>
    <row r="72" spans="2:14" ht="18.75" customHeight="1">
      <c r="B72" s="149" t="s">
        <v>228</v>
      </c>
      <c r="C72" s="149"/>
      <c r="D72" s="149"/>
      <c r="E72" s="149"/>
      <c r="F72" s="149"/>
      <c r="G72" s="149"/>
      <c r="H72" s="48"/>
      <c r="I72" s="149" t="s">
        <v>78</v>
      </c>
      <c r="J72" s="149"/>
      <c r="K72" s="149"/>
      <c r="L72" s="149"/>
      <c r="M72" s="149"/>
      <c r="N72" s="149"/>
    </row>
    <row r="73" spans="2:14" ht="23.1" customHeight="1">
      <c r="B73" s="22" t="s">
        <v>31</v>
      </c>
      <c r="C73" s="23" t="s">
        <v>32</v>
      </c>
      <c r="D73" s="24" t="s">
        <v>64</v>
      </c>
      <c r="E73" s="158" t="s">
        <v>63</v>
      </c>
      <c r="F73" s="158"/>
      <c r="G73" s="158"/>
      <c r="H73" s="11"/>
      <c r="I73" s="161" t="s">
        <v>31</v>
      </c>
      <c r="J73" s="147"/>
      <c r="K73" s="162"/>
      <c r="L73" s="38" t="s">
        <v>32</v>
      </c>
      <c r="M73" s="38" t="s">
        <v>22</v>
      </c>
      <c r="N73" s="38" t="s">
        <v>2</v>
      </c>
    </row>
    <row r="74" spans="2:14" ht="23.1" customHeight="1">
      <c r="B74" s="111" t="s">
        <v>113</v>
      </c>
      <c r="C74" s="8">
        <v>0.34</v>
      </c>
      <c r="D74" s="91">
        <v>9.68</v>
      </c>
      <c r="E74" s="132">
        <v>17449248</v>
      </c>
      <c r="F74" s="133">
        <v>17449248</v>
      </c>
      <c r="G74" s="134">
        <v>17449248</v>
      </c>
      <c r="H74" s="25"/>
      <c r="I74" s="135" t="s">
        <v>249</v>
      </c>
      <c r="J74" s="136" t="s">
        <v>249</v>
      </c>
      <c r="K74" s="137" t="s">
        <v>249</v>
      </c>
      <c r="L74" s="8">
        <v>0.06</v>
      </c>
      <c r="M74" s="72">
        <v>-10</v>
      </c>
      <c r="N74" s="110">
        <v>108601261</v>
      </c>
    </row>
    <row r="75" spans="2:14" s="11" customFormat="1" ht="23.1" customHeight="1">
      <c r="B75" s="112" t="s">
        <v>289</v>
      </c>
      <c r="C75" s="8">
        <v>1.7</v>
      </c>
      <c r="D75" s="91">
        <v>6.25</v>
      </c>
      <c r="E75" s="132">
        <v>100000</v>
      </c>
      <c r="F75" s="133">
        <v>100000</v>
      </c>
      <c r="G75" s="134">
        <v>100000</v>
      </c>
      <c r="H75" s="25"/>
      <c r="I75" s="135" t="s">
        <v>134</v>
      </c>
      <c r="J75" s="136" t="s">
        <v>134</v>
      </c>
      <c r="K75" s="137" t="s">
        <v>134</v>
      </c>
      <c r="L75" s="8">
        <v>0.1</v>
      </c>
      <c r="M75" s="72">
        <v>-9.09</v>
      </c>
      <c r="N75" s="110">
        <v>107955000</v>
      </c>
    </row>
    <row r="76" spans="2:14" s="20" customFormat="1" ht="23.1" customHeight="1">
      <c r="B76" s="113" t="s">
        <v>213</v>
      </c>
      <c r="C76" s="8">
        <v>0.86</v>
      </c>
      <c r="D76" s="91">
        <v>2.38</v>
      </c>
      <c r="E76" s="132">
        <v>600000</v>
      </c>
      <c r="F76" s="133">
        <v>600000</v>
      </c>
      <c r="G76" s="134">
        <v>600000</v>
      </c>
      <c r="H76" s="25"/>
      <c r="I76" s="135" t="s">
        <v>205</v>
      </c>
      <c r="J76" s="136" t="s">
        <v>205</v>
      </c>
      <c r="K76" s="137" t="s">
        <v>205</v>
      </c>
      <c r="L76" s="8">
        <v>0.13</v>
      </c>
      <c r="M76" s="72">
        <v>-7.14</v>
      </c>
      <c r="N76" s="110">
        <v>430777</v>
      </c>
    </row>
    <row r="77" spans="2:14" s="20" customFormat="1" ht="23.1" customHeight="1">
      <c r="B77" s="113" t="s">
        <v>254</v>
      </c>
      <c r="C77" s="8">
        <v>0.64</v>
      </c>
      <c r="D77" s="91">
        <v>1.59</v>
      </c>
      <c r="E77" s="132">
        <v>100870000</v>
      </c>
      <c r="F77" s="133">
        <v>100870000</v>
      </c>
      <c r="G77" s="134">
        <v>100870000</v>
      </c>
      <c r="H77" s="25"/>
      <c r="I77" s="135" t="s">
        <v>247</v>
      </c>
      <c r="J77" s="136" t="s">
        <v>247</v>
      </c>
      <c r="K77" s="137" t="s">
        <v>247</v>
      </c>
      <c r="L77" s="8">
        <v>1.65</v>
      </c>
      <c r="M77" s="72">
        <v>-5.17</v>
      </c>
      <c r="N77" s="110">
        <v>800000</v>
      </c>
    </row>
    <row r="78" spans="2:14" s="20" customFormat="1" ht="23.1" customHeight="1">
      <c r="B78" s="113" t="s">
        <v>100</v>
      </c>
      <c r="C78" s="8">
        <v>5.82</v>
      </c>
      <c r="D78" s="91">
        <v>1.22</v>
      </c>
      <c r="E78" s="132">
        <v>50000</v>
      </c>
      <c r="F78" s="133">
        <v>50000</v>
      </c>
      <c r="G78" s="134">
        <v>50000</v>
      </c>
      <c r="H78" s="25"/>
      <c r="I78" s="135" t="s">
        <v>238</v>
      </c>
      <c r="J78" s="136" t="s">
        <v>238</v>
      </c>
      <c r="K78" s="137" t="s">
        <v>238</v>
      </c>
      <c r="L78" s="8">
        <v>0.39</v>
      </c>
      <c r="M78" s="72">
        <v>-4.88</v>
      </c>
      <c r="N78" s="110">
        <v>7800000</v>
      </c>
    </row>
    <row r="79" spans="2:14" s="20" customFormat="1" ht="23.1" customHeight="1">
      <c r="B79" s="149" t="s">
        <v>33</v>
      </c>
      <c r="C79" s="149"/>
      <c r="D79" s="149"/>
      <c r="E79" s="149"/>
      <c r="F79" s="149"/>
      <c r="G79" s="149"/>
      <c r="H79" s="49"/>
      <c r="I79" s="149" t="s">
        <v>34</v>
      </c>
      <c r="J79" s="149"/>
      <c r="K79" s="149"/>
      <c r="L79" s="149"/>
      <c r="M79" s="149"/>
      <c r="N79" s="149"/>
    </row>
    <row r="80" spans="2:14" s="20" customFormat="1" ht="23.1" customHeight="1">
      <c r="B80" s="22" t="s">
        <v>31</v>
      </c>
      <c r="C80" s="23" t="s">
        <v>32</v>
      </c>
      <c r="D80" s="24" t="s">
        <v>64</v>
      </c>
      <c r="E80" s="158" t="s">
        <v>63</v>
      </c>
      <c r="F80" s="158"/>
      <c r="G80" s="158"/>
      <c r="H80" s="11"/>
      <c r="I80" s="146" t="s">
        <v>31</v>
      </c>
      <c r="J80" s="147"/>
      <c r="K80" s="148"/>
      <c r="L80" s="10" t="s">
        <v>32</v>
      </c>
      <c r="M80" s="10" t="s">
        <v>22</v>
      </c>
      <c r="N80" s="10" t="s">
        <v>1</v>
      </c>
    </row>
    <row r="81" spans="2:14" ht="23.1" customHeight="1">
      <c r="B81" s="113" t="s">
        <v>127</v>
      </c>
      <c r="C81" s="8">
        <v>0.26</v>
      </c>
      <c r="D81" s="16">
        <v>0</v>
      </c>
      <c r="E81" s="132">
        <v>384192856</v>
      </c>
      <c r="F81" s="133">
        <v>384192856</v>
      </c>
      <c r="G81" s="134">
        <v>384192856</v>
      </c>
      <c r="H81" s="26"/>
      <c r="I81" s="135" t="s">
        <v>173</v>
      </c>
      <c r="J81" s="136" t="s">
        <v>173</v>
      </c>
      <c r="K81" s="137" t="s">
        <v>173</v>
      </c>
      <c r="L81" s="8">
        <v>4.0999999999999996</v>
      </c>
      <c r="M81" s="16">
        <v>0</v>
      </c>
      <c r="N81" s="110">
        <v>431921070.94999999</v>
      </c>
    </row>
    <row r="82" spans="2:14" ht="23.1" customHeight="1">
      <c r="B82" s="67" t="s">
        <v>125</v>
      </c>
      <c r="C82" s="8">
        <v>0.16</v>
      </c>
      <c r="D82" s="16">
        <v>0</v>
      </c>
      <c r="E82" s="132">
        <v>195326788</v>
      </c>
      <c r="F82" s="133">
        <v>195326788</v>
      </c>
      <c r="G82" s="134">
        <v>195326788</v>
      </c>
      <c r="H82" s="26"/>
      <c r="I82" s="135" t="s">
        <v>127</v>
      </c>
      <c r="J82" s="136" t="s">
        <v>127</v>
      </c>
      <c r="K82" s="137" t="s">
        <v>127</v>
      </c>
      <c r="L82" s="8">
        <v>0.26</v>
      </c>
      <c r="M82" s="16">
        <v>0</v>
      </c>
      <c r="N82" s="110">
        <v>100810142.56</v>
      </c>
    </row>
    <row r="83" spans="2:14" s="14" customFormat="1" ht="23.1" customHeight="1">
      <c r="B83" s="101" t="s">
        <v>188</v>
      </c>
      <c r="C83" s="8">
        <v>0.43</v>
      </c>
      <c r="D83" s="16">
        <v>-2.27</v>
      </c>
      <c r="E83" s="132">
        <v>141863692</v>
      </c>
      <c r="F83" s="133">
        <v>141863692</v>
      </c>
      <c r="G83" s="134">
        <v>141863692</v>
      </c>
      <c r="H83" s="26"/>
      <c r="I83" s="135" t="s">
        <v>296</v>
      </c>
      <c r="J83" s="136" t="s">
        <v>296</v>
      </c>
      <c r="K83" s="137" t="s">
        <v>296</v>
      </c>
      <c r="L83" s="8">
        <v>0.91</v>
      </c>
      <c r="M83" s="16">
        <v>10</v>
      </c>
      <c r="N83" s="110">
        <v>99907493.200000003</v>
      </c>
    </row>
    <row r="84" spans="2:14" s="14" customFormat="1" ht="23.1" customHeight="1">
      <c r="B84" s="111" t="s">
        <v>249</v>
      </c>
      <c r="C84" s="8">
        <v>0.06</v>
      </c>
      <c r="D84" s="16">
        <v>-10</v>
      </c>
      <c r="E84" s="132">
        <v>108601261</v>
      </c>
      <c r="F84" s="133">
        <v>108601261</v>
      </c>
      <c r="G84" s="134">
        <v>108601261</v>
      </c>
      <c r="H84" s="26"/>
      <c r="I84" s="135" t="s">
        <v>254</v>
      </c>
      <c r="J84" s="136" t="s">
        <v>254</v>
      </c>
      <c r="K84" s="137" t="s">
        <v>254</v>
      </c>
      <c r="L84" s="8">
        <v>0.64</v>
      </c>
      <c r="M84" s="16">
        <v>1.59</v>
      </c>
      <c r="N84" s="110">
        <v>64894200</v>
      </c>
    </row>
    <row r="85" spans="2:14" s="14" customFormat="1" ht="23.1" customHeight="1">
      <c r="B85" s="112" t="s">
        <v>134</v>
      </c>
      <c r="C85" s="8">
        <v>0.1</v>
      </c>
      <c r="D85" s="16">
        <v>-9.09</v>
      </c>
      <c r="E85" s="132">
        <v>107955000</v>
      </c>
      <c r="F85" s="133">
        <v>107955000</v>
      </c>
      <c r="G85" s="134">
        <v>107955000</v>
      </c>
      <c r="H85" s="26"/>
      <c r="I85" s="135" t="s">
        <v>188</v>
      </c>
      <c r="J85" s="136" t="s">
        <v>188</v>
      </c>
      <c r="K85" s="137" t="s">
        <v>188</v>
      </c>
      <c r="L85" s="8">
        <v>0.43</v>
      </c>
      <c r="M85" s="16">
        <v>-2.27</v>
      </c>
      <c r="N85" s="110">
        <v>61951387.560000002</v>
      </c>
    </row>
    <row r="86" spans="2:14" ht="48.75" customHeight="1">
      <c r="B86" s="18" t="s">
        <v>56</v>
      </c>
      <c r="C86" s="129" t="s">
        <v>300</v>
      </c>
      <c r="D86" s="130"/>
      <c r="E86" s="130"/>
      <c r="F86" s="130"/>
      <c r="G86" s="130"/>
      <c r="H86" s="130"/>
      <c r="I86" s="130"/>
      <c r="J86" s="130"/>
      <c r="K86" s="130"/>
      <c r="L86" s="130"/>
      <c r="M86" s="130"/>
      <c r="N86" s="131"/>
    </row>
    <row r="87" spans="2:14" s="82" customFormat="1" ht="52.5" customHeight="1">
      <c r="B87" s="18" t="s">
        <v>316</v>
      </c>
      <c r="C87" s="129" t="s">
        <v>318</v>
      </c>
      <c r="D87" s="130"/>
      <c r="E87" s="130"/>
      <c r="F87" s="130"/>
      <c r="G87" s="130"/>
      <c r="H87" s="130"/>
      <c r="I87" s="130"/>
      <c r="J87" s="130"/>
      <c r="K87" s="130"/>
      <c r="L87" s="130"/>
      <c r="M87" s="130"/>
      <c r="N87" s="131"/>
    </row>
    <row r="88" spans="2:14" s="82" customFormat="1" ht="60" customHeight="1">
      <c r="B88" s="18" t="s">
        <v>317</v>
      </c>
      <c r="C88" s="129" t="s">
        <v>319</v>
      </c>
      <c r="D88" s="130"/>
      <c r="E88" s="130"/>
      <c r="F88" s="130"/>
      <c r="G88" s="130"/>
      <c r="H88" s="130"/>
      <c r="I88" s="130"/>
      <c r="J88" s="130"/>
      <c r="K88" s="130"/>
      <c r="L88" s="130"/>
      <c r="M88" s="130"/>
      <c r="N88" s="131"/>
    </row>
  </sheetData>
  <mergeCells count="78">
    <mergeCell ref="B47:N47"/>
    <mergeCell ref="B35:N35"/>
    <mergeCell ref="B23:N23"/>
    <mergeCell ref="B25:C25"/>
    <mergeCell ref="B70:C70"/>
    <mergeCell ref="D70:K70"/>
    <mergeCell ref="B34:C34"/>
    <mergeCell ref="D34:K34"/>
    <mergeCell ref="D25:K25"/>
    <mergeCell ref="B29:N29"/>
    <mergeCell ref="B26:N26"/>
    <mergeCell ref="B28:C28"/>
    <mergeCell ref="D28:K28"/>
    <mergeCell ref="B54:N54"/>
    <mergeCell ref="B58:N58"/>
    <mergeCell ref="B1:D1"/>
    <mergeCell ref="B11:N11"/>
    <mergeCell ref="B22:C22"/>
    <mergeCell ref="D22:K22"/>
    <mergeCell ref="C5:E5"/>
    <mergeCell ref="C3:E3"/>
    <mergeCell ref="C4:E4"/>
    <mergeCell ref="C6:E6"/>
    <mergeCell ref="C7:D7"/>
    <mergeCell ref="B9:N9"/>
    <mergeCell ref="I81:K81"/>
    <mergeCell ref="I84:K84"/>
    <mergeCell ref="E83:G83"/>
    <mergeCell ref="E80:G80"/>
    <mergeCell ref="B60:N60"/>
    <mergeCell ref="B62:C62"/>
    <mergeCell ref="B45:C45"/>
    <mergeCell ref="D45:K45"/>
    <mergeCell ref="B71:N71"/>
    <mergeCell ref="I74:K74"/>
    <mergeCell ref="B72:G72"/>
    <mergeCell ref="I72:N72"/>
    <mergeCell ref="E74:G74"/>
    <mergeCell ref="I73:K73"/>
    <mergeCell ref="B49:N49"/>
    <mergeCell ref="D53:K53"/>
    <mergeCell ref="B53:C53"/>
    <mergeCell ref="B56:C56"/>
    <mergeCell ref="B46:N46"/>
    <mergeCell ref="B57:C57"/>
    <mergeCell ref="D56:K56"/>
    <mergeCell ref="D57:K57"/>
    <mergeCell ref="D62:K62"/>
    <mergeCell ref="I80:K80"/>
    <mergeCell ref="I79:N79"/>
    <mergeCell ref="B63:N63"/>
    <mergeCell ref="B65:C65"/>
    <mergeCell ref="D65:K65"/>
    <mergeCell ref="B66:N66"/>
    <mergeCell ref="B68:C68"/>
    <mergeCell ref="D68:K68"/>
    <mergeCell ref="I76:K76"/>
    <mergeCell ref="E77:G77"/>
    <mergeCell ref="I75:K75"/>
    <mergeCell ref="E73:G73"/>
    <mergeCell ref="E78:G78"/>
    <mergeCell ref="E76:G76"/>
    <mergeCell ref="C88:N88"/>
    <mergeCell ref="E84:G84"/>
    <mergeCell ref="I83:K83"/>
    <mergeCell ref="D69:K69"/>
    <mergeCell ref="E81:G81"/>
    <mergeCell ref="C87:N87"/>
    <mergeCell ref="C86:N86"/>
    <mergeCell ref="E85:G85"/>
    <mergeCell ref="B69:C69"/>
    <mergeCell ref="I78:K78"/>
    <mergeCell ref="E75:G75"/>
    <mergeCell ref="I77:K77"/>
    <mergeCell ref="B79:G79"/>
    <mergeCell ref="E82:G82"/>
    <mergeCell ref="I82:K82"/>
    <mergeCell ref="I85:K85"/>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rightToLeft="1" topLeftCell="A25" workbookViewId="0">
      <selection activeCell="L10" sqref="L10"/>
    </sheetView>
  </sheetViews>
  <sheetFormatPr defaultRowHeight="14.25"/>
  <cols>
    <col min="1" max="1" width="3.75" style="82" customWidth="1"/>
    <col min="2" max="2" width="25.25" style="82" bestFit="1" customWidth="1"/>
    <col min="3" max="3" width="12.375" style="82" customWidth="1"/>
    <col min="4" max="4" width="11.625" style="82" customWidth="1"/>
    <col min="5" max="5" width="16.25" style="82" customWidth="1"/>
    <col min="6" max="6" width="20.75" style="82" customWidth="1"/>
    <col min="7" max="256" width="9" style="82"/>
    <col min="257" max="257" width="3.75" style="82" customWidth="1"/>
    <col min="258" max="258" width="25.25" style="82" bestFit="1" customWidth="1"/>
    <col min="259" max="259" width="12.375" style="82" customWidth="1"/>
    <col min="260" max="260" width="11.625" style="82" customWidth="1"/>
    <col min="261" max="261" width="16.25" style="82" customWidth="1"/>
    <col min="262" max="262" width="20.75" style="82" customWidth="1"/>
    <col min="263" max="512" width="9" style="82"/>
    <col min="513" max="513" width="3.75" style="82" customWidth="1"/>
    <col min="514" max="514" width="25.25" style="82" bestFit="1" customWidth="1"/>
    <col min="515" max="515" width="12.375" style="82" customWidth="1"/>
    <col min="516" max="516" width="11.625" style="82" customWidth="1"/>
    <col min="517" max="517" width="16.25" style="82" customWidth="1"/>
    <col min="518" max="518" width="20.75" style="82" customWidth="1"/>
    <col min="519" max="768" width="9" style="82"/>
    <col min="769" max="769" width="3.75" style="82" customWidth="1"/>
    <col min="770" max="770" width="25.25" style="82" bestFit="1" customWidth="1"/>
    <col min="771" max="771" width="12.375" style="82" customWidth="1"/>
    <col min="772" max="772" width="11.625" style="82" customWidth="1"/>
    <col min="773" max="773" width="16.25" style="82" customWidth="1"/>
    <col min="774" max="774" width="20.75" style="82" customWidth="1"/>
    <col min="775" max="1024" width="9" style="82"/>
    <col min="1025" max="1025" width="3.75" style="82" customWidth="1"/>
    <col min="1026" max="1026" width="25.25" style="82" bestFit="1" customWidth="1"/>
    <col min="1027" max="1027" width="12.375" style="82" customWidth="1"/>
    <col min="1028" max="1028" width="11.625" style="82" customWidth="1"/>
    <col min="1029" max="1029" width="16.25" style="82" customWidth="1"/>
    <col min="1030" max="1030" width="20.75" style="82" customWidth="1"/>
    <col min="1031" max="1280" width="9" style="82"/>
    <col min="1281" max="1281" width="3.75" style="82" customWidth="1"/>
    <col min="1282" max="1282" width="25.25" style="82" bestFit="1" customWidth="1"/>
    <col min="1283" max="1283" width="12.375" style="82" customWidth="1"/>
    <col min="1284" max="1284" width="11.625" style="82" customWidth="1"/>
    <col min="1285" max="1285" width="16.25" style="82" customWidth="1"/>
    <col min="1286" max="1286" width="20.75" style="82" customWidth="1"/>
    <col min="1287" max="1536" width="9" style="82"/>
    <col min="1537" max="1537" width="3.75" style="82" customWidth="1"/>
    <col min="1538" max="1538" width="25.25" style="82" bestFit="1" customWidth="1"/>
    <col min="1539" max="1539" width="12.375" style="82" customWidth="1"/>
    <col min="1540" max="1540" width="11.625" style="82" customWidth="1"/>
    <col min="1541" max="1541" width="16.25" style="82" customWidth="1"/>
    <col min="1542" max="1542" width="20.75" style="82" customWidth="1"/>
    <col min="1543" max="1792" width="9" style="82"/>
    <col min="1793" max="1793" width="3.75" style="82" customWidth="1"/>
    <col min="1794" max="1794" width="25.25" style="82" bestFit="1" customWidth="1"/>
    <col min="1795" max="1795" width="12.375" style="82" customWidth="1"/>
    <col min="1796" max="1796" width="11.625" style="82" customWidth="1"/>
    <col min="1797" max="1797" width="16.25" style="82" customWidth="1"/>
    <col min="1798" max="1798" width="20.75" style="82" customWidth="1"/>
    <col min="1799" max="2048" width="9" style="82"/>
    <col min="2049" max="2049" width="3.75" style="82" customWidth="1"/>
    <col min="2050" max="2050" width="25.25" style="82" bestFit="1" customWidth="1"/>
    <col min="2051" max="2051" width="12.375" style="82" customWidth="1"/>
    <col min="2052" max="2052" width="11.625" style="82" customWidth="1"/>
    <col min="2053" max="2053" width="16.25" style="82" customWidth="1"/>
    <col min="2054" max="2054" width="20.75" style="82" customWidth="1"/>
    <col min="2055" max="2304" width="9" style="82"/>
    <col min="2305" max="2305" width="3.75" style="82" customWidth="1"/>
    <col min="2306" max="2306" width="25.25" style="82" bestFit="1" customWidth="1"/>
    <col min="2307" max="2307" width="12.375" style="82" customWidth="1"/>
    <col min="2308" max="2308" width="11.625" style="82" customWidth="1"/>
    <col min="2309" max="2309" width="16.25" style="82" customWidth="1"/>
    <col min="2310" max="2310" width="20.75" style="82" customWidth="1"/>
    <col min="2311" max="2560" width="9" style="82"/>
    <col min="2561" max="2561" width="3.75" style="82" customWidth="1"/>
    <col min="2562" max="2562" width="25.25" style="82" bestFit="1" customWidth="1"/>
    <col min="2563" max="2563" width="12.375" style="82" customWidth="1"/>
    <col min="2564" max="2564" width="11.625" style="82" customWidth="1"/>
    <col min="2565" max="2565" width="16.25" style="82" customWidth="1"/>
    <col min="2566" max="2566" width="20.75" style="82" customWidth="1"/>
    <col min="2567" max="2816" width="9" style="82"/>
    <col min="2817" max="2817" width="3.75" style="82" customWidth="1"/>
    <col min="2818" max="2818" width="25.25" style="82" bestFit="1" customWidth="1"/>
    <col min="2819" max="2819" width="12.375" style="82" customWidth="1"/>
    <col min="2820" max="2820" width="11.625" style="82" customWidth="1"/>
    <col min="2821" max="2821" width="16.25" style="82" customWidth="1"/>
    <col min="2822" max="2822" width="20.75" style="82" customWidth="1"/>
    <col min="2823" max="3072" width="9" style="82"/>
    <col min="3073" max="3073" width="3.75" style="82" customWidth="1"/>
    <col min="3074" max="3074" width="25.25" style="82" bestFit="1" customWidth="1"/>
    <col min="3075" max="3075" width="12.375" style="82" customWidth="1"/>
    <col min="3076" max="3076" width="11.625" style="82" customWidth="1"/>
    <col min="3077" max="3077" width="16.25" style="82" customWidth="1"/>
    <col min="3078" max="3078" width="20.75" style="82" customWidth="1"/>
    <col min="3079" max="3328" width="9" style="82"/>
    <col min="3329" max="3329" width="3.75" style="82" customWidth="1"/>
    <col min="3330" max="3330" width="25.25" style="82" bestFit="1" customWidth="1"/>
    <col min="3331" max="3331" width="12.375" style="82" customWidth="1"/>
    <col min="3332" max="3332" width="11.625" style="82" customWidth="1"/>
    <col min="3333" max="3333" width="16.25" style="82" customWidth="1"/>
    <col min="3334" max="3334" width="20.75" style="82" customWidth="1"/>
    <col min="3335" max="3584" width="9" style="82"/>
    <col min="3585" max="3585" width="3.75" style="82" customWidth="1"/>
    <col min="3586" max="3586" width="25.25" style="82" bestFit="1" customWidth="1"/>
    <col min="3587" max="3587" width="12.375" style="82" customWidth="1"/>
    <col min="3588" max="3588" width="11.625" style="82" customWidth="1"/>
    <col min="3589" max="3589" width="16.25" style="82" customWidth="1"/>
    <col min="3590" max="3590" width="20.75" style="82" customWidth="1"/>
    <col min="3591" max="3840" width="9" style="82"/>
    <col min="3841" max="3841" width="3.75" style="82" customWidth="1"/>
    <col min="3842" max="3842" width="25.25" style="82" bestFit="1" customWidth="1"/>
    <col min="3843" max="3843" width="12.375" style="82" customWidth="1"/>
    <col min="3844" max="3844" width="11.625" style="82" customWidth="1"/>
    <col min="3845" max="3845" width="16.25" style="82" customWidth="1"/>
    <col min="3846" max="3846" width="20.75" style="82" customWidth="1"/>
    <col min="3847" max="4096" width="9" style="82"/>
    <col min="4097" max="4097" width="3.75" style="82" customWidth="1"/>
    <col min="4098" max="4098" width="25.25" style="82" bestFit="1" customWidth="1"/>
    <col min="4099" max="4099" width="12.375" style="82" customWidth="1"/>
    <col min="4100" max="4100" width="11.625" style="82" customWidth="1"/>
    <col min="4101" max="4101" width="16.25" style="82" customWidth="1"/>
    <col min="4102" max="4102" width="20.75" style="82" customWidth="1"/>
    <col min="4103" max="4352" width="9" style="82"/>
    <col min="4353" max="4353" width="3.75" style="82" customWidth="1"/>
    <col min="4354" max="4354" width="25.25" style="82" bestFit="1" customWidth="1"/>
    <col min="4355" max="4355" width="12.375" style="82" customWidth="1"/>
    <col min="4356" max="4356" width="11.625" style="82" customWidth="1"/>
    <col min="4357" max="4357" width="16.25" style="82" customWidth="1"/>
    <col min="4358" max="4358" width="20.75" style="82" customWidth="1"/>
    <col min="4359" max="4608" width="9" style="82"/>
    <col min="4609" max="4609" width="3.75" style="82" customWidth="1"/>
    <col min="4610" max="4610" width="25.25" style="82" bestFit="1" customWidth="1"/>
    <col min="4611" max="4611" width="12.375" style="82" customWidth="1"/>
    <col min="4612" max="4612" width="11.625" style="82" customWidth="1"/>
    <col min="4613" max="4613" width="16.25" style="82" customWidth="1"/>
    <col min="4614" max="4614" width="20.75" style="82" customWidth="1"/>
    <col min="4615" max="4864" width="9" style="82"/>
    <col min="4865" max="4865" width="3.75" style="82" customWidth="1"/>
    <col min="4866" max="4866" width="25.25" style="82" bestFit="1" customWidth="1"/>
    <col min="4867" max="4867" width="12.375" style="82" customWidth="1"/>
    <col min="4868" max="4868" width="11.625" style="82" customWidth="1"/>
    <col min="4869" max="4869" width="16.25" style="82" customWidth="1"/>
    <col min="4870" max="4870" width="20.75" style="82" customWidth="1"/>
    <col min="4871" max="5120" width="9" style="82"/>
    <col min="5121" max="5121" width="3.75" style="82" customWidth="1"/>
    <col min="5122" max="5122" width="25.25" style="82" bestFit="1" customWidth="1"/>
    <col min="5123" max="5123" width="12.375" style="82" customWidth="1"/>
    <col min="5124" max="5124" width="11.625" style="82" customWidth="1"/>
    <col min="5125" max="5125" width="16.25" style="82" customWidth="1"/>
    <col min="5126" max="5126" width="20.75" style="82" customWidth="1"/>
    <col min="5127" max="5376" width="9" style="82"/>
    <col min="5377" max="5377" width="3.75" style="82" customWidth="1"/>
    <col min="5378" max="5378" width="25.25" style="82" bestFit="1" customWidth="1"/>
    <col min="5379" max="5379" width="12.375" style="82" customWidth="1"/>
    <col min="5380" max="5380" width="11.625" style="82" customWidth="1"/>
    <col min="5381" max="5381" width="16.25" style="82" customWidth="1"/>
    <col min="5382" max="5382" width="20.75" style="82" customWidth="1"/>
    <col min="5383" max="5632" width="9" style="82"/>
    <col min="5633" max="5633" width="3.75" style="82" customWidth="1"/>
    <col min="5634" max="5634" width="25.25" style="82" bestFit="1" customWidth="1"/>
    <col min="5635" max="5635" width="12.375" style="82" customWidth="1"/>
    <col min="5636" max="5636" width="11.625" style="82" customWidth="1"/>
    <col min="5637" max="5637" width="16.25" style="82" customWidth="1"/>
    <col min="5638" max="5638" width="20.75" style="82" customWidth="1"/>
    <col min="5639" max="5888" width="9" style="82"/>
    <col min="5889" max="5889" width="3.75" style="82" customWidth="1"/>
    <col min="5890" max="5890" width="25.25" style="82" bestFit="1" customWidth="1"/>
    <col min="5891" max="5891" width="12.375" style="82" customWidth="1"/>
    <col min="5892" max="5892" width="11.625" style="82" customWidth="1"/>
    <col min="5893" max="5893" width="16.25" style="82" customWidth="1"/>
    <col min="5894" max="5894" width="20.75" style="82" customWidth="1"/>
    <col min="5895" max="6144" width="9" style="82"/>
    <col min="6145" max="6145" width="3.75" style="82" customWidth="1"/>
    <col min="6146" max="6146" width="25.25" style="82" bestFit="1" customWidth="1"/>
    <col min="6147" max="6147" width="12.375" style="82" customWidth="1"/>
    <col min="6148" max="6148" width="11.625" style="82" customWidth="1"/>
    <col min="6149" max="6149" width="16.25" style="82" customWidth="1"/>
    <col min="6150" max="6150" width="20.75" style="82" customWidth="1"/>
    <col min="6151" max="6400" width="9" style="82"/>
    <col min="6401" max="6401" width="3.75" style="82" customWidth="1"/>
    <col min="6402" max="6402" width="25.25" style="82" bestFit="1" customWidth="1"/>
    <col min="6403" max="6403" width="12.375" style="82" customWidth="1"/>
    <col min="6404" max="6404" width="11.625" style="82" customWidth="1"/>
    <col min="6405" max="6405" width="16.25" style="82" customWidth="1"/>
    <col min="6406" max="6406" width="20.75" style="82" customWidth="1"/>
    <col min="6407" max="6656" width="9" style="82"/>
    <col min="6657" max="6657" width="3.75" style="82" customWidth="1"/>
    <col min="6658" max="6658" width="25.25" style="82" bestFit="1" customWidth="1"/>
    <col min="6659" max="6659" width="12.375" style="82" customWidth="1"/>
    <col min="6660" max="6660" width="11.625" style="82" customWidth="1"/>
    <col min="6661" max="6661" width="16.25" style="82" customWidth="1"/>
    <col min="6662" max="6662" width="20.75" style="82" customWidth="1"/>
    <col min="6663" max="6912" width="9" style="82"/>
    <col min="6913" max="6913" width="3.75" style="82" customWidth="1"/>
    <col min="6914" max="6914" width="25.25" style="82" bestFit="1" customWidth="1"/>
    <col min="6915" max="6915" width="12.375" style="82" customWidth="1"/>
    <col min="6916" max="6916" width="11.625" style="82" customWidth="1"/>
    <col min="6917" max="6917" width="16.25" style="82" customWidth="1"/>
    <col min="6918" max="6918" width="20.75" style="82" customWidth="1"/>
    <col min="6919" max="7168" width="9" style="82"/>
    <col min="7169" max="7169" width="3.75" style="82" customWidth="1"/>
    <col min="7170" max="7170" width="25.25" style="82" bestFit="1" customWidth="1"/>
    <col min="7171" max="7171" width="12.375" style="82" customWidth="1"/>
    <col min="7172" max="7172" width="11.625" style="82" customWidth="1"/>
    <col min="7173" max="7173" width="16.25" style="82" customWidth="1"/>
    <col min="7174" max="7174" width="20.75" style="82" customWidth="1"/>
    <col min="7175" max="7424" width="9" style="82"/>
    <col min="7425" max="7425" width="3.75" style="82" customWidth="1"/>
    <col min="7426" max="7426" width="25.25" style="82" bestFit="1" customWidth="1"/>
    <col min="7427" max="7427" width="12.375" style="82" customWidth="1"/>
    <col min="7428" max="7428" width="11.625" style="82" customWidth="1"/>
    <col min="7429" max="7429" width="16.25" style="82" customWidth="1"/>
    <col min="7430" max="7430" width="20.75" style="82" customWidth="1"/>
    <col min="7431" max="7680" width="9" style="82"/>
    <col min="7681" max="7681" width="3.75" style="82" customWidth="1"/>
    <col min="7682" max="7682" width="25.25" style="82" bestFit="1" customWidth="1"/>
    <col min="7683" max="7683" width="12.375" style="82" customWidth="1"/>
    <col min="7684" max="7684" width="11.625" style="82" customWidth="1"/>
    <col min="7685" max="7685" width="16.25" style="82" customWidth="1"/>
    <col min="7686" max="7686" width="20.75" style="82" customWidth="1"/>
    <col min="7687" max="7936" width="9" style="82"/>
    <col min="7937" max="7937" width="3.75" style="82" customWidth="1"/>
    <col min="7938" max="7938" width="25.25" style="82" bestFit="1" customWidth="1"/>
    <col min="7939" max="7939" width="12.375" style="82" customWidth="1"/>
    <col min="7940" max="7940" width="11.625" style="82" customWidth="1"/>
    <col min="7941" max="7941" width="16.25" style="82" customWidth="1"/>
    <col min="7942" max="7942" width="20.75" style="82" customWidth="1"/>
    <col min="7943" max="8192" width="9" style="82"/>
    <col min="8193" max="8193" width="3.75" style="82" customWidth="1"/>
    <col min="8194" max="8194" width="25.25" style="82" bestFit="1" customWidth="1"/>
    <col min="8195" max="8195" width="12.375" style="82" customWidth="1"/>
    <col min="8196" max="8196" width="11.625" style="82" customWidth="1"/>
    <col min="8197" max="8197" width="16.25" style="82" customWidth="1"/>
    <col min="8198" max="8198" width="20.75" style="82" customWidth="1"/>
    <col min="8199" max="8448" width="9" style="82"/>
    <col min="8449" max="8449" width="3.75" style="82" customWidth="1"/>
    <col min="8450" max="8450" width="25.25" style="82" bestFit="1" customWidth="1"/>
    <col min="8451" max="8451" width="12.375" style="82" customWidth="1"/>
    <col min="8452" max="8452" width="11.625" style="82" customWidth="1"/>
    <col min="8453" max="8453" width="16.25" style="82" customWidth="1"/>
    <col min="8454" max="8454" width="20.75" style="82" customWidth="1"/>
    <col min="8455" max="8704" width="9" style="82"/>
    <col min="8705" max="8705" width="3.75" style="82" customWidth="1"/>
    <col min="8706" max="8706" width="25.25" style="82" bestFit="1" customWidth="1"/>
    <col min="8707" max="8707" width="12.375" style="82" customWidth="1"/>
    <col min="8708" max="8708" width="11.625" style="82" customWidth="1"/>
    <col min="8709" max="8709" width="16.25" style="82" customWidth="1"/>
    <col min="8710" max="8710" width="20.75" style="82" customWidth="1"/>
    <col min="8711" max="8960" width="9" style="82"/>
    <col min="8961" max="8961" width="3.75" style="82" customWidth="1"/>
    <col min="8962" max="8962" width="25.25" style="82" bestFit="1" customWidth="1"/>
    <col min="8963" max="8963" width="12.375" style="82" customWidth="1"/>
    <col min="8964" max="8964" width="11.625" style="82" customWidth="1"/>
    <col min="8965" max="8965" width="16.25" style="82" customWidth="1"/>
    <col min="8966" max="8966" width="20.75" style="82" customWidth="1"/>
    <col min="8967" max="9216" width="9" style="82"/>
    <col min="9217" max="9217" width="3.75" style="82" customWidth="1"/>
    <col min="9218" max="9218" width="25.25" style="82" bestFit="1" customWidth="1"/>
    <col min="9219" max="9219" width="12.375" style="82" customWidth="1"/>
    <col min="9220" max="9220" width="11.625" style="82" customWidth="1"/>
    <col min="9221" max="9221" width="16.25" style="82" customWidth="1"/>
    <col min="9222" max="9222" width="20.75" style="82" customWidth="1"/>
    <col min="9223" max="9472" width="9" style="82"/>
    <col min="9473" max="9473" width="3.75" style="82" customWidth="1"/>
    <col min="9474" max="9474" width="25.25" style="82" bestFit="1" customWidth="1"/>
    <col min="9475" max="9475" width="12.375" style="82" customWidth="1"/>
    <col min="9476" max="9476" width="11.625" style="82" customWidth="1"/>
    <col min="9477" max="9477" width="16.25" style="82" customWidth="1"/>
    <col min="9478" max="9478" width="20.75" style="82" customWidth="1"/>
    <col min="9479" max="9728" width="9" style="82"/>
    <col min="9729" max="9729" width="3.75" style="82" customWidth="1"/>
    <col min="9730" max="9730" width="25.25" style="82" bestFit="1" customWidth="1"/>
    <col min="9731" max="9731" width="12.375" style="82" customWidth="1"/>
    <col min="9732" max="9732" width="11.625" style="82" customWidth="1"/>
    <col min="9733" max="9733" width="16.25" style="82" customWidth="1"/>
    <col min="9734" max="9734" width="20.75" style="82" customWidth="1"/>
    <col min="9735" max="9984" width="9" style="82"/>
    <col min="9985" max="9985" width="3.75" style="82" customWidth="1"/>
    <col min="9986" max="9986" width="25.25" style="82" bestFit="1" customWidth="1"/>
    <col min="9987" max="9987" width="12.375" style="82" customWidth="1"/>
    <col min="9988" max="9988" width="11.625" style="82" customWidth="1"/>
    <col min="9989" max="9989" width="16.25" style="82" customWidth="1"/>
    <col min="9990" max="9990" width="20.75" style="82" customWidth="1"/>
    <col min="9991" max="10240" width="9" style="82"/>
    <col min="10241" max="10241" width="3.75" style="82" customWidth="1"/>
    <col min="10242" max="10242" width="25.25" style="82" bestFit="1" customWidth="1"/>
    <col min="10243" max="10243" width="12.375" style="82" customWidth="1"/>
    <col min="10244" max="10244" width="11.625" style="82" customWidth="1"/>
    <col min="10245" max="10245" width="16.25" style="82" customWidth="1"/>
    <col min="10246" max="10246" width="20.75" style="82" customWidth="1"/>
    <col min="10247" max="10496" width="9" style="82"/>
    <col min="10497" max="10497" width="3.75" style="82" customWidth="1"/>
    <col min="10498" max="10498" width="25.25" style="82" bestFit="1" customWidth="1"/>
    <col min="10499" max="10499" width="12.375" style="82" customWidth="1"/>
    <col min="10500" max="10500" width="11.625" style="82" customWidth="1"/>
    <col min="10501" max="10501" width="16.25" style="82" customWidth="1"/>
    <col min="10502" max="10502" width="20.75" style="82" customWidth="1"/>
    <col min="10503" max="10752" width="9" style="82"/>
    <col min="10753" max="10753" width="3.75" style="82" customWidth="1"/>
    <col min="10754" max="10754" width="25.25" style="82" bestFit="1" customWidth="1"/>
    <col min="10755" max="10755" width="12.375" style="82" customWidth="1"/>
    <col min="10756" max="10756" width="11.625" style="82" customWidth="1"/>
    <col min="10757" max="10757" width="16.25" style="82" customWidth="1"/>
    <col min="10758" max="10758" width="20.75" style="82" customWidth="1"/>
    <col min="10759" max="11008" width="9" style="82"/>
    <col min="11009" max="11009" width="3.75" style="82" customWidth="1"/>
    <col min="11010" max="11010" width="25.25" style="82" bestFit="1" customWidth="1"/>
    <col min="11011" max="11011" width="12.375" style="82" customWidth="1"/>
    <col min="11012" max="11012" width="11.625" style="82" customWidth="1"/>
    <col min="11013" max="11013" width="16.25" style="82" customWidth="1"/>
    <col min="11014" max="11014" width="20.75" style="82" customWidth="1"/>
    <col min="11015" max="11264" width="9" style="82"/>
    <col min="11265" max="11265" width="3.75" style="82" customWidth="1"/>
    <col min="11266" max="11266" width="25.25" style="82" bestFit="1" customWidth="1"/>
    <col min="11267" max="11267" width="12.375" style="82" customWidth="1"/>
    <col min="11268" max="11268" width="11.625" style="82" customWidth="1"/>
    <col min="11269" max="11269" width="16.25" style="82" customWidth="1"/>
    <col min="11270" max="11270" width="20.75" style="82" customWidth="1"/>
    <col min="11271" max="11520" width="9" style="82"/>
    <col min="11521" max="11521" width="3.75" style="82" customWidth="1"/>
    <col min="11522" max="11522" width="25.25" style="82" bestFit="1" customWidth="1"/>
    <col min="11523" max="11523" width="12.375" style="82" customWidth="1"/>
    <col min="11524" max="11524" width="11.625" style="82" customWidth="1"/>
    <col min="11525" max="11525" width="16.25" style="82" customWidth="1"/>
    <col min="11526" max="11526" width="20.75" style="82" customWidth="1"/>
    <col min="11527" max="11776" width="9" style="82"/>
    <col min="11777" max="11777" width="3.75" style="82" customWidth="1"/>
    <col min="11778" max="11778" width="25.25" style="82" bestFit="1" customWidth="1"/>
    <col min="11779" max="11779" width="12.375" style="82" customWidth="1"/>
    <col min="11780" max="11780" width="11.625" style="82" customWidth="1"/>
    <col min="11781" max="11781" width="16.25" style="82" customWidth="1"/>
    <col min="11782" max="11782" width="20.75" style="82" customWidth="1"/>
    <col min="11783" max="12032" width="9" style="82"/>
    <col min="12033" max="12033" width="3.75" style="82" customWidth="1"/>
    <col min="12034" max="12034" width="25.25" style="82" bestFit="1" customWidth="1"/>
    <col min="12035" max="12035" width="12.375" style="82" customWidth="1"/>
    <col min="12036" max="12036" width="11.625" style="82" customWidth="1"/>
    <col min="12037" max="12037" width="16.25" style="82" customWidth="1"/>
    <col min="12038" max="12038" width="20.75" style="82" customWidth="1"/>
    <col min="12039" max="12288" width="9" style="82"/>
    <col min="12289" max="12289" width="3.75" style="82" customWidth="1"/>
    <col min="12290" max="12290" width="25.25" style="82" bestFit="1" customWidth="1"/>
    <col min="12291" max="12291" width="12.375" style="82" customWidth="1"/>
    <col min="12292" max="12292" width="11.625" style="82" customWidth="1"/>
    <col min="12293" max="12293" width="16.25" style="82" customWidth="1"/>
    <col min="12294" max="12294" width="20.75" style="82" customWidth="1"/>
    <col min="12295" max="12544" width="9" style="82"/>
    <col min="12545" max="12545" width="3.75" style="82" customWidth="1"/>
    <col min="12546" max="12546" width="25.25" style="82" bestFit="1" customWidth="1"/>
    <col min="12547" max="12547" width="12.375" style="82" customWidth="1"/>
    <col min="12548" max="12548" width="11.625" style="82" customWidth="1"/>
    <col min="12549" max="12549" width="16.25" style="82" customWidth="1"/>
    <col min="12550" max="12550" width="20.75" style="82" customWidth="1"/>
    <col min="12551" max="12800" width="9" style="82"/>
    <col min="12801" max="12801" width="3.75" style="82" customWidth="1"/>
    <col min="12802" max="12802" width="25.25" style="82" bestFit="1" customWidth="1"/>
    <col min="12803" max="12803" width="12.375" style="82" customWidth="1"/>
    <col min="12804" max="12804" width="11.625" style="82" customWidth="1"/>
    <col min="12805" max="12805" width="16.25" style="82" customWidth="1"/>
    <col min="12806" max="12806" width="20.75" style="82" customWidth="1"/>
    <col min="12807" max="13056" width="9" style="82"/>
    <col min="13057" max="13057" width="3.75" style="82" customWidth="1"/>
    <col min="13058" max="13058" width="25.25" style="82" bestFit="1" customWidth="1"/>
    <col min="13059" max="13059" width="12.375" style="82" customWidth="1"/>
    <col min="13060" max="13060" width="11.625" style="82" customWidth="1"/>
    <col min="13061" max="13061" width="16.25" style="82" customWidth="1"/>
    <col min="13062" max="13062" width="20.75" style="82" customWidth="1"/>
    <col min="13063" max="13312" width="9" style="82"/>
    <col min="13313" max="13313" width="3.75" style="82" customWidth="1"/>
    <col min="13314" max="13314" width="25.25" style="82" bestFit="1" customWidth="1"/>
    <col min="13315" max="13315" width="12.375" style="82" customWidth="1"/>
    <col min="13316" max="13316" width="11.625" style="82" customWidth="1"/>
    <col min="13317" max="13317" width="16.25" style="82" customWidth="1"/>
    <col min="13318" max="13318" width="20.75" style="82" customWidth="1"/>
    <col min="13319" max="13568" width="9" style="82"/>
    <col min="13569" max="13569" width="3.75" style="82" customWidth="1"/>
    <col min="13570" max="13570" width="25.25" style="82" bestFit="1" customWidth="1"/>
    <col min="13571" max="13571" width="12.375" style="82" customWidth="1"/>
    <col min="13572" max="13572" width="11.625" style="82" customWidth="1"/>
    <col min="13573" max="13573" width="16.25" style="82" customWidth="1"/>
    <col min="13574" max="13574" width="20.75" style="82" customWidth="1"/>
    <col min="13575" max="13824" width="9" style="82"/>
    <col min="13825" max="13825" width="3.75" style="82" customWidth="1"/>
    <col min="13826" max="13826" width="25.25" style="82" bestFit="1" customWidth="1"/>
    <col min="13827" max="13827" width="12.375" style="82" customWidth="1"/>
    <col min="13828" max="13828" width="11.625" style="82" customWidth="1"/>
    <col min="13829" max="13829" width="16.25" style="82" customWidth="1"/>
    <col min="13830" max="13830" width="20.75" style="82" customWidth="1"/>
    <col min="13831" max="14080" width="9" style="82"/>
    <col min="14081" max="14081" width="3.75" style="82" customWidth="1"/>
    <col min="14082" max="14082" width="25.25" style="82" bestFit="1" customWidth="1"/>
    <col min="14083" max="14083" width="12.375" style="82" customWidth="1"/>
    <col min="14084" max="14084" width="11.625" style="82" customWidth="1"/>
    <col min="14085" max="14085" width="16.25" style="82" customWidth="1"/>
    <col min="14086" max="14086" width="20.75" style="82" customWidth="1"/>
    <col min="14087" max="14336" width="9" style="82"/>
    <col min="14337" max="14337" width="3.75" style="82" customWidth="1"/>
    <col min="14338" max="14338" width="25.25" style="82" bestFit="1" customWidth="1"/>
    <col min="14339" max="14339" width="12.375" style="82" customWidth="1"/>
    <col min="14340" max="14340" width="11.625" style="82" customWidth="1"/>
    <col min="14341" max="14341" width="16.25" style="82" customWidth="1"/>
    <col min="14342" max="14342" width="20.75" style="82" customWidth="1"/>
    <col min="14343" max="14592" width="9" style="82"/>
    <col min="14593" max="14593" width="3.75" style="82" customWidth="1"/>
    <col min="14594" max="14594" width="25.25" style="82" bestFit="1" customWidth="1"/>
    <col min="14595" max="14595" width="12.375" style="82" customWidth="1"/>
    <col min="14596" max="14596" width="11.625" style="82" customWidth="1"/>
    <col min="14597" max="14597" width="16.25" style="82" customWidth="1"/>
    <col min="14598" max="14598" width="20.75" style="82" customWidth="1"/>
    <col min="14599" max="14848" width="9" style="82"/>
    <col min="14849" max="14849" width="3.75" style="82" customWidth="1"/>
    <col min="14850" max="14850" width="25.25" style="82" bestFit="1" customWidth="1"/>
    <col min="14851" max="14851" width="12.375" style="82" customWidth="1"/>
    <col min="14852" max="14852" width="11.625" style="82" customWidth="1"/>
    <col min="14853" max="14853" width="16.25" style="82" customWidth="1"/>
    <col min="14854" max="14854" width="20.75" style="82" customWidth="1"/>
    <col min="14855" max="15104" width="9" style="82"/>
    <col min="15105" max="15105" width="3.75" style="82" customWidth="1"/>
    <col min="15106" max="15106" width="25.25" style="82" bestFit="1" customWidth="1"/>
    <col min="15107" max="15107" width="12.375" style="82" customWidth="1"/>
    <col min="15108" max="15108" width="11.625" style="82" customWidth="1"/>
    <col min="15109" max="15109" width="16.25" style="82" customWidth="1"/>
    <col min="15110" max="15110" width="20.75" style="82" customWidth="1"/>
    <col min="15111" max="15360" width="9" style="82"/>
    <col min="15361" max="15361" width="3.75" style="82" customWidth="1"/>
    <col min="15362" max="15362" width="25.25" style="82" bestFit="1" customWidth="1"/>
    <col min="15363" max="15363" width="12.375" style="82" customWidth="1"/>
    <col min="15364" max="15364" width="11.625" style="82" customWidth="1"/>
    <col min="15365" max="15365" width="16.25" style="82" customWidth="1"/>
    <col min="15366" max="15366" width="20.75" style="82" customWidth="1"/>
    <col min="15367" max="15616" width="9" style="82"/>
    <col min="15617" max="15617" width="3.75" style="82" customWidth="1"/>
    <col min="15618" max="15618" width="25.25" style="82" bestFit="1" customWidth="1"/>
    <col min="15619" max="15619" width="12.375" style="82" customWidth="1"/>
    <col min="15620" max="15620" width="11.625" style="82" customWidth="1"/>
    <col min="15621" max="15621" width="16.25" style="82" customWidth="1"/>
    <col min="15622" max="15622" width="20.75" style="82" customWidth="1"/>
    <col min="15623" max="15872" width="9" style="82"/>
    <col min="15873" max="15873" width="3.75" style="82" customWidth="1"/>
    <col min="15874" max="15874" width="25.25" style="82" bestFit="1" customWidth="1"/>
    <col min="15875" max="15875" width="12.375" style="82" customWidth="1"/>
    <col min="15876" max="15876" width="11.625" style="82" customWidth="1"/>
    <col min="15877" max="15877" width="16.25" style="82" customWidth="1"/>
    <col min="15878" max="15878" width="20.75" style="82" customWidth="1"/>
    <col min="15879" max="16128" width="9" style="82"/>
    <col min="16129" max="16129" width="3.75" style="82" customWidth="1"/>
    <col min="16130" max="16130" width="25.25" style="82" bestFit="1" customWidth="1"/>
    <col min="16131" max="16131" width="12.375" style="82" customWidth="1"/>
    <col min="16132" max="16132" width="11.625" style="82" customWidth="1"/>
    <col min="16133" max="16133" width="16.25" style="82" customWidth="1"/>
    <col min="16134" max="16134" width="20.75" style="82" customWidth="1"/>
    <col min="16135" max="16384" width="9" style="82"/>
  </cols>
  <sheetData>
    <row r="1" spans="2:6" ht="27" customHeight="1">
      <c r="B1" s="195" t="s">
        <v>303</v>
      </c>
      <c r="C1" s="195"/>
    </row>
    <row r="2" spans="2:6" ht="18" customHeight="1">
      <c r="B2" s="118" t="s">
        <v>304</v>
      </c>
      <c r="C2" s="118"/>
    </row>
    <row r="3" spans="2:6" ht="21.95" customHeight="1">
      <c r="B3" s="196"/>
      <c r="C3" s="196"/>
      <c r="D3" s="196"/>
    </row>
    <row r="4" spans="2:6" ht="21.95" customHeight="1">
      <c r="B4" s="189" t="s">
        <v>305</v>
      </c>
      <c r="C4" s="189"/>
      <c r="D4" s="189"/>
      <c r="E4" s="189"/>
      <c r="F4" s="189"/>
    </row>
    <row r="5" spans="2:6" ht="21.95" customHeight="1">
      <c r="B5" s="119" t="s">
        <v>31</v>
      </c>
      <c r="C5" s="120" t="s">
        <v>14</v>
      </c>
      <c r="D5" s="120" t="s">
        <v>3</v>
      </c>
      <c r="E5" s="120" t="s">
        <v>63</v>
      </c>
      <c r="F5" s="120" t="s">
        <v>1</v>
      </c>
    </row>
    <row r="6" spans="2:6" ht="21.95" customHeight="1">
      <c r="B6" s="190" t="s">
        <v>23</v>
      </c>
      <c r="C6" s="191"/>
      <c r="D6" s="191"/>
      <c r="E6" s="191"/>
      <c r="F6" s="192"/>
    </row>
    <row r="7" spans="2:6" ht="21.95" customHeight="1">
      <c r="B7" s="121" t="s">
        <v>306</v>
      </c>
      <c r="C7" s="122" t="s">
        <v>189</v>
      </c>
      <c r="D7" s="123">
        <v>2</v>
      </c>
      <c r="E7" s="123">
        <v>20000000</v>
      </c>
      <c r="F7" s="123">
        <v>8600000</v>
      </c>
    </row>
    <row r="8" spans="2:6" ht="21.95" customHeight="1">
      <c r="B8" s="121" t="s">
        <v>307</v>
      </c>
      <c r="C8" s="122" t="s">
        <v>91</v>
      </c>
      <c r="D8" s="123">
        <v>11</v>
      </c>
      <c r="E8" s="123">
        <v>9000000</v>
      </c>
      <c r="F8" s="123">
        <v>2970000</v>
      </c>
    </row>
    <row r="9" spans="2:6" ht="21.95" customHeight="1">
      <c r="B9" s="121" t="s">
        <v>254</v>
      </c>
      <c r="C9" s="122" t="s">
        <v>255</v>
      </c>
      <c r="D9" s="123">
        <v>25</v>
      </c>
      <c r="E9" s="123">
        <v>75000000</v>
      </c>
      <c r="F9" s="123">
        <v>48150000</v>
      </c>
    </row>
    <row r="10" spans="2:6" ht="21.95" customHeight="1">
      <c r="B10" s="193" t="s">
        <v>24</v>
      </c>
      <c r="C10" s="194"/>
      <c r="D10" s="123">
        <f>SUM(D7:D9)</f>
        <v>38</v>
      </c>
      <c r="E10" s="123">
        <f>SUM(E7:E9)</f>
        <v>104000000</v>
      </c>
      <c r="F10" s="123">
        <f>SUM(F7:F9)</f>
        <v>59720000</v>
      </c>
    </row>
    <row r="11" spans="2:6" ht="21.95" customHeight="1">
      <c r="B11" s="190" t="s">
        <v>25</v>
      </c>
      <c r="C11" s="191"/>
      <c r="D11" s="191"/>
      <c r="E11" s="191"/>
      <c r="F11" s="192"/>
    </row>
    <row r="12" spans="2:6" ht="21.95" customHeight="1">
      <c r="B12" s="121" t="s">
        <v>308</v>
      </c>
      <c r="C12" s="122" t="s">
        <v>82</v>
      </c>
      <c r="D12" s="123">
        <v>1</v>
      </c>
      <c r="E12" s="123">
        <v>500000</v>
      </c>
      <c r="F12" s="123">
        <v>800000</v>
      </c>
    </row>
    <row r="13" spans="2:6" ht="21.95" customHeight="1">
      <c r="B13" s="187" t="s">
        <v>155</v>
      </c>
      <c r="C13" s="188"/>
      <c r="D13" s="123">
        <f>SUM(D12)</f>
        <v>1</v>
      </c>
      <c r="E13" s="123">
        <f>SUM(E12)</f>
        <v>500000</v>
      </c>
      <c r="F13" s="123">
        <f>SUM(F12)</f>
        <v>800000</v>
      </c>
    </row>
    <row r="14" spans="2:6" ht="21" customHeight="1">
      <c r="B14" s="187" t="s">
        <v>309</v>
      </c>
      <c r="C14" s="188"/>
      <c r="D14" s="123">
        <f>D13+D10</f>
        <v>39</v>
      </c>
      <c r="E14" s="123">
        <f>E13+E10</f>
        <v>104500000</v>
      </c>
      <c r="F14" s="123">
        <f>F13+F10</f>
        <v>60520000</v>
      </c>
    </row>
    <row r="15" spans="2:6" ht="21" customHeight="1">
      <c r="B15" s="189" t="s">
        <v>310</v>
      </c>
      <c r="C15" s="189"/>
      <c r="D15" s="189"/>
      <c r="E15" s="189"/>
      <c r="F15" s="189"/>
    </row>
    <row r="16" spans="2:6" ht="21" customHeight="1">
      <c r="B16" s="119" t="s">
        <v>31</v>
      </c>
      <c r="C16" s="120" t="s">
        <v>14</v>
      </c>
      <c r="D16" s="120" t="s">
        <v>3</v>
      </c>
      <c r="E16" s="120" t="s">
        <v>63</v>
      </c>
      <c r="F16" s="120" t="s">
        <v>1</v>
      </c>
    </row>
    <row r="17" spans="2:6" ht="21" customHeight="1">
      <c r="B17" s="190" t="s">
        <v>311</v>
      </c>
      <c r="C17" s="191"/>
      <c r="D17" s="191"/>
      <c r="E17" s="191"/>
      <c r="F17" s="192"/>
    </row>
    <row r="18" spans="2:6" ht="21" customHeight="1">
      <c r="B18" s="124" t="s">
        <v>67</v>
      </c>
      <c r="C18" s="125" t="s">
        <v>68</v>
      </c>
      <c r="D18" s="126">
        <v>1</v>
      </c>
      <c r="E18" s="123">
        <v>20000000</v>
      </c>
      <c r="F18" s="123">
        <v>54000000</v>
      </c>
    </row>
    <row r="19" spans="2:6" ht="21" customHeight="1">
      <c r="B19" s="197" t="s">
        <v>312</v>
      </c>
      <c r="C19" s="198"/>
      <c r="D19" s="123">
        <f>SUM(D18)</f>
        <v>1</v>
      </c>
      <c r="E19" s="123">
        <f>SUM(E18)</f>
        <v>20000000</v>
      </c>
      <c r="F19" s="123">
        <f>SUM(F18)</f>
        <v>54000000</v>
      </c>
    </row>
    <row r="20" spans="2:6" ht="18">
      <c r="B20" s="187" t="s">
        <v>309</v>
      </c>
      <c r="C20" s="188"/>
      <c r="D20" s="123">
        <v>1</v>
      </c>
      <c r="E20" s="123">
        <v>20000000</v>
      </c>
      <c r="F20" s="123">
        <v>54000000</v>
      </c>
    </row>
    <row r="21" spans="2:6" ht="23.25">
      <c r="B21" s="189" t="s">
        <v>313</v>
      </c>
      <c r="C21" s="189"/>
      <c r="D21" s="189"/>
      <c r="E21" s="189"/>
      <c r="F21" s="189"/>
    </row>
    <row r="22" spans="2:6" ht="21.75" customHeight="1">
      <c r="B22" s="127" t="s">
        <v>31</v>
      </c>
      <c r="C22" s="128" t="s">
        <v>14</v>
      </c>
      <c r="D22" s="128" t="s">
        <v>3</v>
      </c>
      <c r="E22" s="128" t="s">
        <v>63</v>
      </c>
      <c r="F22" s="128" t="s">
        <v>1</v>
      </c>
    </row>
    <row r="23" spans="2:6" ht="21.75" customHeight="1">
      <c r="B23" s="190" t="s">
        <v>23</v>
      </c>
      <c r="C23" s="191"/>
      <c r="D23" s="191"/>
      <c r="E23" s="191"/>
      <c r="F23" s="192"/>
    </row>
    <row r="24" spans="2:6" ht="21.75" customHeight="1">
      <c r="B24" s="121" t="s">
        <v>314</v>
      </c>
      <c r="C24" s="122" t="s">
        <v>126</v>
      </c>
      <c r="D24" s="123">
        <v>3</v>
      </c>
      <c r="E24" s="123">
        <v>45000000</v>
      </c>
      <c r="F24" s="123">
        <v>7200000</v>
      </c>
    </row>
    <row r="25" spans="2:6" ht="21.75" customHeight="1">
      <c r="B25" s="193" t="s">
        <v>24</v>
      </c>
      <c r="C25" s="194"/>
      <c r="D25" s="123">
        <f>SUM(D24)</f>
        <v>3</v>
      </c>
      <c r="E25" s="123">
        <f>SUM(E24)</f>
        <v>45000000</v>
      </c>
      <c r="F25" s="123">
        <f>SUM(F24)</f>
        <v>7200000</v>
      </c>
    </row>
    <row r="26" spans="2:6" ht="18">
      <c r="B26" s="187" t="s">
        <v>309</v>
      </c>
      <c r="C26" s="188"/>
      <c r="D26" s="123">
        <v>3</v>
      </c>
      <c r="E26" s="123">
        <v>45000000</v>
      </c>
      <c r="F26" s="123">
        <v>7200000</v>
      </c>
    </row>
    <row r="27" spans="2:6" ht="23.25">
      <c r="B27" s="189" t="s">
        <v>315</v>
      </c>
      <c r="C27" s="189"/>
      <c r="D27" s="189"/>
      <c r="E27" s="189"/>
      <c r="F27" s="189"/>
    </row>
    <row r="28" spans="2:6" ht="18">
      <c r="B28" s="127" t="s">
        <v>31</v>
      </c>
      <c r="C28" s="128" t="s">
        <v>14</v>
      </c>
      <c r="D28" s="128" t="s">
        <v>3</v>
      </c>
      <c r="E28" s="128" t="s">
        <v>63</v>
      </c>
      <c r="F28" s="128" t="s">
        <v>1</v>
      </c>
    </row>
    <row r="29" spans="2:6" ht="18">
      <c r="B29" s="190" t="s">
        <v>311</v>
      </c>
      <c r="C29" s="191"/>
      <c r="D29" s="191"/>
      <c r="E29" s="191"/>
      <c r="F29" s="192"/>
    </row>
    <row r="30" spans="2:6" ht="18">
      <c r="B30" s="121" t="s">
        <v>67</v>
      </c>
      <c r="C30" s="122" t="s">
        <v>68</v>
      </c>
      <c r="D30" s="123">
        <v>1</v>
      </c>
      <c r="E30" s="123">
        <v>20000000</v>
      </c>
      <c r="F30" s="123">
        <v>54000000</v>
      </c>
    </row>
    <row r="31" spans="2:6" ht="18">
      <c r="B31" s="187" t="s">
        <v>312</v>
      </c>
      <c r="C31" s="188"/>
      <c r="D31" s="123">
        <f>SUM(D30)</f>
        <v>1</v>
      </c>
      <c r="E31" s="123">
        <f>SUM(E30)</f>
        <v>20000000</v>
      </c>
      <c r="F31" s="123">
        <f>SUM(F30)</f>
        <v>54000000</v>
      </c>
    </row>
    <row r="32" spans="2:6" ht="18">
      <c r="B32" s="187" t="s">
        <v>309</v>
      </c>
      <c r="C32" s="188"/>
      <c r="D32" s="123">
        <v>1</v>
      </c>
      <c r="E32" s="123">
        <v>20000000</v>
      </c>
      <c r="F32" s="123">
        <v>54000000</v>
      </c>
    </row>
  </sheetData>
  <mergeCells count="20">
    <mergeCell ref="B20:C20"/>
    <mergeCell ref="B1:C1"/>
    <mergeCell ref="B3:D3"/>
    <mergeCell ref="B4:F4"/>
    <mergeCell ref="B6:F6"/>
    <mergeCell ref="B10:C10"/>
    <mergeCell ref="B11:F11"/>
    <mergeCell ref="B13:C13"/>
    <mergeCell ref="B14:C14"/>
    <mergeCell ref="B15:F15"/>
    <mergeCell ref="B17:F17"/>
    <mergeCell ref="B19:C19"/>
    <mergeCell ref="B31:C31"/>
    <mergeCell ref="B32:C32"/>
    <mergeCell ref="B21:F21"/>
    <mergeCell ref="B23:F23"/>
    <mergeCell ref="B25:C25"/>
    <mergeCell ref="B26:C26"/>
    <mergeCell ref="B27:F27"/>
    <mergeCell ref="B29:F29"/>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2"/>
  <sheetViews>
    <sheetView rightToLeft="1" topLeftCell="A34" zoomScale="90" zoomScaleNormal="90" workbookViewId="0">
      <selection activeCell="B24" sqref="B24:E24"/>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4.25" customHeight="1">
      <c r="B1" s="202" t="s">
        <v>295</v>
      </c>
      <c r="C1" s="202"/>
      <c r="D1" s="202"/>
      <c r="E1" s="202"/>
    </row>
    <row r="2" spans="2:5" ht="13.5" customHeight="1">
      <c r="B2" s="46" t="s">
        <v>13</v>
      </c>
      <c r="C2" s="46" t="s">
        <v>14</v>
      </c>
      <c r="D2" s="46" t="s">
        <v>35</v>
      </c>
      <c r="E2" s="46" t="s">
        <v>36</v>
      </c>
    </row>
    <row r="3" spans="2:5" ht="12.95" customHeight="1">
      <c r="B3" s="203" t="s">
        <v>23</v>
      </c>
      <c r="C3" s="203"/>
      <c r="D3" s="203"/>
      <c r="E3" s="203"/>
    </row>
    <row r="4" spans="2:5" s="82" customFormat="1" ht="12.95" customHeight="1">
      <c r="B4" s="89" t="s">
        <v>258</v>
      </c>
      <c r="C4" s="90" t="s">
        <v>259</v>
      </c>
      <c r="D4" s="8">
        <v>0.7</v>
      </c>
      <c r="E4" s="8">
        <v>0.7</v>
      </c>
    </row>
    <row r="5" spans="2:5" s="82" customFormat="1" ht="12.95" customHeight="1">
      <c r="B5" s="54" t="s">
        <v>116</v>
      </c>
      <c r="C5" s="54" t="s">
        <v>117</v>
      </c>
      <c r="D5" s="8">
        <v>2.65</v>
      </c>
      <c r="E5" s="8">
        <v>2.65</v>
      </c>
    </row>
    <row r="6" spans="2:5" s="82" customFormat="1" ht="12.95" customHeight="1">
      <c r="B6" s="69" t="s">
        <v>102</v>
      </c>
      <c r="C6" s="70" t="s">
        <v>103</v>
      </c>
      <c r="D6" s="8">
        <v>0.7</v>
      </c>
      <c r="E6" s="109">
        <v>0.7</v>
      </c>
    </row>
    <row r="7" spans="2:5" s="82" customFormat="1" ht="12.95" customHeight="1">
      <c r="B7" s="41" t="s">
        <v>284</v>
      </c>
      <c r="C7" s="66" t="s">
        <v>285</v>
      </c>
      <c r="D7" s="8">
        <v>1.1000000000000001</v>
      </c>
      <c r="E7" s="109">
        <v>1.1000000000000001</v>
      </c>
    </row>
    <row r="8" spans="2:5" s="82" customFormat="1" ht="12.95" customHeight="1">
      <c r="B8" s="69" t="s">
        <v>162</v>
      </c>
      <c r="C8" s="70" t="s">
        <v>163</v>
      </c>
      <c r="D8" s="8">
        <v>0.63</v>
      </c>
      <c r="E8" s="109">
        <v>0.63</v>
      </c>
    </row>
    <row r="9" spans="2:5" s="82" customFormat="1" ht="12.95" customHeight="1">
      <c r="B9" s="67" t="s">
        <v>156</v>
      </c>
      <c r="C9" s="66" t="s">
        <v>157</v>
      </c>
      <c r="D9" s="8">
        <v>0.19</v>
      </c>
      <c r="E9" s="109">
        <v>0.19</v>
      </c>
    </row>
    <row r="10" spans="2:5" s="82" customFormat="1" ht="12.95" customHeight="1">
      <c r="B10" s="41" t="s">
        <v>140</v>
      </c>
      <c r="C10" s="66" t="s">
        <v>141</v>
      </c>
      <c r="D10" s="8">
        <v>0.16</v>
      </c>
      <c r="E10" s="109">
        <v>0.16</v>
      </c>
    </row>
    <row r="11" spans="2:5" s="82" customFormat="1" ht="12.95" customHeight="1">
      <c r="B11" s="67" t="s">
        <v>192</v>
      </c>
      <c r="C11" s="66" t="s">
        <v>193</v>
      </c>
      <c r="D11" s="8">
        <v>0.19</v>
      </c>
      <c r="E11" s="109">
        <v>0.19</v>
      </c>
    </row>
    <row r="12" spans="2:5" s="82" customFormat="1" ht="12.95" customHeight="1">
      <c r="B12" s="207" t="s">
        <v>25</v>
      </c>
      <c r="C12" s="208"/>
      <c r="D12" s="208"/>
      <c r="E12" s="209"/>
    </row>
    <row r="13" spans="2:5" s="82" customFormat="1" ht="12.95" customHeight="1">
      <c r="B13" s="56" t="s">
        <v>79</v>
      </c>
      <c r="C13" s="56" t="s">
        <v>80</v>
      </c>
      <c r="D13" s="8">
        <v>0.33</v>
      </c>
      <c r="E13" s="8">
        <v>0.33</v>
      </c>
    </row>
    <row r="14" spans="2:5" s="82" customFormat="1" ht="12.95" customHeight="1">
      <c r="B14" s="69" t="s">
        <v>129</v>
      </c>
      <c r="C14" s="66" t="s">
        <v>130</v>
      </c>
      <c r="D14" s="8">
        <v>16.86</v>
      </c>
      <c r="E14" s="8">
        <v>17</v>
      </c>
    </row>
    <row r="15" spans="2:5" s="82" customFormat="1" ht="12.95" customHeight="1">
      <c r="B15" s="199" t="s">
        <v>26</v>
      </c>
      <c r="C15" s="200"/>
      <c r="D15" s="200"/>
      <c r="E15" s="201"/>
    </row>
    <row r="16" spans="2:5" s="82" customFormat="1" ht="12.95" customHeight="1">
      <c r="B16" s="40" t="s">
        <v>136</v>
      </c>
      <c r="C16" s="40" t="s">
        <v>135</v>
      </c>
      <c r="D16" s="117">
        <v>1.42</v>
      </c>
      <c r="E16" s="8">
        <v>1.42</v>
      </c>
    </row>
    <row r="17" spans="2:5" s="82" customFormat="1" ht="12.95" customHeight="1">
      <c r="B17" s="40" t="s">
        <v>144</v>
      </c>
      <c r="C17" s="40" t="s">
        <v>145</v>
      </c>
      <c r="D17" s="8">
        <v>8.8000000000000007</v>
      </c>
      <c r="E17" s="55">
        <v>8.8000000000000007</v>
      </c>
    </row>
    <row r="18" spans="2:5" ht="12.95" customHeight="1">
      <c r="B18" s="199" t="s">
        <v>28</v>
      </c>
      <c r="C18" s="200"/>
      <c r="D18" s="200"/>
      <c r="E18" s="201"/>
    </row>
    <row r="19" spans="2:5" s="82" customFormat="1" ht="12.95" customHeight="1">
      <c r="B19" s="40" t="s">
        <v>218</v>
      </c>
      <c r="C19" s="40" t="s">
        <v>219</v>
      </c>
      <c r="D19" s="108">
        <v>13</v>
      </c>
      <c r="E19" s="94">
        <v>13</v>
      </c>
    </row>
    <row r="20" spans="2:5" s="82" customFormat="1" ht="12.95" customHeight="1">
      <c r="B20" s="40" t="s">
        <v>92</v>
      </c>
      <c r="C20" s="40" t="s">
        <v>93</v>
      </c>
      <c r="D20" s="8">
        <v>11</v>
      </c>
      <c r="E20" s="94">
        <v>11</v>
      </c>
    </row>
    <row r="21" spans="2:5" s="82" customFormat="1" ht="12.95" customHeight="1">
      <c r="B21" s="7" t="s">
        <v>207</v>
      </c>
      <c r="C21" s="76" t="s">
        <v>206</v>
      </c>
      <c r="D21" s="8">
        <v>5</v>
      </c>
      <c r="E21" s="114">
        <v>5</v>
      </c>
    </row>
    <row r="22" spans="2:5" s="82" customFormat="1" ht="12.95" customHeight="1">
      <c r="B22" s="40" t="s">
        <v>196</v>
      </c>
      <c r="C22" s="40" t="s">
        <v>197</v>
      </c>
      <c r="D22" s="8">
        <v>0.88</v>
      </c>
      <c r="E22" s="114">
        <v>0.88</v>
      </c>
    </row>
    <row r="23" spans="2:5" s="82" customFormat="1" ht="12.95" customHeight="1">
      <c r="B23" s="40" t="s">
        <v>152</v>
      </c>
      <c r="C23" s="40" t="s">
        <v>153</v>
      </c>
      <c r="D23" s="8">
        <v>10.1</v>
      </c>
      <c r="E23" s="114">
        <v>10.09</v>
      </c>
    </row>
    <row r="24" spans="2:5" ht="12.95" customHeight="1">
      <c r="B24" s="204" t="s">
        <v>29</v>
      </c>
      <c r="C24" s="205"/>
      <c r="D24" s="205"/>
      <c r="E24" s="206"/>
    </row>
    <row r="25" spans="2:5" s="82" customFormat="1" ht="12.95" customHeight="1">
      <c r="B25" s="40" t="s">
        <v>171</v>
      </c>
      <c r="C25" s="40" t="s">
        <v>172</v>
      </c>
      <c r="D25" s="8">
        <v>8</v>
      </c>
      <c r="E25" s="8">
        <v>8</v>
      </c>
    </row>
    <row r="26" spans="2:5" s="82" customFormat="1" ht="12.95" customHeight="1">
      <c r="B26" s="40" t="s">
        <v>234</v>
      </c>
      <c r="C26" s="40" t="s">
        <v>235</v>
      </c>
      <c r="D26" s="8">
        <v>0.3</v>
      </c>
      <c r="E26" s="55">
        <v>0.3</v>
      </c>
    </row>
    <row r="27" spans="2:5" s="82" customFormat="1" ht="12.95" customHeight="1">
      <c r="B27" s="40" t="s">
        <v>160</v>
      </c>
      <c r="C27" s="40" t="s">
        <v>161</v>
      </c>
      <c r="D27" s="8">
        <v>1.1000000000000001</v>
      </c>
      <c r="E27" s="55">
        <v>1.1000000000000001</v>
      </c>
    </row>
    <row r="28" spans="2:5" s="82" customFormat="1" ht="12.95" customHeight="1">
      <c r="B28" s="40" t="s">
        <v>252</v>
      </c>
      <c r="C28" s="40" t="s">
        <v>253</v>
      </c>
      <c r="D28" s="8">
        <v>9.4</v>
      </c>
      <c r="E28" s="55">
        <v>9.43</v>
      </c>
    </row>
    <row r="29" spans="2:5" ht="15" customHeight="1">
      <c r="B29" s="202" t="s">
        <v>294</v>
      </c>
      <c r="C29" s="202"/>
      <c r="D29" s="202"/>
      <c r="E29" s="202"/>
    </row>
    <row r="30" spans="2:5" ht="12.75" customHeight="1">
      <c r="B30" s="46" t="s">
        <v>31</v>
      </c>
      <c r="C30" s="46" t="s">
        <v>14</v>
      </c>
      <c r="D30" s="46" t="s">
        <v>35</v>
      </c>
      <c r="E30" s="46" t="s">
        <v>36</v>
      </c>
    </row>
    <row r="31" spans="2:5" ht="12.95" customHeight="1">
      <c r="B31" s="199" t="s">
        <v>23</v>
      </c>
      <c r="C31" s="200"/>
      <c r="D31" s="200"/>
      <c r="E31" s="201"/>
    </row>
    <row r="32" spans="2:5" ht="12.95" customHeight="1">
      <c r="B32" s="56" t="s">
        <v>104</v>
      </c>
      <c r="C32" s="56" t="s">
        <v>105</v>
      </c>
      <c r="D32" s="62">
        <v>1</v>
      </c>
      <c r="E32" s="62">
        <v>1</v>
      </c>
    </row>
    <row r="33" spans="2:5" ht="12.95" customHeight="1">
      <c r="B33" s="59" t="s">
        <v>85</v>
      </c>
      <c r="C33" s="59" t="s">
        <v>86</v>
      </c>
      <c r="D33" s="64">
        <v>0.81</v>
      </c>
      <c r="E33" s="64">
        <v>0.81</v>
      </c>
    </row>
    <row r="34" spans="2:5" ht="12.95" customHeight="1">
      <c r="B34" s="9" t="s">
        <v>158</v>
      </c>
      <c r="C34" s="7" t="s">
        <v>159</v>
      </c>
      <c r="D34" s="57" t="s">
        <v>41</v>
      </c>
      <c r="E34" s="57" t="s">
        <v>41</v>
      </c>
    </row>
    <row r="35" spans="2:5" ht="12.95" customHeight="1">
      <c r="B35" s="61" t="s">
        <v>169</v>
      </c>
      <c r="C35" s="61" t="s">
        <v>170</v>
      </c>
      <c r="D35" s="57" t="s">
        <v>41</v>
      </c>
      <c r="E35" s="57" t="s">
        <v>41</v>
      </c>
    </row>
    <row r="36" spans="2:5" ht="12.95" customHeight="1">
      <c r="B36" s="40" t="s">
        <v>138</v>
      </c>
      <c r="C36" s="40" t="s">
        <v>139</v>
      </c>
      <c r="D36" s="8">
        <v>1.1499999999999999</v>
      </c>
      <c r="E36" s="75">
        <v>1.1499999999999999</v>
      </c>
    </row>
    <row r="37" spans="2:5" ht="12.95" customHeight="1">
      <c r="B37" s="54" t="s">
        <v>132</v>
      </c>
      <c r="C37" s="54" t="s">
        <v>131</v>
      </c>
      <c r="D37" s="8">
        <v>1</v>
      </c>
      <c r="E37" s="75">
        <v>1</v>
      </c>
    </row>
    <row r="38" spans="2:5" ht="12.95" customHeight="1">
      <c r="B38" s="40" t="s">
        <v>222</v>
      </c>
      <c r="C38" s="40" t="s">
        <v>223</v>
      </c>
      <c r="D38" s="8" t="s">
        <v>41</v>
      </c>
      <c r="E38" s="8" t="s">
        <v>41</v>
      </c>
    </row>
    <row r="39" spans="2:5" s="82" customFormat="1" ht="12.95" customHeight="1">
      <c r="B39" s="40" t="s">
        <v>243</v>
      </c>
      <c r="C39" s="40" t="s">
        <v>244</v>
      </c>
      <c r="D39" s="8">
        <v>1</v>
      </c>
      <c r="E39" s="8">
        <v>1</v>
      </c>
    </row>
    <row r="40" spans="2:5" s="82" customFormat="1" ht="12.95" customHeight="1">
      <c r="B40" s="63" t="s">
        <v>269</v>
      </c>
      <c r="C40" s="63" t="s">
        <v>270</v>
      </c>
      <c r="D40" s="8">
        <v>1</v>
      </c>
      <c r="E40" s="8">
        <v>1</v>
      </c>
    </row>
    <row r="41" spans="2:5" s="82" customFormat="1" ht="12.95" customHeight="1">
      <c r="B41" s="40" t="s">
        <v>211</v>
      </c>
      <c r="C41" s="40" t="s">
        <v>212</v>
      </c>
      <c r="D41" s="108">
        <v>0.37</v>
      </c>
      <c r="E41" s="8">
        <v>0.37</v>
      </c>
    </row>
    <row r="42" spans="2:5" s="82" customFormat="1" ht="12.95" customHeight="1">
      <c r="B42" s="40" t="s">
        <v>278</v>
      </c>
      <c r="C42" s="40" t="s">
        <v>279</v>
      </c>
      <c r="D42" s="102">
        <v>1</v>
      </c>
      <c r="E42" s="8">
        <v>1</v>
      </c>
    </row>
    <row r="43" spans="2:5" s="82" customFormat="1" ht="12.95" customHeight="1">
      <c r="B43" s="40" t="s">
        <v>98</v>
      </c>
      <c r="C43" s="40" t="s">
        <v>99</v>
      </c>
      <c r="D43" s="102">
        <v>0.35</v>
      </c>
      <c r="E43" s="8">
        <v>0.35</v>
      </c>
    </row>
    <row r="44" spans="2:5" ht="12.95" customHeight="1">
      <c r="B44" s="199" t="s">
        <v>37</v>
      </c>
      <c r="C44" s="200"/>
      <c r="D44" s="200"/>
      <c r="E44" s="201"/>
    </row>
    <row r="45" spans="2:5" ht="12.95" customHeight="1">
      <c r="B45" s="58" t="s">
        <v>118</v>
      </c>
      <c r="C45" s="58" t="s">
        <v>119</v>
      </c>
      <c r="D45" s="55">
        <v>0.42</v>
      </c>
      <c r="E45" s="55">
        <v>0.42</v>
      </c>
    </row>
    <row r="46" spans="2:5" s="82" customFormat="1" ht="12.95" customHeight="1">
      <c r="B46" s="54" t="s">
        <v>150</v>
      </c>
      <c r="C46" s="54" t="s">
        <v>151</v>
      </c>
      <c r="D46" s="55">
        <v>0.48</v>
      </c>
      <c r="E46" s="55">
        <v>0.48</v>
      </c>
    </row>
    <row r="47" spans="2:5" ht="12.95" customHeight="1">
      <c r="B47" s="199" t="s">
        <v>38</v>
      </c>
      <c r="C47" s="200"/>
      <c r="D47" s="200"/>
      <c r="E47" s="201"/>
    </row>
    <row r="48" spans="2:5" ht="12.95" customHeight="1">
      <c r="B48" s="54" t="s">
        <v>123</v>
      </c>
      <c r="C48" s="54" t="s">
        <v>124</v>
      </c>
      <c r="D48" s="55">
        <v>0.36</v>
      </c>
      <c r="E48" s="55">
        <v>0.36</v>
      </c>
    </row>
    <row r="49" spans="2:5" ht="12.95" customHeight="1">
      <c r="B49" s="60" t="s">
        <v>190</v>
      </c>
      <c r="C49" s="60" t="s">
        <v>191</v>
      </c>
      <c r="D49" s="55">
        <v>0.9</v>
      </c>
      <c r="E49" s="55">
        <v>0.9</v>
      </c>
    </row>
    <row r="50" spans="2:5" ht="12.95" customHeight="1">
      <c r="B50" s="54" t="s">
        <v>39</v>
      </c>
      <c r="C50" s="54" t="s">
        <v>40</v>
      </c>
      <c r="D50" s="55">
        <v>0.8</v>
      </c>
      <c r="E50" s="55">
        <v>0.8</v>
      </c>
    </row>
    <row r="51" spans="2:5" s="82" customFormat="1" ht="12.95" customHeight="1">
      <c r="B51" s="65" t="s">
        <v>42</v>
      </c>
      <c r="C51" s="54" t="s">
        <v>43</v>
      </c>
      <c r="D51" s="8">
        <v>0.5</v>
      </c>
      <c r="E51" s="8">
        <v>0.5</v>
      </c>
    </row>
    <row r="52" spans="2:5" s="82" customFormat="1" ht="12.95" customHeight="1">
      <c r="B52" s="54" t="s">
        <v>73</v>
      </c>
      <c r="C52" s="54" t="s">
        <v>74</v>
      </c>
      <c r="D52" s="106">
        <v>1.32</v>
      </c>
      <c r="E52" s="106">
        <v>1.32</v>
      </c>
    </row>
    <row r="53" spans="2:5" ht="12.95" customHeight="1">
      <c r="B53" s="199" t="s">
        <v>44</v>
      </c>
      <c r="C53" s="200"/>
      <c r="D53" s="200"/>
      <c r="E53" s="201"/>
    </row>
    <row r="54" spans="2:5" ht="12.95" customHeight="1">
      <c r="B54" s="54" t="s">
        <v>76</v>
      </c>
      <c r="C54" s="54" t="s">
        <v>77</v>
      </c>
      <c r="D54" s="57">
        <v>1</v>
      </c>
      <c r="E54" s="57">
        <v>1</v>
      </c>
    </row>
    <row r="55" spans="2:5" ht="12.95" customHeight="1">
      <c r="B55" s="59" t="s">
        <v>83</v>
      </c>
      <c r="C55" s="59" t="s">
        <v>84</v>
      </c>
      <c r="D55" s="57" t="s">
        <v>41</v>
      </c>
      <c r="E55" s="57" t="s">
        <v>41</v>
      </c>
    </row>
    <row r="56" spans="2:5" ht="12.95" customHeight="1">
      <c r="B56" s="54" t="s">
        <v>45</v>
      </c>
      <c r="C56" s="54" t="s">
        <v>46</v>
      </c>
      <c r="D56" s="8">
        <v>1</v>
      </c>
      <c r="E56" s="71">
        <v>1</v>
      </c>
    </row>
    <row r="57" spans="2:5" s="82" customFormat="1" ht="12.95" customHeight="1">
      <c r="B57" s="199" t="s">
        <v>25</v>
      </c>
      <c r="C57" s="200"/>
      <c r="D57" s="200"/>
      <c r="E57" s="201"/>
    </row>
    <row r="58" spans="2:5" s="82" customFormat="1" ht="12.95" customHeight="1">
      <c r="B58" s="54" t="s">
        <v>65</v>
      </c>
      <c r="C58" s="54" t="s">
        <v>66</v>
      </c>
      <c r="D58" s="106">
        <v>0.6</v>
      </c>
      <c r="E58" s="106">
        <v>0.6</v>
      </c>
    </row>
    <row r="59" spans="2:5" s="82" customFormat="1" ht="12.95" customHeight="1">
      <c r="B59" s="199" t="s">
        <v>26</v>
      </c>
      <c r="C59" s="200"/>
      <c r="D59" s="200"/>
      <c r="E59" s="201"/>
    </row>
    <row r="60" spans="2:5" s="82" customFormat="1" ht="12.95" customHeight="1">
      <c r="B60" s="40" t="s">
        <v>106</v>
      </c>
      <c r="C60" s="40" t="s">
        <v>107</v>
      </c>
      <c r="D60" s="8">
        <v>38.1</v>
      </c>
      <c r="E60" s="71">
        <v>38.1</v>
      </c>
    </row>
    <row r="61" spans="2:5" ht="12.95" customHeight="1">
      <c r="B61" s="199" t="s">
        <v>28</v>
      </c>
      <c r="C61" s="200"/>
      <c r="D61" s="200"/>
      <c r="E61" s="201"/>
    </row>
    <row r="62" spans="2:5" ht="12.95" customHeight="1">
      <c r="B62" s="40" t="s">
        <v>264</v>
      </c>
      <c r="C62" s="40" t="s">
        <v>265</v>
      </c>
      <c r="D62" s="8">
        <v>7</v>
      </c>
      <c r="E62" s="71">
        <v>7</v>
      </c>
    </row>
  </sheetData>
  <mergeCells count="14">
    <mergeCell ref="B61:E61"/>
    <mergeCell ref="B59:E59"/>
    <mergeCell ref="B18:E18"/>
    <mergeCell ref="B1:E1"/>
    <mergeCell ref="B3:E3"/>
    <mergeCell ref="B53:E53"/>
    <mergeCell ref="B24:E24"/>
    <mergeCell ref="B29:E29"/>
    <mergeCell ref="B31:E31"/>
    <mergeCell ref="B44:E44"/>
    <mergeCell ref="B47:E47"/>
    <mergeCell ref="B15:E15"/>
    <mergeCell ref="B12:E12"/>
    <mergeCell ref="B57:E57"/>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A34" workbookViewId="0">
      <selection activeCell="B25" sqref="B25"/>
    </sheetView>
  </sheetViews>
  <sheetFormatPr defaultRowHeight="14.25"/>
  <cols>
    <col min="1" max="1" width="1.25" customWidth="1"/>
    <col min="2" max="2" width="22" customWidth="1"/>
    <col min="3" max="3" width="11.375" style="85"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10" t="s">
        <v>112</v>
      </c>
      <c r="C1" s="210"/>
      <c r="D1" s="210"/>
    </row>
    <row r="2" spans="1:4" s="33" customFormat="1" ht="18" customHeight="1">
      <c r="B2" s="51" t="s">
        <v>31</v>
      </c>
      <c r="C2" s="83" t="s">
        <v>69</v>
      </c>
      <c r="D2" s="51" t="s">
        <v>70</v>
      </c>
    </row>
    <row r="3" spans="1:4" ht="39.950000000000003" customHeight="1">
      <c r="B3" s="18" t="s">
        <v>47</v>
      </c>
      <c r="C3" s="84">
        <v>42191</v>
      </c>
      <c r="D3" s="43" t="s">
        <v>183</v>
      </c>
    </row>
    <row r="4" spans="1:4" ht="39.950000000000003" customHeight="1">
      <c r="B4" s="18" t="s">
        <v>48</v>
      </c>
      <c r="C4" s="84">
        <v>42191</v>
      </c>
      <c r="D4" s="43" t="s">
        <v>182</v>
      </c>
    </row>
    <row r="5" spans="1:4" ht="39.950000000000003" customHeight="1">
      <c r="B5" s="18" t="s">
        <v>49</v>
      </c>
      <c r="C5" s="84">
        <v>42191</v>
      </c>
      <c r="D5" s="43" t="s">
        <v>181</v>
      </c>
    </row>
    <row r="6" spans="1:4" ht="36" customHeight="1">
      <c r="B6" s="18" t="s">
        <v>50</v>
      </c>
      <c r="C6" s="84">
        <v>42222</v>
      </c>
      <c r="D6" s="43" t="s">
        <v>180</v>
      </c>
    </row>
    <row r="7" spans="1:4" ht="42" customHeight="1">
      <c r="B7" s="18" t="s">
        <v>51</v>
      </c>
      <c r="C7" s="84">
        <v>42564</v>
      </c>
      <c r="D7" s="43" t="s">
        <v>178</v>
      </c>
    </row>
    <row r="8" spans="1:4" ht="43.5" customHeight="1">
      <c r="B8" s="18" t="s">
        <v>58</v>
      </c>
      <c r="C8" s="84">
        <v>42922</v>
      </c>
      <c r="D8" s="43" t="s">
        <v>184</v>
      </c>
    </row>
    <row r="9" spans="1:4" ht="42" customHeight="1">
      <c r="B9" s="18" t="s">
        <v>59</v>
      </c>
      <c r="C9" s="84">
        <v>42922</v>
      </c>
      <c r="D9" s="43" t="s">
        <v>186</v>
      </c>
    </row>
    <row r="10" spans="1:4" ht="35.25" customHeight="1">
      <c r="B10" s="18" t="s">
        <v>60</v>
      </c>
      <c r="C10" s="84">
        <v>42953</v>
      </c>
      <c r="D10" s="43" t="s">
        <v>120</v>
      </c>
    </row>
    <row r="11" spans="1:4" ht="37.5" customHeight="1">
      <c r="B11" s="18" t="s">
        <v>61</v>
      </c>
      <c r="C11" s="84">
        <v>42953</v>
      </c>
      <c r="D11" s="43" t="s">
        <v>177</v>
      </c>
    </row>
    <row r="12" spans="1:4" ht="34.5" customHeight="1">
      <c r="B12" s="18" t="s">
        <v>55</v>
      </c>
      <c r="C12" s="84">
        <v>42953</v>
      </c>
      <c r="D12" s="43" t="s">
        <v>179</v>
      </c>
    </row>
    <row r="13" spans="1:4" ht="39.950000000000003" customHeight="1">
      <c r="B13" s="18" t="s">
        <v>57</v>
      </c>
      <c r="C13" s="84">
        <v>42953</v>
      </c>
      <c r="D13" s="43" t="s">
        <v>185</v>
      </c>
    </row>
    <row r="14" spans="1:4" ht="45.75" customHeight="1">
      <c r="B14" s="18" t="s">
        <v>54</v>
      </c>
      <c r="C14" s="84">
        <v>42799</v>
      </c>
      <c r="D14" s="43" t="s">
        <v>108</v>
      </c>
    </row>
    <row r="15" spans="1:4" ht="27.75" customHeight="1">
      <c r="B15" s="19" t="s">
        <v>109</v>
      </c>
      <c r="C15" s="84">
        <v>43320</v>
      </c>
      <c r="D15" s="43" t="s">
        <v>94</v>
      </c>
    </row>
    <row r="16" spans="1:4" ht="30.75" customHeight="1">
      <c r="B16" s="19" t="s">
        <v>95</v>
      </c>
      <c r="C16" s="84">
        <v>43320</v>
      </c>
      <c r="D16" s="43" t="s">
        <v>96</v>
      </c>
    </row>
    <row r="17" spans="2:4" ht="25.5" customHeight="1">
      <c r="B17" s="7" t="s">
        <v>97</v>
      </c>
      <c r="C17" s="84">
        <v>43320</v>
      </c>
      <c r="D17" s="43" t="s">
        <v>176</v>
      </c>
    </row>
    <row r="18" spans="2:4" ht="30" customHeight="1">
      <c r="B18" s="19" t="s">
        <v>137</v>
      </c>
      <c r="C18" s="84">
        <v>43417</v>
      </c>
      <c r="D18" s="43" t="s">
        <v>166</v>
      </c>
    </row>
    <row r="19" spans="2:4" ht="33" customHeight="1">
      <c r="B19" s="18" t="s">
        <v>52</v>
      </c>
      <c r="C19" s="84">
        <v>42591</v>
      </c>
      <c r="D19" s="43" t="s">
        <v>121</v>
      </c>
    </row>
    <row r="20" spans="2:4" ht="44.25" customHeight="1">
      <c r="B20" s="44" t="s">
        <v>53</v>
      </c>
      <c r="C20" s="84">
        <v>42740</v>
      </c>
      <c r="D20" s="43" t="s">
        <v>111</v>
      </c>
    </row>
    <row r="21" spans="2:4" ht="48.75" customHeight="1">
      <c r="B21" s="19" t="s">
        <v>75</v>
      </c>
      <c r="C21" s="84">
        <v>43237</v>
      </c>
      <c r="D21" s="43" t="s">
        <v>110</v>
      </c>
    </row>
    <row r="22" spans="2:4" ht="36.75" customHeight="1">
      <c r="B22" s="19" t="s">
        <v>220</v>
      </c>
      <c r="C22" s="84">
        <v>43075</v>
      </c>
      <c r="D22" s="43" t="s">
        <v>202</v>
      </c>
    </row>
    <row r="23" spans="2:4" ht="59.25" customHeight="1">
      <c r="B23" s="19" t="s">
        <v>221</v>
      </c>
      <c r="C23" s="84">
        <v>43121</v>
      </c>
      <c r="D23" s="43" t="s">
        <v>203</v>
      </c>
    </row>
    <row r="24" spans="2:4" ht="75.75" customHeight="1">
      <c r="B24" s="32" t="s">
        <v>195</v>
      </c>
      <c r="C24" s="84">
        <v>43489</v>
      </c>
      <c r="D24" s="43" t="s">
        <v>200</v>
      </c>
    </row>
    <row r="25" spans="2:4" ht="45.75" customHeight="1">
      <c r="B25" s="60" t="s">
        <v>201</v>
      </c>
      <c r="C25" s="84">
        <v>43492</v>
      </c>
      <c r="D25" s="43" t="s">
        <v>198</v>
      </c>
    </row>
    <row r="26" spans="2:4" ht="44.25" customHeight="1">
      <c r="B26" s="60" t="s">
        <v>175</v>
      </c>
      <c r="C26" s="84">
        <v>43481</v>
      </c>
      <c r="D26" s="43" t="s">
        <v>199</v>
      </c>
    </row>
    <row r="27" spans="2:4" ht="22.5" customHeight="1">
      <c r="B27" s="93" t="s">
        <v>268</v>
      </c>
      <c r="C27" s="84">
        <v>43559</v>
      </c>
      <c r="D27" s="43" t="s">
        <v>271</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rightToLeft="1" topLeftCell="B1" zoomScaleNormal="100" workbookViewId="0">
      <selection activeCell="C1" sqref="C1:D1"/>
    </sheetView>
  </sheetViews>
  <sheetFormatPr defaultRowHeight="14.25"/>
  <cols>
    <col min="1" max="1" width="2.75" style="14" hidden="1" customWidth="1"/>
    <col min="2" max="2" width="1.125" style="14" customWidth="1"/>
    <col min="3" max="3" width="14" style="14" customWidth="1"/>
    <col min="4" max="4" width="84.25" style="14" customWidth="1"/>
    <col min="5" max="50" width="9" style="14"/>
    <col min="51" max="51" width="0" style="14" hidden="1" customWidth="1"/>
    <col min="52" max="52" width="1" style="14" customWidth="1"/>
    <col min="53" max="53" width="21.75" style="14" customWidth="1"/>
    <col min="54" max="54" width="91.875" style="14" customWidth="1"/>
    <col min="55" max="306" width="9" style="14"/>
    <col min="307" max="307" width="0" style="14" hidden="1" customWidth="1"/>
    <col min="308" max="308" width="1" style="14" customWidth="1"/>
    <col min="309" max="309" width="21.75" style="14" customWidth="1"/>
    <col min="310" max="310" width="91.875" style="14" customWidth="1"/>
    <col min="311" max="562" width="9" style="14"/>
    <col min="563" max="563" width="0" style="14" hidden="1" customWidth="1"/>
    <col min="564" max="564" width="1" style="14" customWidth="1"/>
    <col min="565" max="565" width="21.75" style="14" customWidth="1"/>
    <col min="566" max="566" width="91.875" style="14" customWidth="1"/>
    <col min="567" max="818" width="9" style="14"/>
    <col min="819" max="819" width="0" style="14" hidden="1" customWidth="1"/>
    <col min="820" max="820" width="1" style="14" customWidth="1"/>
    <col min="821" max="821" width="21.75" style="14" customWidth="1"/>
    <col min="822" max="822" width="91.875" style="14" customWidth="1"/>
    <col min="823" max="1074" width="9" style="14"/>
    <col min="1075" max="1075" width="0" style="14" hidden="1" customWidth="1"/>
    <col min="1076" max="1076" width="1" style="14" customWidth="1"/>
    <col min="1077" max="1077" width="21.75" style="14" customWidth="1"/>
    <col min="1078" max="1078" width="91.875" style="14" customWidth="1"/>
    <col min="1079" max="1330" width="9" style="14"/>
    <col min="1331" max="1331" width="0" style="14" hidden="1" customWidth="1"/>
    <col min="1332" max="1332" width="1" style="14" customWidth="1"/>
    <col min="1333" max="1333" width="21.75" style="14" customWidth="1"/>
    <col min="1334" max="1334" width="91.875" style="14" customWidth="1"/>
    <col min="1335" max="1586" width="9" style="14"/>
    <col min="1587" max="1587" width="0" style="14" hidden="1" customWidth="1"/>
    <col min="1588" max="1588" width="1" style="14" customWidth="1"/>
    <col min="1589" max="1589" width="21.75" style="14" customWidth="1"/>
    <col min="1590" max="1590" width="91.875" style="14" customWidth="1"/>
    <col min="1591" max="1842" width="9" style="14"/>
    <col min="1843" max="1843" width="0" style="14" hidden="1" customWidth="1"/>
    <col min="1844" max="1844" width="1" style="14" customWidth="1"/>
    <col min="1845" max="1845" width="21.75" style="14" customWidth="1"/>
    <col min="1846" max="1846" width="91.875" style="14" customWidth="1"/>
    <col min="1847" max="2098" width="9" style="14"/>
    <col min="2099" max="2099" width="0" style="14" hidden="1" customWidth="1"/>
    <col min="2100" max="2100" width="1" style="14" customWidth="1"/>
    <col min="2101" max="2101" width="21.75" style="14" customWidth="1"/>
    <col min="2102" max="2102" width="91.875" style="14" customWidth="1"/>
    <col min="2103" max="2354" width="9" style="14"/>
    <col min="2355" max="2355" width="0" style="14" hidden="1" customWidth="1"/>
    <col min="2356" max="2356" width="1" style="14" customWidth="1"/>
    <col min="2357" max="2357" width="21.75" style="14" customWidth="1"/>
    <col min="2358" max="2358" width="91.875" style="14" customWidth="1"/>
    <col min="2359" max="2610" width="9" style="14"/>
    <col min="2611" max="2611" width="0" style="14" hidden="1" customWidth="1"/>
    <col min="2612" max="2612" width="1" style="14" customWidth="1"/>
    <col min="2613" max="2613" width="21.75" style="14" customWidth="1"/>
    <col min="2614" max="2614" width="91.875" style="14" customWidth="1"/>
    <col min="2615" max="2866" width="9" style="14"/>
    <col min="2867" max="2867" width="0" style="14" hidden="1" customWidth="1"/>
    <col min="2868" max="2868" width="1" style="14" customWidth="1"/>
    <col min="2869" max="2869" width="21.75" style="14" customWidth="1"/>
    <col min="2870" max="2870" width="91.875" style="14" customWidth="1"/>
    <col min="2871" max="3122" width="9" style="14"/>
    <col min="3123" max="3123" width="0" style="14" hidden="1" customWidth="1"/>
    <col min="3124" max="3124" width="1" style="14" customWidth="1"/>
    <col min="3125" max="3125" width="21.75" style="14" customWidth="1"/>
    <col min="3126" max="3126" width="91.875" style="14" customWidth="1"/>
    <col min="3127" max="3378" width="9" style="14"/>
    <col min="3379" max="3379" width="0" style="14" hidden="1" customWidth="1"/>
    <col min="3380" max="3380" width="1" style="14" customWidth="1"/>
    <col min="3381" max="3381" width="21.75" style="14" customWidth="1"/>
    <col min="3382" max="3382" width="91.875" style="14" customWidth="1"/>
    <col min="3383" max="3634" width="9" style="14"/>
    <col min="3635" max="3635" width="0" style="14" hidden="1" customWidth="1"/>
    <col min="3636" max="3636" width="1" style="14" customWidth="1"/>
    <col min="3637" max="3637" width="21.75" style="14" customWidth="1"/>
    <col min="3638" max="3638" width="91.875" style="14" customWidth="1"/>
    <col min="3639" max="3890" width="9" style="14"/>
    <col min="3891" max="3891" width="0" style="14" hidden="1" customWidth="1"/>
    <col min="3892" max="3892" width="1" style="14" customWidth="1"/>
    <col min="3893" max="3893" width="21.75" style="14" customWidth="1"/>
    <col min="3894" max="3894" width="91.875" style="14" customWidth="1"/>
    <col min="3895" max="4146" width="9" style="14"/>
    <col min="4147" max="4147" width="0" style="14" hidden="1" customWidth="1"/>
    <col min="4148" max="4148" width="1" style="14" customWidth="1"/>
    <col min="4149" max="4149" width="21.75" style="14" customWidth="1"/>
    <col min="4150" max="4150" width="91.875" style="14" customWidth="1"/>
    <col min="4151" max="4402" width="9" style="14"/>
    <col min="4403" max="4403" width="0" style="14" hidden="1" customWidth="1"/>
    <col min="4404" max="4404" width="1" style="14" customWidth="1"/>
    <col min="4405" max="4405" width="21.75" style="14" customWidth="1"/>
    <col min="4406" max="4406" width="91.875" style="14" customWidth="1"/>
    <col min="4407" max="4658" width="9" style="14"/>
    <col min="4659" max="4659" width="0" style="14" hidden="1" customWidth="1"/>
    <col min="4660" max="4660" width="1" style="14" customWidth="1"/>
    <col min="4661" max="4661" width="21.75" style="14" customWidth="1"/>
    <col min="4662" max="4662" width="91.875" style="14" customWidth="1"/>
    <col min="4663" max="4914" width="9" style="14"/>
    <col min="4915" max="4915" width="0" style="14" hidden="1" customWidth="1"/>
    <col min="4916" max="4916" width="1" style="14" customWidth="1"/>
    <col min="4917" max="4917" width="21.75" style="14" customWidth="1"/>
    <col min="4918" max="4918" width="91.875" style="14" customWidth="1"/>
    <col min="4919" max="5170" width="9" style="14"/>
    <col min="5171" max="5171" width="0" style="14" hidden="1" customWidth="1"/>
    <col min="5172" max="5172" width="1" style="14" customWidth="1"/>
    <col min="5173" max="5173" width="21.75" style="14" customWidth="1"/>
    <col min="5174" max="5174" width="91.875" style="14" customWidth="1"/>
    <col min="5175" max="5426" width="9" style="14"/>
    <col min="5427" max="5427" width="0" style="14" hidden="1" customWidth="1"/>
    <col min="5428" max="5428" width="1" style="14" customWidth="1"/>
    <col min="5429" max="5429" width="21.75" style="14" customWidth="1"/>
    <col min="5430" max="5430" width="91.875" style="14" customWidth="1"/>
    <col min="5431" max="5682" width="9" style="14"/>
    <col min="5683" max="5683" width="0" style="14" hidden="1" customWidth="1"/>
    <col min="5684" max="5684" width="1" style="14" customWidth="1"/>
    <col min="5685" max="5685" width="21.75" style="14" customWidth="1"/>
    <col min="5686" max="5686" width="91.875" style="14" customWidth="1"/>
    <col min="5687" max="5938" width="9" style="14"/>
    <col min="5939" max="5939" width="0" style="14" hidden="1" customWidth="1"/>
    <col min="5940" max="5940" width="1" style="14" customWidth="1"/>
    <col min="5941" max="5941" width="21.75" style="14" customWidth="1"/>
    <col min="5942" max="5942" width="91.875" style="14" customWidth="1"/>
    <col min="5943" max="6194" width="9" style="14"/>
    <col min="6195" max="6195" width="0" style="14" hidden="1" customWidth="1"/>
    <col min="6196" max="6196" width="1" style="14" customWidth="1"/>
    <col min="6197" max="6197" width="21.75" style="14" customWidth="1"/>
    <col min="6198" max="6198" width="91.875" style="14" customWidth="1"/>
    <col min="6199" max="6450" width="9" style="14"/>
    <col min="6451" max="6451" width="0" style="14" hidden="1" customWidth="1"/>
    <col min="6452" max="6452" width="1" style="14" customWidth="1"/>
    <col min="6453" max="6453" width="21.75" style="14" customWidth="1"/>
    <col min="6454" max="6454" width="91.875" style="14" customWidth="1"/>
    <col min="6455" max="6706" width="9" style="14"/>
    <col min="6707" max="6707" width="0" style="14" hidden="1" customWidth="1"/>
    <col min="6708" max="6708" width="1" style="14" customWidth="1"/>
    <col min="6709" max="6709" width="21.75" style="14" customWidth="1"/>
    <col min="6710" max="6710" width="91.875" style="14" customWidth="1"/>
    <col min="6711" max="6962" width="9" style="14"/>
    <col min="6963" max="6963" width="0" style="14" hidden="1" customWidth="1"/>
    <col min="6964" max="6964" width="1" style="14" customWidth="1"/>
    <col min="6965" max="6965" width="21.75" style="14" customWidth="1"/>
    <col min="6966" max="6966" width="91.875" style="14" customWidth="1"/>
    <col min="6967" max="7218" width="9" style="14"/>
    <col min="7219" max="7219" width="0" style="14" hidden="1" customWidth="1"/>
    <col min="7220" max="7220" width="1" style="14" customWidth="1"/>
    <col min="7221" max="7221" width="21.75" style="14" customWidth="1"/>
    <col min="7222" max="7222" width="91.875" style="14" customWidth="1"/>
    <col min="7223" max="7474" width="9" style="14"/>
    <col min="7475" max="7475" width="0" style="14" hidden="1" customWidth="1"/>
    <col min="7476" max="7476" width="1" style="14" customWidth="1"/>
    <col min="7477" max="7477" width="21.75" style="14" customWidth="1"/>
    <col min="7478" max="7478" width="91.875" style="14" customWidth="1"/>
    <col min="7479" max="7730" width="9" style="14"/>
    <col min="7731" max="7731" width="0" style="14" hidden="1" customWidth="1"/>
    <col min="7732" max="7732" width="1" style="14" customWidth="1"/>
    <col min="7733" max="7733" width="21.75" style="14" customWidth="1"/>
    <col min="7734" max="7734" width="91.875" style="14" customWidth="1"/>
    <col min="7735" max="7986" width="9" style="14"/>
    <col min="7987" max="7987" width="0" style="14" hidden="1" customWidth="1"/>
    <col min="7988" max="7988" width="1" style="14" customWidth="1"/>
    <col min="7989" max="7989" width="21.75" style="14" customWidth="1"/>
    <col min="7990" max="7990" width="91.875" style="14" customWidth="1"/>
    <col min="7991" max="8242" width="9" style="14"/>
    <col min="8243" max="8243" width="0" style="14" hidden="1" customWidth="1"/>
    <col min="8244" max="8244" width="1" style="14" customWidth="1"/>
    <col min="8245" max="8245" width="21.75" style="14" customWidth="1"/>
    <col min="8246" max="8246" width="91.875" style="14" customWidth="1"/>
    <col min="8247" max="8498" width="9" style="14"/>
    <col min="8499" max="8499" width="0" style="14" hidden="1" customWidth="1"/>
    <col min="8500" max="8500" width="1" style="14" customWidth="1"/>
    <col min="8501" max="8501" width="21.75" style="14" customWidth="1"/>
    <col min="8502" max="8502" width="91.875" style="14" customWidth="1"/>
    <col min="8503" max="8754" width="9" style="14"/>
    <col min="8755" max="8755" width="0" style="14" hidden="1" customWidth="1"/>
    <col min="8756" max="8756" width="1" style="14" customWidth="1"/>
    <col min="8757" max="8757" width="21.75" style="14" customWidth="1"/>
    <col min="8758" max="8758" width="91.875" style="14" customWidth="1"/>
    <col min="8759" max="9010" width="9" style="14"/>
    <col min="9011" max="9011" width="0" style="14" hidden="1" customWidth="1"/>
    <col min="9012" max="9012" width="1" style="14" customWidth="1"/>
    <col min="9013" max="9013" width="21.75" style="14" customWidth="1"/>
    <col min="9014" max="9014" width="91.875" style="14" customWidth="1"/>
    <col min="9015" max="9266" width="9" style="14"/>
    <col min="9267" max="9267" width="0" style="14" hidden="1" customWidth="1"/>
    <col min="9268" max="9268" width="1" style="14" customWidth="1"/>
    <col min="9269" max="9269" width="21.75" style="14" customWidth="1"/>
    <col min="9270" max="9270" width="91.875" style="14" customWidth="1"/>
    <col min="9271" max="9522" width="9" style="14"/>
    <col min="9523" max="9523" width="0" style="14" hidden="1" customWidth="1"/>
    <col min="9524" max="9524" width="1" style="14" customWidth="1"/>
    <col min="9525" max="9525" width="21.75" style="14" customWidth="1"/>
    <col min="9526" max="9526" width="91.875" style="14" customWidth="1"/>
    <col min="9527" max="9778" width="9" style="14"/>
    <col min="9779" max="9779" width="0" style="14" hidden="1" customWidth="1"/>
    <col min="9780" max="9780" width="1" style="14" customWidth="1"/>
    <col min="9781" max="9781" width="21.75" style="14" customWidth="1"/>
    <col min="9782" max="9782" width="91.875" style="14" customWidth="1"/>
    <col min="9783" max="10034" width="9" style="14"/>
    <col min="10035" max="10035" width="0" style="14" hidden="1" customWidth="1"/>
    <col min="10036" max="10036" width="1" style="14" customWidth="1"/>
    <col min="10037" max="10037" width="21.75" style="14" customWidth="1"/>
    <col min="10038" max="10038" width="91.875" style="14" customWidth="1"/>
    <col min="10039" max="10290" width="9" style="14"/>
    <col min="10291" max="10291" width="0" style="14" hidden="1" customWidth="1"/>
    <col min="10292" max="10292" width="1" style="14" customWidth="1"/>
    <col min="10293" max="10293" width="21.75" style="14" customWidth="1"/>
    <col min="10294" max="10294" width="91.875" style="14" customWidth="1"/>
    <col min="10295" max="10546" width="9" style="14"/>
    <col min="10547" max="10547" width="0" style="14" hidden="1" customWidth="1"/>
    <col min="10548" max="10548" width="1" style="14" customWidth="1"/>
    <col min="10549" max="10549" width="21.75" style="14" customWidth="1"/>
    <col min="10550" max="10550" width="91.875" style="14" customWidth="1"/>
    <col min="10551" max="10802" width="9" style="14"/>
    <col min="10803" max="10803" width="0" style="14" hidden="1" customWidth="1"/>
    <col min="10804" max="10804" width="1" style="14" customWidth="1"/>
    <col min="10805" max="10805" width="21.75" style="14" customWidth="1"/>
    <col min="10806" max="10806" width="91.875" style="14" customWidth="1"/>
    <col min="10807" max="11058" width="9" style="14"/>
    <col min="11059" max="11059" width="0" style="14" hidden="1" customWidth="1"/>
    <col min="11060" max="11060" width="1" style="14" customWidth="1"/>
    <col min="11061" max="11061" width="21.75" style="14" customWidth="1"/>
    <col min="11062" max="11062" width="91.875" style="14" customWidth="1"/>
    <col min="11063" max="11314" width="9" style="14"/>
    <col min="11315" max="11315" width="0" style="14" hidden="1" customWidth="1"/>
    <col min="11316" max="11316" width="1" style="14" customWidth="1"/>
    <col min="11317" max="11317" width="21.75" style="14" customWidth="1"/>
    <col min="11318" max="11318" width="91.875" style="14" customWidth="1"/>
    <col min="11319" max="11570" width="9" style="14"/>
    <col min="11571" max="11571" width="0" style="14" hidden="1" customWidth="1"/>
    <col min="11572" max="11572" width="1" style="14" customWidth="1"/>
    <col min="11573" max="11573" width="21.75" style="14" customWidth="1"/>
    <col min="11574" max="11574" width="91.875" style="14" customWidth="1"/>
    <col min="11575" max="11826" width="9" style="14"/>
    <col min="11827" max="11827" width="0" style="14" hidden="1" customWidth="1"/>
    <col min="11828" max="11828" width="1" style="14" customWidth="1"/>
    <col min="11829" max="11829" width="21.75" style="14" customWidth="1"/>
    <col min="11830" max="11830" width="91.875" style="14" customWidth="1"/>
    <col min="11831" max="12082" width="9" style="14"/>
    <col min="12083" max="12083" width="0" style="14" hidden="1" customWidth="1"/>
    <col min="12084" max="12084" width="1" style="14" customWidth="1"/>
    <col min="12085" max="12085" width="21.75" style="14" customWidth="1"/>
    <col min="12086" max="12086" width="91.875" style="14" customWidth="1"/>
    <col min="12087" max="12338" width="9" style="14"/>
    <col min="12339" max="12339" width="0" style="14" hidden="1" customWidth="1"/>
    <col min="12340" max="12340" width="1" style="14" customWidth="1"/>
    <col min="12341" max="12341" width="21.75" style="14" customWidth="1"/>
    <col min="12342" max="12342" width="91.875" style="14" customWidth="1"/>
    <col min="12343" max="12594" width="9" style="14"/>
    <col min="12595" max="12595" width="0" style="14" hidden="1" customWidth="1"/>
    <col min="12596" max="12596" width="1" style="14" customWidth="1"/>
    <col min="12597" max="12597" width="21.75" style="14" customWidth="1"/>
    <col min="12598" max="12598" width="91.875" style="14" customWidth="1"/>
    <col min="12599" max="12850" width="9" style="14"/>
    <col min="12851" max="12851" width="0" style="14" hidden="1" customWidth="1"/>
    <col min="12852" max="12852" width="1" style="14" customWidth="1"/>
    <col min="12853" max="12853" width="21.75" style="14" customWidth="1"/>
    <col min="12854" max="12854" width="91.875" style="14" customWidth="1"/>
    <col min="12855" max="13106" width="9" style="14"/>
    <col min="13107" max="13107" width="0" style="14" hidden="1" customWidth="1"/>
    <col min="13108" max="13108" width="1" style="14" customWidth="1"/>
    <col min="13109" max="13109" width="21.75" style="14" customWidth="1"/>
    <col min="13110" max="13110" width="91.875" style="14" customWidth="1"/>
    <col min="13111" max="13362" width="9" style="14"/>
    <col min="13363" max="13363" width="0" style="14" hidden="1" customWidth="1"/>
    <col min="13364" max="13364" width="1" style="14" customWidth="1"/>
    <col min="13365" max="13365" width="21.75" style="14" customWidth="1"/>
    <col min="13366" max="13366" width="91.875" style="14" customWidth="1"/>
    <col min="13367" max="13618" width="9" style="14"/>
    <col min="13619" max="13619" width="0" style="14" hidden="1" customWidth="1"/>
    <col min="13620" max="13620" width="1" style="14" customWidth="1"/>
    <col min="13621" max="13621" width="21.75" style="14" customWidth="1"/>
    <col min="13622" max="13622" width="91.875" style="14" customWidth="1"/>
    <col min="13623" max="13874" width="9" style="14"/>
    <col min="13875" max="13875" width="0" style="14" hidden="1" customWidth="1"/>
    <col min="13876" max="13876" width="1" style="14" customWidth="1"/>
    <col min="13877" max="13877" width="21.75" style="14" customWidth="1"/>
    <col min="13878" max="13878" width="91.875" style="14" customWidth="1"/>
    <col min="13879" max="14130" width="9" style="14"/>
    <col min="14131" max="14131" width="0" style="14" hidden="1" customWidth="1"/>
    <col min="14132" max="14132" width="1" style="14" customWidth="1"/>
    <col min="14133" max="14133" width="21.75" style="14" customWidth="1"/>
    <col min="14134" max="14134" width="91.875" style="14" customWidth="1"/>
    <col min="14135" max="14386" width="9" style="14"/>
    <col min="14387" max="14387" width="0" style="14" hidden="1" customWidth="1"/>
    <col min="14388" max="14388" width="1" style="14" customWidth="1"/>
    <col min="14389" max="14389" width="21.75" style="14" customWidth="1"/>
    <col min="14390" max="14390" width="91.875" style="14" customWidth="1"/>
    <col min="14391" max="14642" width="9" style="14"/>
    <col min="14643" max="14643" width="0" style="14" hidden="1" customWidth="1"/>
    <col min="14644" max="14644" width="1" style="14" customWidth="1"/>
    <col min="14645" max="14645" width="21.75" style="14" customWidth="1"/>
    <col min="14646" max="14646" width="91.875" style="14" customWidth="1"/>
    <col min="14647" max="14898" width="9" style="14"/>
    <col min="14899" max="14899" width="0" style="14" hidden="1" customWidth="1"/>
    <col min="14900" max="14900" width="1" style="14" customWidth="1"/>
    <col min="14901" max="14901" width="21.75" style="14" customWidth="1"/>
    <col min="14902" max="14902" width="91.875" style="14" customWidth="1"/>
    <col min="14903" max="15154" width="9" style="14"/>
    <col min="15155" max="15155" width="0" style="14" hidden="1" customWidth="1"/>
    <col min="15156" max="15156" width="1" style="14" customWidth="1"/>
    <col min="15157" max="15157" width="21.75" style="14" customWidth="1"/>
    <col min="15158" max="15158" width="91.875" style="14" customWidth="1"/>
    <col min="15159" max="15410" width="9" style="14"/>
    <col min="15411" max="15411" width="0" style="14" hidden="1" customWidth="1"/>
    <col min="15412" max="15412" width="1" style="14" customWidth="1"/>
    <col min="15413" max="15413" width="21.75" style="14" customWidth="1"/>
    <col min="15414" max="15414" width="91.875" style="14" customWidth="1"/>
    <col min="15415" max="15666" width="9" style="14"/>
    <col min="15667" max="15667" width="0" style="14" hidden="1" customWidth="1"/>
    <col min="15668" max="15668" width="1" style="14" customWidth="1"/>
    <col min="15669" max="15669" width="21.75" style="14" customWidth="1"/>
    <col min="15670" max="15670" width="91.875" style="14" customWidth="1"/>
    <col min="15671" max="15922" width="9" style="14"/>
    <col min="15923" max="15923" width="0" style="14" hidden="1" customWidth="1"/>
    <col min="15924" max="15924" width="1" style="14" customWidth="1"/>
    <col min="15925" max="15925" width="21.75" style="14" customWidth="1"/>
    <col min="15926" max="15926" width="91.875" style="14" customWidth="1"/>
    <col min="15927" max="16384" width="9" style="14"/>
  </cols>
  <sheetData>
    <row r="1" spans="3:4" s="12" customFormat="1" ht="25.5" customHeight="1">
      <c r="C1" s="212" t="s">
        <v>293</v>
      </c>
      <c r="D1" s="212"/>
    </row>
    <row r="2" spans="3:4" s="13" customFormat="1" ht="17.25" customHeight="1">
      <c r="C2" s="213" t="s">
        <v>142</v>
      </c>
      <c r="D2" s="213"/>
    </row>
    <row r="3" spans="3:4" s="13" customFormat="1" ht="54" customHeight="1">
      <c r="C3" s="95" t="s">
        <v>61</v>
      </c>
      <c r="D3" s="52" t="s">
        <v>274</v>
      </c>
    </row>
    <row r="4" spans="3:4" s="13" customFormat="1" ht="49.5" customHeight="1">
      <c r="C4" s="103" t="s">
        <v>290</v>
      </c>
      <c r="D4" s="52" t="s">
        <v>291</v>
      </c>
    </row>
    <row r="5" spans="3:4" s="13" customFormat="1" ht="54" customHeight="1">
      <c r="C5" s="103" t="s">
        <v>288</v>
      </c>
      <c r="D5" s="52" t="s">
        <v>287</v>
      </c>
    </row>
    <row r="6" spans="3:4" s="13" customFormat="1" ht="87.75" customHeight="1">
      <c r="C6" s="103" t="s">
        <v>282</v>
      </c>
      <c r="D6" s="104" t="s">
        <v>283</v>
      </c>
    </row>
    <row r="7" spans="3:4" s="13" customFormat="1" ht="39" customHeight="1">
      <c r="C7" s="88" t="s">
        <v>256</v>
      </c>
      <c r="D7" s="52" t="s">
        <v>257</v>
      </c>
    </row>
    <row r="8" spans="3:4" s="13" customFormat="1" ht="42.75" customHeight="1">
      <c r="C8" s="81" t="s">
        <v>232</v>
      </c>
      <c r="D8" s="52" t="s">
        <v>233</v>
      </c>
    </row>
    <row r="9" spans="3:4" s="13" customFormat="1" ht="67.5" customHeight="1">
      <c r="C9" s="80" t="s">
        <v>229</v>
      </c>
      <c r="D9" s="52" t="s">
        <v>231</v>
      </c>
    </row>
    <row r="10" spans="3:4" s="13" customFormat="1" ht="42.75" customHeight="1">
      <c r="C10" s="79" t="s">
        <v>227</v>
      </c>
      <c r="D10" s="52" t="s">
        <v>230</v>
      </c>
    </row>
    <row r="11" spans="3:4" s="13" customFormat="1" ht="39.75" customHeight="1">
      <c r="C11" s="78" t="s">
        <v>225</v>
      </c>
      <c r="D11" s="52" t="s">
        <v>226</v>
      </c>
    </row>
    <row r="12" spans="3:4" s="13" customFormat="1" ht="39.75" customHeight="1">
      <c r="C12" s="77" t="s">
        <v>215</v>
      </c>
      <c r="D12" s="52" t="s">
        <v>217</v>
      </c>
    </row>
    <row r="13" spans="3:4" s="13" customFormat="1" ht="48.75" customHeight="1">
      <c r="C13" s="77" t="s">
        <v>210</v>
      </c>
      <c r="D13" s="52" t="s">
        <v>216</v>
      </c>
    </row>
    <row r="14" spans="3:4" ht="34.5" customHeight="1">
      <c r="C14" s="211" t="s">
        <v>292</v>
      </c>
      <c r="D14" s="211"/>
    </row>
    <row r="15" spans="3:4" ht="90" customHeight="1">
      <c r="C15" s="53" t="s">
        <v>122</v>
      </c>
      <c r="D15" s="74" t="s">
        <v>194</v>
      </c>
    </row>
    <row r="16" spans="3:4" ht="66" customHeight="1">
      <c r="C16" s="68" t="s">
        <v>143</v>
      </c>
      <c r="D16" s="74" t="s">
        <v>187</v>
      </c>
    </row>
    <row r="17" spans="3:4" ht="63.75" customHeight="1">
      <c r="C17" s="50" t="s">
        <v>224</v>
      </c>
      <c r="D17" s="74" t="s">
        <v>260</v>
      </c>
    </row>
  </sheetData>
  <mergeCells count="3">
    <mergeCell ref="C14:D14"/>
    <mergeCell ref="C1:D1"/>
    <mergeCell ref="C2:D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2019-05-08T10:08:55Z</cp:lastPrinted>
  <dcterms:created xsi:type="dcterms:W3CDTF">2018-01-02T05:37:56Z</dcterms:created>
  <dcterms:modified xsi:type="dcterms:W3CDTF">2019-05-08T10:32:11Z</dcterms:modified>
</cp:coreProperties>
</file>