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6110" windowWidth="20115" windowHeight="1185" activeTab="3"/>
  </bookViews>
  <sheets>
    <sheet name="نشرة التداول" sheetId="1" r:id="rId1"/>
    <sheet name="سوق الثالث" sheetId="10" r:id="rId2"/>
    <sheet name="اجانب" sheetId="9" r:id="rId3"/>
    <sheet name="الغير المتداولة" sheetId="8" r:id="rId4"/>
    <sheet name="الشركات الموقوفة" sheetId="4" r:id="rId5"/>
    <sheet name="اخبار الشركات" sheetId="5" r:id="rId6"/>
  </sheets>
  <calcPr calcId="145621"/>
</workbook>
</file>

<file path=xl/calcChain.xml><?xml version="1.0" encoding="utf-8"?>
<calcChain xmlns="http://schemas.openxmlformats.org/spreadsheetml/2006/main">
  <c r="F32" i="9" l="1"/>
  <c r="F33" i="9" s="1"/>
  <c r="E32" i="9"/>
  <c r="E33" i="9" s="1"/>
  <c r="D32" i="9"/>
  <c r="D33" i="9" s="1"/>
  <c r="F26" i="9"/>
  <c r="E26" i="9"/>
  <c r="D26" i="9"/>
  <c r="F23" i="9"/>
  <c r="F27" i="9" s="1"/>
  <c r="E23" i="9"/>
  <c r="D23" i="9"/>
  <c r="F20" i="9"/>
  <c r="E20" i="9"/>
  <c r="D20" i="9"/>
  <c r="D27" i="9" s="1"/>
  <c r="F11" i="9"/>
  <c r="E11" i="9"/>
  <c r="D11" i="9"/>
  <c r="F8" i="9"/>
  <c r="F12" i="9" s="1"/>
  <c r="E8" i="9"/>
  <c r="D8" i="9"/>
  <c r="M63" i="1"/>
  <c r="N63" i="1"/>
  <c r="L63" i="1"/>
  <c r="L20" i="1"/>
  <c r="M20" i="1"/>
  <c r="N20" i="1"/>
  <c r="L30" i="1"/>
  <c r="M30" i="1"/>
  <c r="N30" i="1"/>
  <c r="L10" i="10"/>
  <c r="L15" i="10" s="1"/>
  <c r="M10" i="10"/>
  <c r="N10" i="10"/>
  <c r="L39" i="1"/>
  <c r="M39" i="1"/>
  <c r="N39" i="1"/>
  <c r="L14" i="10"/>
  <c r="M14" i="10"/>
  <c r="M15" i="10" s="1"/>
  <c r="N14" i="10"/>
  <c r="N15" i="10" s="1"/>
  <c r="L46" i="1"/>
  <c r="M46" i="1"/>
  <c r="N46" i="1"/>
  <c r="L6" i="10"/>
  <c r="M6" i="10"/>
  <c r="N6" i="10"/>
  <c r="L53" i="1"/>
  <c r="M53" i="1"/>
  <c r="N53" i="1"/>
  <c r="D12" i="9" l="1"/>
  <c r="E27" i="9"/>
  <c r="E12" i="9"/>
  <c r="N54" i="1"/>
  <c r="N64" i="1" s="1"/>
  <c r="M54" i="1"/>
  <c r="M64" i="1" s="1"/>
  <c r="L54" i="1"/>
  <c r="L64" i="1" s="1"/>
</calcChain>
</file>

<file path=xl/sharedStrings.xml><?xml version="1.0" encoding="utf-8"?>
<sst xmlns="http://schemas.openxmlformats.org/spreadsheetml/2006/main" count="502" uniqueCount="330">
  <si>
    <t>سوق العراق للاوراق المالية</t>
  </si>
  <si>
    <t xml:space="preserve">القيمة المتداولة </t>
  </si>
  <si>
    <t xml:space="preserve">الاسهم المتداولة </t>
  </si>
  <si>
    <t>الصفقات</t>
  </si>
  <si>
    <t>المؤشر60</t>
  </si>
  <si>
    <t>نسبة التغير %</t>
  </si>
  <si>
    <t xml:space="preserve">الشركات المدرجة </t>
  </si>
  <si>
    <t xml:space="preserve">الشركات المتداولة </t>
  </si>
  <si>
    <t>الشركات المرتفعة</t>
  </si>
  <si>
    <t>الشركات المنخفضة</t>
  </si>
  <si>
    <t>شركات الهيئة العامة</t>
  </si>
  <si>
    <t xml:space="preserve">الشركات غير المتداولة </t>
  </si>
  <si>
    <t xml:space="preserve">اسم الشركة </t>
  </si>
  <si>
    <t>رمز الشركة</t>
  </si>
  <si>
    <t>افتتاح</t>
  </si>
  <si>
    <t xml:space="preserve">اعلى سعر </t>
  </si>
  <si>
    <t xml:space="preserve">ادنى سعر </t>
  </si>
  <si>
    <t>المعدل الحالي</t>
  </si>
  <si>
    <t>المعدل السابق</t>
  </si>
  <si>
    <t>سعر الاغلاق</t>
  </si>
  <si>
    <t>اغلاق سابق</t>
  </si>
  <si>
    <t>التغير (%)</t>
  </si>
  <si>
    <t>قطاع المصارف</t>
  </si>
  <si>
    <t>مجموع قطاع المصارف</t>
  </si>
  <si>
    <t>قطاع الخدمات</t>
  </si>
  <si>
    <t>قطاع الصناعة</t>
  </si>
  <si>
    <t>مجموع قطاع الصناعة</t>
  </si>
  <si>
    <t>قطاع الزراعة</t>
  </si>
  <si>
    <t>مجموع السوق النظامي</t>
  </si>
  <si>
    <t>اسم الشركة</t>
  </si>
  <si>
    <t>اغلاق</t>
  </si>
  <si>
    <t xml:space="preserve">الاكثر نشاطا حسب الاسهم المتداولة </t>
  </si>
  <si>
    <t xml:space="preserve">الاكثر نشاطا حسب القيمة المتداولة </t>
  </si>
  <si>
    <t>معدل السعر السابق</t>
  </si>
  <si>
    <t>سعر الاغلاق السابق</t>
  </si>
  <si>
    <t>قطاع التأمين</t>
  </si>
  <si>
    <t>قطاع الاستثمار</t>
  </si>
  <si>
    <t>ــــــــــ</t>
  </si>
  <si>
    <t>مصرف دار السلام (BDSI)</t>
  </si>
  <si>
    <t>مصرف الاقتصاد (BEFI)</t>
  </si>
  <si>
    <t xml:space="preserve">Web site : www.isx-iq.net     E-mail : info-isx@isx-iq.net   07834000034 - 07711211522 - 07270094594  : ص . ب :3607 العلوية  الهاتف </t>
  </si>
  <si>
    <t xml:space="preserve">الاسهم المتداولة  </t>
  </si>
  <si>
    <t>التغير(%)</t>
  </si>
  <si>
    <t>تاريخ الايقاف</t>
  </si>
  <si>
    <t>سبب الايقاف والملاحظات</t>
  </si>
  <si>
    <t>قطاع الاتصالات</t>
  </si>
  <si>
    <t>المصرف المتحد</t>
  </si>
  <si>
    <t>BUND</t>
  </si>
  <si>
    <t>الوئام للاستثمار المالي</t>
  </si>
  <si>
    <t>VWIF</t>
  </si>
  <si>
    <t xml:space="preserve"> الشركات الموقوفة عن التداول بقرار من هيئة الاوراق المالية </t>
  </si>
  <si>
    <t>ينظم سوق العراق للاوراق المالية التعامل باسهم الشركات المساهمة العراقية المدرجة والمسجلة في مركز الايداع العراقي ، من خلال شركات الوساطة العراقية المرخصة من قبل هيئة الاوراق المالية</t>
  </si>
  <si>
    <t>مصرف القابض الاسلامي</t>
  </si>
  <si>
    <t>قطاع الفنادق والسياحة</t>
  </si>
  <si>
    <t>الاكثر خسارة</t>
  </si>
  <si>
    <t>الحمراء للتأمين</t>
  </si>
  <si>
    <t>NHAM</t>
  </si>
  <si>
    <t xml:space="preserve">صناعة وتجارة الكارتون </t>
  </si>
  <si>
    <t>IICM</t>
  </si>
  <si>
    <t xml:space="preserve">المسؤولية القانونية إستنادأ إلى قانون رقم 74 لسنة 2004 </t>
  </si>
  <si>
    <t>أولاً : أخبار الشركات .</t>
  </si>
  <si>
    <t>الموقوفة بقرار من الهيئة</t>
  </si>
  <si>
    <t>انتاج وتسويق اللحوم</t>
  </si>
  <si>
    <t>AIPM</t>
  </si>
  <si>
    <t>السجاد والمفروشات</t>
  </si>
  <si>
    <t>IITC</t>
  </si>
  <si>
    <t>المنتجات الزراعية</t>
  </si>
  <si>
    <t>AIRP</t>
  </si>
  <si>
    <t>الاهلية للتأمين</t>
  </si>
  <si>
    <t>NAHF</t>
  </si>
  <si>
    <t>BQAB</t>
  </si>
  <si>
    <t>SBPT</t>
  </si>
  <si>
    <t>بغداد العراق للنقل العام</t>
  </si>
  <si>
    <t>الاكثر ربح</t>
  </si>
  <si>
    <t>BELF</t>
  </si>
  <si>
    <t xml:space="preserve">مصرف ايلاف الاسلامي </t>
  </si>
  <si>
    <t>الحمراء للتأمين (NHAM)</t>
  </si>
  <si>
    <t>IMOS</t>
  </si>
  <si>
    <t xml:space="preserve">الخياطة الحديثة </t>
  </si>
  <si>
    <t>AAHP</t>
  </si>
  <si>
    <t xml:space="preserve">الاهلية للانتاج الزراعي </t>
  </si>
  <si>
    <t>BSUC</t>
  </si>
  <si>
    <t xml:space="preserve">مصرف سومر التجاري </t>
  </si>
  <si>
    <t>BINI</t>
  </si>
  <si>
    <t>مصرف نور العراق الاسلامي</t>
  </si>
  <si>
    <t>BQUR</t>
  </si>
  <si>
    <t>مصرف القرطاس الاسلامي</t>
  </si>
  <si>
    <t xml:space="preserve">الزوراء للاستثمار المالي </t>
  </si>
  <si>
    <t>VZAF</t>
  </si>
  <si>
    <t xml:space="preserve">النخبة للمقاولات العامة </t>
  </si>
  <si>
    <t>SNUC</t>
  </si>
  <si>
    <t>مصرف العربية الاسلامي</t>
  </si>
  <si>
    <t>BAAI</t>
  </si>
  <si>
    <t>بغداد لمواد التغليف</t>
  </si>
  <si>
    <t>IBPM</t>
  </si>
  <si>
    <t>BGUC</t>
  </si>
  <si>
    <t xml:space="preserve">مصرف الخليج </t>
  </si>
  <si>
    <t xml:space="preserve">المصرف العراقي الاسلامي </t>
  </si>
  <si>
    <t>BIIB</t>
  </si>
  <si>
    <t>مصرف الراجح (BRAJ)</t>
  </si>
  <si>
    <t>عدم تقديم الافصاح السنوي لعام 2018 ، 2019 ، 2020 .</t>
  </si>
  <si>
    <t>عدم تقديم البيانات المالية السنوية لعام 2020 . سعر الاغلاق (1.000) دينار.</t>
  </si>
  <si>
    <t xml:space="preserve">مصرف المستشار الاسلامي </t>
  </si>
  <si>
    <t>BMUI</t>
  </si>
  <si>
    <t>BKUI</t>
  </si>
  <si>
    <t xml:space="preserve">مصرف كوردستان </t>
  </si>
  <si>
    <t>BIDB</t>
  </si>
  <si>
    <t xml:space="preserve">مصرف التنمية الدولي </t>
  </si>
  <si>
    <t>BAIB</t>
  </si>
  <si>
    <t xml:space="preserve">مصرف آسيا العراق الاسلامي </t>
  </si>
  <si>
    <t>BIBI</t>
  </si>
  <si>
    <t>مصرف الاستثمار العراقي</t>
  </si>
  <si>
    <t>NDSA</t>
  </si>
  <si>
    <t xml:space="preserve">دار السلام للتأمين </t>
  </si>
  <si>
    <t>HKAR</t>
  </si>
  <si>
    <t xml:space="preserve">فنادق كربلاء </t>
  </si>
  <si>
    <t>مصرف الائتمان</t>
  </si>
  <si>
    <t>BROI</t>
  </si>
  <si>
    <t xml:space="preserve"> المصرف تحت وصاية البنك المركزي العراقي واستمرار الايقاف لعدم تقديم الافصاح السنوي للاعوام 2016 ، 2017 ، 2018 ، 2019 ، 2020 ، والافصاح الفصلي للفصل الثالث لعام 2018 والافصاح الفصلي لعام 2019 ، 2020 ، وبيانات الفصل الاول والثاني لعام 2021 . سعر الاغلاق (0.130) دينار.</t>
  </si>
  <si>
    <t>مصرف الموصل</t>
  </si>
  <si>
    <t>BMFI</t>
  </si>
  <si>
    <t>المصرف الدولي الاسلامي</t>
  </si>
  <si>
    <t>BINT</t>
  </si>
  <si>
    <t>انتاج الالبسة الجاهزة (IRMC)</t>
  </si>
  <si>
    <t>فندق بابل</t>
  </si>
  <si>
    <t>HBAY</t>
  </si>
  <si>
    <t>مدينة العاب الكرخ</t>
  </si>
  <si>
    <t>SKTA</t>
  </si>
  <si>
    <t>مصرف جيهان الاسلامي</t>
  </si>
  <si>
    <t>BCIH</t>
  </si>
  <si>
    <t>الخاتم للاتصالات</t>
  </si>
  <si>
    <t>TZNI</t>
  </si>
  <si>
    <t>الموصل لمدن الالعاب</t>
  </si>
  <si>
    <t>SMOF</t>
  </si>
  <si>
    <t xml:space="preserve">العراقية للاعمال الهندسية </t>
  </si>
  <si>
    <t>IIEW</t>
  </si>
  <si>
    <t xml:space="preserve">مصرف الشرق الاوسط </t>
  </si>
  <si>
    <t>BIME</t>
  </si>
  <si>
    <t xml:space="preserve">انتاج الالبسة الجاهزة </t>
  </si>
  <si>
    <t>IRMC</t>
  </si>
  <si>
    <t>ثانياً : الشركات المساهمة الموقوفة عن التداول لانعقاد هيئاتها العامة</t>
  </si>
  <si>
    <t>فندق فلسطين (HPAL)</t>
  </si>
  <si>
    <t>الفلوجة لانتاج المواد الانشائية</t>
  </si>
  <si>
    <t>IFCM</t>
  </si>
  <si>
    <t>ثالثاً : الشركات التي في التداول برأسمال الشركة المدرج (قبل الزيادة والرسملة) .</t>
  </si>
  <si>
    <t>رابعاً : الاكتتاب .</t>
  </si>
  <si>
    <t>مصرف اربيل</t>
  </si>
  <si>
    <t>BERI</t>
  </si>
  <si>
    <t>مصرف بغداد</t>
  </si>
  <si>
    <t>BBOB</t>
  </si>
  <si>
    <t>مصرف المستشار الاسلامي (BMUI)</t>
  </si>
  <si>
    <t xml:space="preserve">مصرف الانصاري الاسلامي </t>
  </si>
  <si>
    <t>BANS</t>
  </si>
  <si>
    <t>HASH</t>
  </si>
  <si>
    <t>فندق اشور</t>
  </si>
  <si>
    <t>المعدنية والدراجات</t>
  </si>
  <si>
    <t>IMIB</t>
  </si>
  <si>
    <t>مصرف الاقليم التجاري</t>
  </si>
  <si>
    <t>BRTB</t>
  </si>
  <si>
    <t>الكندي لانتاج اللقاحات</t>
  </si>
  <si>
    <t>IKLV</t>
  </si>
  <si>
    <t>IMCI</t>
  </si>
  <si>
    <t>الصنائع الكيمياوية العصرية</t>
  </si>
  <si>
    <t>الفلوجة لانتاج المواد الانشائية(IFCM)</t>
  </si>
  <si>
    <t xml:space="preserve">الكيمياوية والبلاستيكية </t>
  </si>
  <si>
    <t>INCP</t>
  </si>
  <si>
    <t>مجموع قطاع الخدمات</t>
  </si>
  <si>
    <t>مصرف المشرق العربي الاسلامي (BAMS)</t>
  </si>
  <si>
    <t>قررت الهيئة العامة في اجتماعها المنعقد في 2022/2/26 زيادة رأسمال الشركة من (200) مليار دينار الى (250) مليار دينار وفق المادة (55/اولاً) من قانون الشركات.</t>
  </si>
  <si>
    <t>العراقية لانتاج البذور</t>
  </si>
  <si>
    <t>AISP</t>
  </si>
  <si>
    <t>مجموع قطاع الزراعة</t>
  </si>
  <si>
    <t>المصرف الاهلي</t>
  </si>
  <si>
    <t>BNOI</t>
  </si>
  <si>
    <t>مجموع قطاع الفنادق والسياحة</t>
  </si>
  <si>
    <t>فندق بغداد</t>
  </si>
  <si>
    <t>HBAG</t>
  </si>
  <si>
    <t>مجموع السوق الثاني</t>
  </si>
  <si>
    <t>VMES</t>
  </si>
  <si>
    <t>بين النهرين للاستثمارات المالية</t>
  </si>
  <si>
    <t>قررت الهيئة العامة في اجتماعها المنعقد في 2020/11/29 زيادة رأسمال الشركة من (7) مليار دينار الى (25) مليار دينار وفق المادة (55/اولاً) من قانون الشركات. حصلت موافقة هيئة الاوراق المالية على تمديد فترة اضافة اسهم الشركة لمدة اربعة اشهر من تاريخ 2022/3/24.</t>
  </si>
  <si>
    <t>المصرف التجاري</t>
  </si>
  <si>
    <t>BCOI</t>
  </si>
  <si>
    <t>مصرف الثقة الدولي</t>
  </si>
  <si>
    <t>BTRU</t>
  </si>
  <si>
    <t>قررت الهيئة العامة في اجتماعها المنعقد في 2021/12/6 زيادة رأسمال الشركة من (1.593.300.000) دينار الى (3.186.600.000) بنسبة (%100) وفق المادة (55/اولاً) من قانون الشركات.حصلت موافقة هيئة الاوراق المالية على تمديد فترة اضافة اسهم الشركة لمدة اربعة اشهر من تاريخ 2022/4/6.</t>
  </si>
  <si>
    <t>HISH</t>
  </si>
  <si>
    <t>فنادق عشتار</t>
  </si>
  <si>
    <t>قررت الهيئة العامة في اجتماعها المنعقد في 2021/9/16 زيادة رأسمال الشركة من (200) مليار دينار الى (207) مليار دينار وفق المادة (55/ثانيا ) من قانون الشركات ومن (207) مليار دينار الى (250) مليار دينار وفق المادة (55/اولاً) من قانون الشركات.حصلت موافقة هيئة الاوراق المالية على تمديد فترة اضافة اسهم الشركة لمدة اربعة اشهر من تاريخ 2022/4/16.</t>
  </si>
  <si>
    <t>IBSD</t>
  </si>
  <si>
    <t xml:space="preserve">بغداد للمشروبات الغازية </t>
  </si>
  <si>
    <t>قررت الهيئة العامة في اجتماعها المنعقد في 2021/12/30 زيادة رأسمال الشركة من (3,120,000,000) دينار الى (4,680,000,000) دينار وفق المادة (55/اولاً) من قانون الشركات.حصلت موافقة هيئة الاوراق المالية على تمديد فترة اضافة اسهم الشركة لمدة اربعة اشهر من تاريخ 2022/4/30.</t>
  </si>
  <si>
    <t>المنصور الدوائية</t>
  </si>
  <si>
    <t>IMAP</t>
  </si>
  <si>
    <t>قررت الهيئة العامة في اجتماعها المنعقد في 2022/5/7 زيادة راس مال الشركة من (9.914.267.350) دينار الى (16) مليار  وفق المادة (55/ اولا) من قانون الشركات.</t>
  </si>
  <si>
    <t>المنصور الدوائية(IMAP)</t>
  </si>
  <si>
    <t>خامساً : توزيع الارباح</t>
  </si>
  <si>
    <t>مصرف الاتحاد العراقي</t>
  </si>
  <si>
    <t>BUOI</t>
  </si>
  <si>
    <t>فنادق المنصور</t>
  </si>
  <si>
    <t>HMAN</t>
  </si>
  <si>
    <t>تعلن الشركة عن البدء بتوزيع الارباح السنوية للمساهمين الذين يمتلكون (20) مليون سهما (الوجبة الاولى) في مقر الشركة اعتبارا من يوم 2022/5/16 ايام (الاثنين والاربعاء) مع جلب المستمسكات الثبوتية او بموجب وكالة مصدقة.</t>
  </si>
  <si>
    <t>تعلن الشركة عن البدء بتوزيع الارباح السنوية لعام 2020  للمساهمين  في مقر الشركة اعتبارا من يوم 2022/5/25 من الساعة العاشرة صباحا الى الساعة الثانية ظهرا مع جلب المستمسكات الثبوتية او بموجب وكالة مصدقة.</t>
  </si>
  <si>
    <t>عقد إجتماع الهيئة العامة للشركة يوم الاربعاء الموافق 2022/1/12 الساعة العاشرة صباحاً في مقر الشركة ، مناقشة الحسابات الختامية للسنة المالية المنتهية في 2018/12/31 و السنة المالية المنتهية في 2019/12/31 ، مناقشة العجز المتراكم ومعالجتة من ارباح السنوات 2018 ، 2019 ،انتخاب رئيس واعضاء مجلس مجلس وتعديل المادة الخامسة من عقد تاسيس. تم إيقاف التداول على أسهم الشركة إعتباراً من جلسة الاحد 2022/1/9 .</t>
  </si>
  <si>
    <t>فنادق عشتار (HISH)</t>
  </si>
  <si>
    <t>فندق بغداد (HBAG)</t>
  </si>
  <si>
    <t>مصرف أمين العراق الاسلامي (BAME)</t>
  </si>
  <si>
    <t xml:space="preserve">المعمورة العقارية </t>
  </si>
  <si>
    <t>SMRI</t>
  </si>
  <si>
    <t xml:space="preserve">تصنيع وتسويق التمور </t>
  </si>
  <si>
    <t>IIDP</t>
  </si>
  <si>
    <t>TASC</t>
  </si>
  <si>
    <t>مجموع قطاع الاتصالات</t>
  </si>
  <si>
    <t>الامين للاستثمار المالي</t>
  </si>
  <si>
    <t>VAMF</t>
  </si>
  <si>
    <t xml:space="preserve">اسماك الشرق الاوسط </t>
  </si>
  <si>
    <t>AMEF</t>
  </si>
  <si>
    <t>آسياسيل للاتصالات</t>
  </si>
  <si>
    <t>المعمورة العقارية (SMRI)</t>
  </si>
  <si>
    <t>تعلن الشركة عن البدء بتوزيع الارباح السنوية للمساهمين بنسبة (6%) من راس المال المدفوع في مقر الشركة اعتبارا من يوم 2022/6/20  مع جلب المستمسكات الثبوتية او بموجب وكالة مصدقة لغاية الساعة الثانية عشر ونصف ظهرا طيلة ايام الاسبوع عدا يوم الخميس.</t>
  </si>
  <si>
    <t>مصرف الجنوب الاسلامي</t>
  </si>
  <si>
    <t>BJAB</t>
  </si>
  <si>
    <t xml:space="preserve">مصرف المشرق العربي الاسلامي </t>
  </si>
  <si>
    <t>BAMS</t>
  </si>
  <si>
    <t>مصرف عبر العراق</t>
  </si>
  <si>
    <t>BTRI</t>
  </si>
  <si>
    <t>مصرف زين العراق الاسلامي</t>
  </si>
  <si>
    <t>BZII</t>
  </si>
  <si>
    <t>آسياسيل للاتصالات (TASC)</t>
  </si>
  <si>
    <t>تعلن الشركة عن البدء بتوزيع الارباح السنوية للمساهمين بنسبة (100%) من راس المال الشركة في فرعي الجادرية  مجاور فندق كورال والاعظمية  شارع عمر بن عبدالعزيز للمصرف الاهلي  اعتبارا من يوم الاحد 2022/6/19. علما ان الشركة تشترط وجود هذا التخويل (نسخة اصلية) مع كتاب شركة الوساطة الذي يتم بموجبة طلب الارباح.</t>
  </si>
  <si>
    <t xml:space="preserve">الامين للاستثمارات العقارية </t>
  </si>
  <si>
    <t>SAEI</t>
  </si>
  <si>
    <t>سيعقد إجتماع الهيئة العامة للشركة يوم الاثنين الموافق 2022/7/4 الساعة العاشرة صباحا في مقر الشركة،  مناقشة الحسابات الختامية للسنة المالية المنتهية في 2020/12/31 .،  مناقشة توزيع الارباح لسنة 2020 .الشركة موقوفة بقرار من هيئة الاوراق المالية لعدم تقديم البيانات السنوية.</t>
  </si>
  <si>
    <t>مصرف المنصور</t>
  </si>
  <si>
    <t>BMNS</t>
  </si>
  <si>
    <t>مصرف الطيف الاسلامي</t>
  </si>
  <si>
    <t>BTIB</t>
  </si>
  <si>
    <t>قررت الهيئة العامة في اجتماعها المنعقد في 2022/6/5 زيادة راس مال الشركة من (200) مليار دينار الى (250) مليار  وفق المادة (55/ اولا) من قانون الشركات.</t>
  </si>
  <si>
    <t>مصرف أمين العراق الاسلامي</t>
  </si>
  <si>
    <t>BAME</t>
  </si>
  <si>
    <t>فندق السدير</t>
  </si>
  <si>
    <t>HSAD</t>
  </si>
  <si>
    <t>سيعقد إجتماع الهيئة العامة للشركة يوم الاربعاء الموافق 2022/7/20 الساعة العاشرة صباحاً في مقر الشركة ، مناقشة الحسابات الختامية للسنة المالية المنتهية في 2021/12/31 ، مناقشة مقسوم الارباح لسنة 2021 ،تعديل الفقرة (1) من المادة خامسا من عقد التاسيس استنادا الى كتاب البنك المركزي بانتخاب (7) اعضاء اصليين ومثلهم احتياط. سيتم إيقاف التداول على أسهم الشركة إعتباراً من جلسة الاحد 2022/7/17 .</t>
  </si>
  <si>
    <t>المصرف الدولي الاسلامي(BINT)</t>
  </si>
  <si>
    <t>مصرف العالم الاسلامي</t>
  </si>
  <si>
    <t>BWOR</t>
  </si>
  <si>
    <t xml:space="preserve"> تم غلق الاكتتاب على اسهم الشركة إعتباراً من يوم الاثنين 2022/6/27 على الاسهم المطروحة البالغة (1.593.300.000)  سهم ً في مصرف الاسلامي العراقي الفرع الكرادة  ، تنفيذاً لقرار الهيئة العامة المنعقدة في 2022/12/6 زيادة رأسمال الشركة من (1.593.300.000) دينار الى (3.186.600.000) بنسبة (%100) وفق المادة (55/اولاً) من قانون الشركات.</t>
  </si>
  <si>
    <t xml:space="preserve"> سيبدأ الاكتتاب على أسهم الشركة إعتباراً من يوم الاثنين 2022/7/18 على الاسهم المطروحة البالغة (6,085,732,650) سهم ولمدة (60) يوماً في مصرف المنصور بفرعيه ، تنفيذاً لقرار الهيئة العامة المنعقدة في 2022/5/7 زيادة رأسمال الشركة من (9,914,267,350) دينار الى (16) مليار دينار وفق المادة (55/اولاً) من قانون الشركات.</t>
  </si>
  <si>
    <t>الاستثمارات السياحية</t>
  </si>
  <si>
    <t>فندق بابل (HBAY)</t>
  </si>
  <si>
    <t>سيعقد إجتماع الهيئة العامة للشركة يوم الثلاثاء الموافق 2022/7/26 الساعة العاشرة صباحاً في مقر الشركة ، مناقشة الحسابات الختامية للسنة المالية المنتهية في 2021/12/31 ، مناقشة مقسوم الارباح لسنة 2021 والبالغة(4.761.571.957) دينار . سيتم إيقاف التداول على أسهم الشركة إعتباراً من جلسة الخميس 2022/7/21 .</t>
  </si>
  <si>
    <t>HNTI</t>
  </si>
  <si>
    <t>الامين للتأمين</t>
  </si>
  <si>
    <t>NAME</t>
  </si>
  <si>
    <t>مجموع السوق</t>
  </si>
  <si>
    <t>مصرف بابل</t>
  </si>
  <si>
    <t>BBAY</t>
  </si>
  <si>
    <t>BNOR</t>
  </si>
  <si>
    <t>مصرف الشمال</t>
  </si>
  <si>
    <t>SBAG</t>
  </si>
  <si>
    <t>SILT</t>
  </si>
  <si>
    <t>SIGT</t>
  </si>
  <si>
    <t xml:space="preserve">نقل المنتجات النفطية </t>
  </si>
  <si>
    <t>العراقية للنقل البري</t>
  </si>
  <si>
    <t xml:space="preserve">البادية للنقل العام </t>
  </si>
  <si>
    <t>IMCM</t>
  </si>
  <si>
    <t>ITLI</t>
  </si>
  <si>
    <t>IELI</t>
  </si>
  <si>
    <t xml:space="preserve">الصناعات الالكترونية </t>
  </si>
  <si>
    <t xml:space="preserve">الصناعات الخفيفة </t>
  </si>
  <si>
    <t xml:space="preserve">صناعة المواد الانشائية الحديثة </t>
  </si>
  <si>
    <t>AMAP</t>
  </si>
  <si>
    <t>الحديثة للانتاج الحيواني</t>
  </si>
  <si>
    <t>الخير للاستثمار المالي</t>
  </si>
  <si>
    <t>VKHF</t>
  </si>
  <si>
    <t>مجموع السوقين</t>
  </si>
  <si>
    <t>VBAT</t>
  </si>
  <si>
    <t>الباتك للاستثمارات المالية</t>
  </si>
  <si>
    <t>الخليج للتأمين(NGIR)</t>
  </si>
  <si>
    <t>الامين للتأمين(NAME)</t>
  </si>
  <si>
    <t>قررت الهيئة العامة في اجتماعها المنعقد في 2022/6/27 زيادة راسمال الشركة من (4.690.108.076) الى (5) مليار دينار  وفق المادة (55/ثانيا) من قانون الشركات</t>
  </si>
  <si>
    <t>*</t>
  </si>
  <si>
    <t>سيعقد إجتماع الهيئة العامة للشركة يوم الاحد الموافق 2022/7/31 الساعة العاشرة صباحا في مقر الشركة،  لانتخاب (7) اعضاء اصليين ومثلهم احتياط .الشركة موقوفة بقرار من هيئة الاوراق المالية لعدم تقديم البيانات الفصلية للفصل الاول لسنة 2022 .</t>
  </si>
  <si>
    <t>مصرف العطاء الاسلامي (BLAD)</t>
  </si>
  <si>
    <t>سد الموصل السياحية</t>
  </si>
  <si>
    <t>HTVM</t>
  </si>
  <si>
    <t xml:space="preserve">ابداع الشرق الاوسط </t>
  </si>
  <si>
    <t>SIBD</t>
  </si>
  <si>
    <t>مصرف آشور(BASH)</t>
  </si>
  <si>
    <t>الهلال الصناعية(IHLI)</t>
  </si>
  <si>
    <t>طريق الخازر للمواد الانشائية (IKHC)</t>
  </si>
  <si>
    <t>شركة الريباس للدواجن والاعلاف(AREB)</t>
  </si>
  <si>
    <t>الوطنية لصناعات الاثاث المنزلي(IHFI)</t>
  </si>
  <si>
    <t>المصرف الاهلي(BNOI)</t>
  </si>
  <si>
    <t>سيعقد إجتماع الهيئة العامة للشركة يوم الاربعاء الموافق 2022/8/2 الساعة العاشرة صباحاً في مقر الشركة ، مناقشة زيادة راس المال من (250) مليار دينار الى (270) مليار دينار وفق المادة (55/ثانيا) من قانون الشركات. سيتم إيقاف التداول على أسهم الشركة إعتباراً من جلسة الخميس 2022/7/28 .</t>
  </si>
  <si>
    <t>عدم تقديم البيانات المالية الفصلية للفصل الاول لعام 2022 .سعر الاغلاق (0.430) دينار.</t>
  </si>
  <si>
    <t>عدم تقديم البيانات المالية الفصلية للفصل الاول لعام 2022 .سعر الاغلاق (2.020) دينار.</t>
  </si>
  <si>
    <t>عدم تقديم البيانات المالية الفصلية للفصل الاول لعام 2022 .سعر الاغلاق (0.240) دينار.</t>
  </si>
  <si>
    <t>عدم تقديم البيانات المالية الفصلية للفصل الاول لعام 2022 .لم تتداول لغاية الان</t>
  </si>
  <si>
    <t>عدم تقديم البيانات المالية الفصلية للفصل الاول لعام 2022 .سعر الاغلاق (0.420) دينار.</t>
  </si>
  <si>
    <t>عدم تقديم البيانات المالية الفصلية للفصل الاول لعام 2022 .سعر الاغلاق (1.710) دينار.</t>
  </si>
  <si>
    <t>استنادا الى قرار مجلس الوزراء الموقر تحديد عطلة عيد الاضحى المبارك ستكون :- اخر جلسة تداول قبل العطلة العيد الاضحى يوم الخميس الموافق 2022/7/7 و اول جلسة تداول بعد عطلة العيد الاضحى يوم الاحد الموافق 2022/7/17.</t>
  </si>
  <si>
    <t>عدم تقديم البيانات المالية الفصلية للفصل الاول لعام 2022 .سعر الاغلاق (0.720) دينار.</t>
  </si>
  <si>
    <t>المصرف الوطني الاسلامي</t>
  </si>
  <si>
    <t>BNAI</t>
  </si>
  <si>
    <t>سيعقد إجتماع الهيئة العامة للشركة يوم الاحد الموافق 2022/7/17 الساعة العاشرة صباحا في مقر الشركة ، انتخاب مجلس ادارة جديد من (4) اعضاء اصليين ومثلهم احتياط</t>
  </si>
  <si>
    <t>أخبار الشركات المساهمة المدرجة في سوق العراق للاوراق المالية الخميس الموافق 2022/7/7</t>
  </si>
  <si>
    <t xml:space="preserve"> الشركات غير المتداولة للشركات غير المفصحة لجلسة الخميس الموافق 2022/7/7</t>
  </si>
  <si>
    <t xml:space="preserve"> الشركات غير المتداولة في السوق الثاني لجلسة الخميس الموافق 2022/7/7</t>
  </si>
  <si>
    <t>الشركات غير المتداولة في السوق النظامي لجلسة الخميس الموافق 2022/7/7</t>
  </si>
  <si>
    <t>نشرة التداول للشركات غير المفصحة رقم (3)</t>
  </si>
  <si>
    <t>نشرة التداول في السوق النظامي رقم (124)</t>
  </si>
  <si>
    <t>جلسة الخميس الموافق 2022/7/7</t>
  </si>
  <si>
    <t>نشرة التداول في السوق الثاني رقم (124)</t>
  </si>
  <si>
    <t>بلغ الرقم القياسي العام (569.84) نقطة مرتفعا بنسبة (0.05)</t>
  </si>
  <si>
    <t>سوق العراق للأوراق المالية</t>
  </si>
  <si>
    <t>جلسة الخميس  7/7/2022</t>
  </si>
  <si>
    <t>نشرة  تداول الاسهم المشتراة لغير العراقيين في السوق النظامي</t>
  </si>
  <si>
    <t xml:space="preserve">مصرف بغداد </t>
  </si>
  <si>
    <t xml:space="preserve">قطاع الاتصالات </t>
  </si>
  <si>
    <t>اسيا سيل للاتصالات</t>
  </si>
  <si>
    <t xml:space="preserve">مجموع قطاع الاتصالات </t>
  </si>
  <si>
    <t>المجموع الكلي</t>
  </si>
  <si>
    <t>نشرة  تداول الاسهم المباعة من غير العراقيين في السوق النظامي</t>
  </si>
  <si>
    <t xml:space="preserve">المصرف الاهلي العراقي </t>
  </si>
  <si>
    <t>المعمورة للاستثمارات العقارية</t>
  </si>
  <si>
    <t xml:space="preserve">قطاع الصناعة </t>
  </si>
  <si>
    <t xml:space="preserve">مجموع قطاع الصناعة </t>
  </si>
  <si>
    <t>نشرة  تداول الاسهم المباعة من غير العراقيين في السوق الثاني</t>
  </si>
  <si>
    <t>استنادا الى كتاب هيئة الاوراق المالية المرقم (1549/10) في 2022/7/7  ولانتهاء المدة القانونية لشركتي فندق فلسطين والعراقية لصناعة الكارتون وعدم تقديم البيانات المالية السنوية المنتهية في 2020/12/31 سيتم ايقاف التداول على اسهم الشركات اعتبارا من يوم الاحد 2022/7/17  وهي (فندق فلسطين ، العراقية لصناعة الكارتون). علما ان شركة فندق فلسطين موقوفة عن التداول اعتبارا من جلسة 2022/1/9 لعدم تقديم محضر الهيئة العامة</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</si>
</sst>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F400]h:mm:ss\ AM/PM"/>
    <numFmt numFmtId="166" formatCode="0.000"/>
    <numFmt numFmtId="167" formatCode="[$-1010000]yyyy/mm/dd;@"/>
  </numFmts>
  <fonts count="71">
    <font>
      <sz val="11"/>
      <color theme="1"/>
      <name val="Arial"/>
      <family val="2"/>
      <charset val="178"/>
      <scheme val="minor"/>
    </font>
    <font>
      <sz val="10"/>
      <name val="Arial"/>
      <family val="2"/>
    </font>
    <font>
      <b/>
      <sz val="16"/>
      <color rgb="FF002060"/>
      <name val="Arial"/>
      <family val="2"/>
      <scheme val="minor"/>
    </font>
    <font>
      <b/>
      <sz val="14"/>
      <color rgb="FF002060"/>
      <name val="Arial"/>
      <family val="2"/>
      <scheme val="minor"/>
    </font>
    <font>
      <sz val="11"/>
      <color rgb="FF002060"/>
      <name val="Arial"/>
      <family val="2"/>
      <scheme val="minor"/>
    </font>
    <font>
      <b/>
      <sz val="20"/>
      <color rgb="FF002060"/>
      <name val="Arial"/>
      <family val="2"/>
      <scheme val="minor"/>
    </font>
    <font>
      <b/>
      <sz val="12"/>
      <color rgb="FF002060"/>
      <name val="Arial"/>
      <family val="2"/>
    </font>
    <font>
      <b/>
      <sz val="12"/>
      <color rgb="FF002060"/>
      <name val="Arial"/>
      <family val="2"/>
      <scheme val="minor"/>
    </font>
    <font>
      <b/>
      <sz val="18"/>
      <color rgb="FF002060"/>
      <name val="Arial"/>
      <family val="2"/>
      <scheme val="minor"/>
    </font>
    <font>
      <b/>
      <sz val="15"/>
      <color rgb="FF002060"/>
      <name val="Arial"/>
      <family val="2"/>
    </font>
    <font>
      <b/>
      <sz val="12"/>
      <color theme="1"/>
      <name val="Arial"/>
      <family val="2"/>
      <scheme val="minor"/>
    </font>
    <font>
      <b/>
      <sz val="16"/>
      <color rgb="FF002060"/>
      <name val="Arial"/>
      <family val="2"/>
    </font>
    <font>
      <sz val="11"/>
      <color theme="1"/>
      <name val="Arial"/>
      <family val="2"/>
      <scheme val="minor"/>
    </font>
    <font>
      <b/>
      <sz val="14"/>
      <color rgb="FF002060"/>
      <name val="Arial"/>
      <family val="2"/>
    </font>
    <font>
      <b/>
      <sz val="14"/>
      <color theme="0"/>
      <name val="Arial Narrow"/>
      <family val="2"/>
    </font>
    <font>
      <b/>
      <sz val="17"/>
      <color rgb="FF002060"/>
      <name val="Arial"/>
      <family val="2"/>
    </font>
    <font>
      <sz val="16"/>
      <color theme="1"/>
      <name val="Arial"/>
      <family val="2"/>
      <scheme val="minor"/>
    </font>
    <font>
      <b/>
      <sz val="16"/>
      <color rgb="FF002060"/>
      <name val="Arial"/>
      <family val="2"/>
      <charset val="178"/>
    </font>
    <font>
      <sz val="11"/>
      <color theme="1"/>
      <name val="Arial"/>
      <family val="2"/>
      <charset val="178"/>
      <scheme val="minor"/>
    </font>
    <font>
      <sz val="11"/>
      <color indexed="8"/>
      <name val="Calibri"/>
      <family val="2"/>
      <charset val="178"/>
    </font>
    <font>
      <sz val="11"/>
      <color indexed="9"/>
      <name val="Calibri"/>
      <family val="2"/>
      <charset val="178"/>
    </font>
    <font>
      <sz val="11"/>
      <color indexed="20"/>
      <name val="Calibri"/>
      <family val="2"/>
      <charset val="178"/>
    </font>
    <font>
      <b/>
      <sz val="11"/>
      <color indexed="52"/>
      <name val="Calibri"/>
      <family val="2"/>
      <charset val="178"/>
    </font>
    <font>
      <b/>
      <sz val="11"/>
      <color indexed="9"/>
      <name val="Calibri"/>
      <family val="2"/>
      <charset val="178"/>
    </font>
    <font>
      <i/>
      <sz val="11"/>
      <color indexed="23"/>
      <name val="Calibri"/>
      <family val="2"/>
      <charset val="178"/>
    </font>
    <font>
      <sz val="11"/>
      <color indexed="17"/>
      <name val="Calibri"/>
      <family val="2"/>
      <charset val="178"/>
    </font>
    <font>
      <b/>
      <sz val="15"/>
      <color indexed="56"/>
      <name val="Calibri"/>
      <family val="2"/>
      <charset val="178"/>
    </font>
    <font>
      <b/>
      <sz val="13"/>
      <color indexed="56"/>
      <name val="Calibri"/>
      <family val="2"/>
      <charset val="178"/>
    </font>
    <font>
      <b/>
      <sz val="11"/>
      <color indexed="56"/>
      <name val="Calibri"/>
      <family val="2"/>
      <charset val="178"/>
    </font>
    <font>
      <sz val="11"/>
      <color indexed="62"/>
      <name val="Calibri"/>
      <family val="2"/>
      <charset val="178"/>
    </font>
    <font>
      <sz val="11"/>
      <color indexed="52"/>
      <name val="Calibri"/>
      <family val="2"/>
      <charset val="178"/>
    </font>
    <font>
      <sz val="11"/>
      <color indexed="60"/>
      <name val="Calibri"/>
      <family val="2"/>
      <charset val="178"/>
    </font>
    <font>
      <sz val="11"/>
      <color indexed="8"/>
      <name val="Calibri"/>
      <family val="2"/>
    </font>
    <font>
      <b/>
      <sz val="11"/>
      <color indexed="63"/>
      <name val="Calibri"/>
      <family val="2"/>
      <charset val="178"/>
    </font>
    <font>
      <b/>
      <sz val="18"/>
      <color indexed="56"/>
      <name val="Cambria"/>
      <family val="2"/>
      <charset val="178"/>
    </font>
    <font>
      <b/>
      <sz val="11"/>
      <color indexed="8"/>
      <name val="Calibri"/>
      <family val="2"/>
      <charset val="178"/>
    </font>
    <font>
      <sz val="11"/>
      <color indexed="10"/>
      <name val="Calibri"/>
      <family val="2"/>
      <charset val="178"/>
    </font>
    <font>
      <sz val="11"/>
      <color indexed="8"/>
      <name val="Arial"/>
      <family val="2"/>
      <charset val="178"/>
    </font>
    <font>
      <sz val="11"/>
      <color theme="0"/>
      <name val="Arial"/>
      <family val="2"/>
      <charset val="178"/>
      <scheme val="minor"/>
    </font>
    <font>
      <sz val="11"/>
      <color rgb="FF9C0006"/>
      <name val="Arial"/>
      <family val="2"/>
      <charset val="178"/>
      <scheme val="minor"/>
    </font>
    <font>
      <b/>
      <sz val="11"/>
      <color rgb="FFFA7D00"/>
      <name val="Arial"/>
      <family val="2"/>
      <charset val="178"/>
      <scheme val="minor"/>
    </font>
    <font>
      <b/>
      <sz val="11"/>
      <color theme="0"/>
      <name val="Arial"/>
      <family val="2"/>
      <charset val="178"/>
      <scheme val="minor"/>
    </font>
    <font>
      <i/>
      <sz val="11"/>
      <color rgb="FF7F7F7F"/>
      <name val="Arial"/>
      <family val="2"/>
      <charset val="178"/>
      <scheme val="minor"/>
    </font>
    <font>
      <sz val="11"/>
      <color rgb="FF006100"/>
      <name val="Arial"/>
      <family val="2"/>
      <charset val="178"/>
      <scheme val="minor"/>
    </font>
    <font>
      <b/>
      <sz val="15"/>
      <color theme="3"/>
      <name val="Arial"/>
      <family val="2"/>
      <charset val="178"/>
      <scheme val="minor"/>
    </font>
    <font>
      <b/>
      <sz val="13"/>
      <color theme="3"/>
      <name val="Arial"/>
      <family val="2"/>
      <charset val="178"/>
      <scheme val="minor"/>
    </font>
    <font>
      <b/>
      <sz val="11"/>
      <color theme="3"/>
      <name val="Arial"/>
      <family val="2"/>
      <charset val="178"/>
      <scheme val="minor"/>
    </font>
    <font>
      <sz val="11"/>
      <color rgb="FF3F3F76"/>
      <name val="Arial"/>
      <family val="2"/>
      <charset val="178"/>
      <scheme val="minor"/>
    </font>
    <font>
      <sz val="11"/>
      <color rgb="FFFA7D00"/>
      <name val="Arial"/>
      <family val="2"/>
      <charset val="178"/>
      <scheme val="minor"/>
    </font>
    <font>
      <sz val="11"/>
      <color rgb="FF9C6500"/>
      <name val="Arial"/>
      <family val="2"/>
      <charset val="178"/>
      <scheme val="minor"/>
    </font>
    <font>
      <b/>
      <sz val="11"/>
      <color rgb="FF3F3F3F"/>
      <name val="Arial"/>
      <family val="2"/>
      <charset val="178"/>
      <scheme val="minor"/>
    </font>
    <font>
      <b/>
      <sz val="18"/>
      <color theme="3"/>
      <name val="Times New Roman"/>
      <family val="2"/>
      <charset val="178"/>
      <scheme val="major"/>
    </font>
    <font>
      <b/>
      <sz val="11"/>
      <color theme="1"/>
      <name val="Arial"/>
      <family val="2"/>
      <charset val="178"/>
      <scheme val="minor"/>
    </font>
    <font>
      <sz val="11"/>
      <color rgb="FFFF0000"/>
      <name val="Arial"/>
      <family val="2"/>
      <charset val="178"/>
      <scheme val="minor"/>
    </font>
    <font>
      <sz val="11"/>
      <color rgb="FFFF0000"/>
      <name val="Arial"/>
      <family val="2"/>
      <scheme val="minor"/>
    </font>
    <font>
      <sz val="14"/>
      <color rgb="FF002060"/>
      <name val="Arial"/>
      <family val="2"/>
    </font>
    <font>
      <sz val="14"/>
      <color rgb="FF002060"/>
      <name val="Arial"/>
      <family val="2"/>
      <charset val="178"/>
      <scheme val="minor"/>
    </font>
    <font>
      <sz val="11"/>
      <color rgb="FF002060"/>
      <name val="Arial"/>
      <family val="2"/>
      <charset val="178"/>
      <scheme val="minor"/>
    </font>
    <font>
      <b/>
      <sz val="12"/>
      <color rgb="FF002060"/>
      <name val="Arial"/>
      <family val="2"/>
      <charset val="178"/>
    </font>
    <font>
      <b/>
      <sz val="12"/>
      <color rgb="FF00B050"/>
      <name val="Arial"/>
      <family val="2"/>
    </font>
    <font>
      <b/>
      <sz val="12"/>
      <color rgb="FFFF0000"/>
      <name val="Arial"/>
      <family val="2"/>
    </font>
    <font>
      <b/>
      <sz val="11"/>
      <color rgb="FF002060"/>
      <name val="Arial"/>
      <family val="2"/>
    </font>
    <font>
      <b/>
      <sz val="11"/>
      <color rgb="FF002060"/>
      <name val="Arial"/>
      <family val="2"/>
      <scheme val="minor"/>
    </font>
    <font>
      <b/>
      <sz val="16"/>
      <color rgb="FF00B050"/>
      <name val="Arial"/>
      <family val="2"/>
    </font>
    <font>
      <b/>
      <sz val="18"/>
      <color indexed="56"/>
      <name val="Arial"/>
      <family val="2"/>
    </font>
    <font>
      <b/>
      <sz val="14"/>
      <color indexed="56"/>
      <name val="Arial"/>
      <family val="2"/>
    </font>
    <font>
      <b/>
      <sz val="12"/>
      <color indexed="56"/>
      <name val="Arial"/>
      <family val="2"/>
    </font>
    <font>
      <b/>
      <sz val="14"/>
      <color theme="3"/>
      <name val="Arial"/>
      <family val="2"/>
    </font>
    <font>
      <sz val="14"/>
      <color theme="1"/>
      <name val="Arial"/>
      <family val="2"/>
      <scheme val="minor"/>
    </font>
    <font>
      <b/>
      <sz val="18"/>
      <color theme="3"/>
      <name val="Arial"/>
      <family val="2"/>
      <charset val="178"/>
    </font>
    <font>
      <b/>
      <sz val="14"/>
      <color theme="3"/>
      <name val="Arial"/>
      <family val="2"/>
      <charset val="178"/>
    </font>
  </fonts>
  <fills count="59">
    <fill>
      <patternFill patternType="none"/>
    </fill>
    <fill>
      <patternFill patternType="gray125"/>
    </fill>
    <fill>
      <patternFill patternType="solid">
        <fgColor indexed="44"/>
        <bgColor indexed="12"/>
      </patternFill>
    </fill>
    <fill>
      <patternFill patternType="solid">
        <fgColor indexed="9"/>
        <bgColor indexed="64"/>
      </patternFill>
    </fill>
    <fill>
      <patternFill patternType="solid">
        <fgColor theme="0"/>
        <bgColor indexed="64"/>
      </patternFill>
    </fill>
    <fill>
      <patternFill patternType="solid">
        <fgColor rgb="FF00206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17">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theme="0"/>
      </top>
      <bottom style="thin">
        <color auto="1"/>
      </bottom>
      <diagonal/>
    </border>
    <border>
      <left/>
      <right style="thin">
        <color theme="0"/>
      </right>
      <top style="thin">
        <color theme="0"/>
      </top>
      <bottom style="thin">
        <color auto="1"/>
      </bottom>
      <diagonal/>
    </border>
    <border>
      <left/>
      <right/>
      <top style="thin">
        <color auto="1"/>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top style="thin">
        <color theme="0"/>
      </top>
      <bottom/>
      <diagonal/>
    </border>
    <border>
      <left style="thin">
        <color indexed="18"/>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theme="0"/>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auto="1"/>
      </bottom>
      <diagonal/>
    </border>
    <border>
      <left style="thin">
        <color indexed="64"/>
      </left>
      <right/>
      <top style="thin">
        <color indexed="64"/>
      </top>
      <bottom style="thin">
        <color auto="1"/>
      </bottom>
      <diagonal/>
    </border>
    <border>
      <left/>
      <right style="thin">
        <color auto="1"/>
      </right>
      <top style="thin">
        <color indexed="64"/>
      </top>
      <bottom style="thin">
        <color auto="1"/>
      </bottom>
      <diagonal/>
    </border>
    <border>
      <left style="thin">
        <color auto="1"/>
      </left>
      <right style="thin">
        <color auto="1"/>
      </right>
      <top style="thin">
        <color auto="1"/>
      </top>
      <bottom style="thin">
        <color auto="1"/>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auto="1"/>
      </bottom>
      <diagonal/>
    </border>
    <border>
      <left style="thin">
        <color indexed="64"/>
      </left>
      <right style="thin">
        <color auto="1"/>
      </right>
      <top style="thin">
        <color indexed="64"/>
      </top>
      <bottom style="thin">
        <color auto="1"/>
      </bottom>
      <diagonal/>
    </border>
    <border>
      <left style="thin">
        <color indexed="64"/>
      </left>
      <right style="thin">
        <color auto="1"/>
      </right>
      <top style="thin">
        <color indexed="64"/>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auto="1"/>
      </right>
      <top style="thin">
        <color indexed="64"/>
      </top>
      <bottom style="thin">
        <color auto="1"/>
      </bottom>
      <diagonal/>
    </border>
    <border>
      <left style="thin">
        <color indexed="64"/>
      </left>
      <right style="thin">
        <color auto="1"/>
      </right>
      <top style="thin">
        <color indexed="64"/>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auto="1"/>
      </right>
      <top style="thin">
        <color indexed="64"/>
      </top>
      <bottom style="thin">
        <color auto="1"/>
      </bottom>
      <diagonal/>
    </border>
    <border>
      <left style="thin">
        <color indexed="64"/>
      </left>
      <right/>
      <top style="thin">
        <color indexed="64"/>
      </top>
      <bottom style="thin">
        <color auto="1"/>
      </bottom>
      <diagonal/>
    </border>
    <border>
      <left/>
      <right style="thin">
        <color auto="1"/>
      </right>
      <top style="thin">
        <color auto="1"/>
      </top>
      <bottom style="thin">
        <color auto="1"/>
      </bottom>
      <diagonal/>
    </border>
    <border>
      <left style="thin">
        <color indexed="64"/>
      </left>
      <right style="thin">
        <color auto="1"/>
      </right>
      <top style="thin">
        <color indexed="64"/>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auto="1"/>
      </right>
      <top style="thin">
        <color indexed="64"/>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auto="1"/>
      </bottom>
      <diagonal/>
    </border>
    <border>
      <left style="thin">
        <color auto="1"/>
      </left>
      <right/>
      <top style="thin">
        <color auto="1"/>
      </top>
      <bottom style="thin">
        <color auto="1"/>
      </bottom>
      <diagonal/>
    </border>
    <border>
      <left style="thin">
        <color indexed="64"/>
      </left>
      <right style="thin">
        <color auto="1"/>
      </right>
      <top style="thin">
        <color indexed="64"/>
      </top>
      <bottom style="thin">
        <color auto="1"/>
      </bottom>
      <diagonal/>
    </border>
    <border>
      <left style="thin">
        <color auto="1"/>
      </left>
      <right style="thin">
        <color auto="1"/>
      </right>
      <top style="thin">
        <color auto="1"/>
      </top>
      <bottom style="thin">
        <color auto="1"/>
      </bottom>
      <diagonal/>
    </border>
    <border>
      <left style="thin">
        <color indexed="64"/>
      </left>
      <right style="thin">
        <color auto="1"/>
      </right>
      <top style="thin">
        <color indexed="64"/>
      </top>
      <bottom style="thin">
        <color auto="1"/>
      </bottom>
      <diagonal/>
    </border>
    <border>
      <left style="thin">
        <color indexed="64"/>
      </left>
      <right style="thin">
        <color auto="1"/>
      </right>
      <top style="thin">
        <color indexed="64"/>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theme="1"/>
      </left>
      <right style="thin">
        <color theme="1"/>
      </right>
      <top style="thin">
        <color theme="1"/>
      </top>
      <bottom style="thin">
        <color theme="1"/>
      </bottom>
      <diagonal/>
    </border>
    <border>
      <left style="thin">
        <color auto="1"/>
      </left>
      <right style="thin">
        <color auto="1"/>
      </right>
      <top/>
      <bottom style="thin">
        <color auto="1"/>
      </bottom>
      <diagonal/>
    </border>
    <border>
      <left/>
      <right/>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18"/>
      </left>
      <right style="thin">
        <color indexed="18"/>
      </right>
      <top style="thin">
        <color indexed="64"/>
      </top>
      <bottom style="thin">
        <color indexed="18"/>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18"/>
      </left>
      <right style="thin">
        <color indexed="18"/>
      </right>
      <top style="thin">
        <color indexed="18"/>
      </top>
      <bottom style="thin">
        <color indexed="18"/>
      </bottom>
      <diagonal/>
    </border>
    <border>
      <left style="thin">
        <color indexed="18"/>
      </left>
      <right style="thin">
        <color indexed="18"/>
      </right>
      <top style="thin">
        <color indexed="64"/>
      </top>
      <bottom/>
      <diagonal/>
    </border>
  </borders>
  <cellStyleXfs count="437">
    <xf numFmtId="0" fontId="0" fillId="0" borderId="0"/>
    <xf numFmtId="0" fontId="1" fillId="0" borderId="0"/>
    <xf numFmtId="0" fontId="1" fillId="0" borderId="0"/>
    <xf numFmtId="0" fontId="18" fillId="14" borderId="0" applyNumberFormat="0" applyBorder="0" applyAlignment="0" applyProtection="0"/>
    <xf numFmtId="0" fontId="18" fillId="14" borderId="0" applyNumberFormat="0" applyBorder="0" applyAlignment="0" applyProtection="0"/>
    <xf numFmtId="0" fontId="19" fillId="37"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9" fillId="38"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9" fillId="39"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9" fillId="4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9" fillId="41"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9" fillId="42"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9" fillId="43"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9" fillId="44"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9" fillId="45"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9" fillId="40"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9" fillId="43"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9" fillId="4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20" fillId="47"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20" fillId="4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20" fillId="4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20" fillId="48"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20" fillId="49"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20" fillId="50"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20" fillId="51"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20" fillId="52"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20" fillId="53"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20" fillId="4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20" fillId="49" borderId="0" applyNumberFormat="0" applyBorder="0" applyAlignment="0" applyProtection="0"/>
    <xf numFmtId="0" fontId="38" fillId="33" borderId="0" applyNumberFormat="0" applyBorder="0" applyAlignment="0" applyProtection="0"/>
    <xf numFmtId="0" fontId="38" fillId="33" borderId="0" applyNumberFormat="0" applyBorder="0" applyAlignment="0" applyProtection="0"/>
    <xf numFmtId="0" fontId="20" fillId="54"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21" fillId="38" borderId="0" applyNumberFormat="0" applyBorder="0" applyAlignment="0" applyProtection="0"/>
    <xf numFmtId="0" fontId="40" fillId="10" borderId="24" applyNumberFormat="0" applyAlignment="0" applyProtection="0"/>
    <xf numFmtId="0" fontId="40" fillId="10" borderId="24" applyNumberFormat="0" applyAlignment="0" applyProtection="0"/>
    <xf numFmtId="0" fontId="22" fillId="55" borderId="30" applyNumberFormat="0" applyAlignment="0" applyProtection="0"/>
    <xf numFmtId="0" fontId="41" fillId="11" borderId="27" applyNumberFormat="0" applyAlignment="0" applyProtection="0"/>
    <xf numFmtId="0" fontId="41" fillId="11" borderId="27" applyNumberFormat="0" applyAlignment="0" applyProtection="0"/>
    <xf numFmtId="0" fontId="23" fillId="56" borderId="31" applyNumberFormat="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4" fillId="0" borderId="0" applyNumberFormat="0" applyFill="0" applyBorder="0" applyAlignment="0" applyProtection="0"/>
    <xf numFmtId="0" fontId="43" fillId="6" borderId="0" applyNumberFormat="0" applyBorder="0" applyAlignment="0" applyProtection="0"/>
    <xf numFmtId="0" fontId="43" fillId="6" borderId="0" applyNumberFormat="0" applyBorder="0" applyAlignment="0" applyProtection="0"/>
    <xf numFmtId="0" fontId="25" fillId="39" borderId="0" applyNumberFormat="0" applyBorder="0" applyAlignment="0" applyProtection="0"/>
    <xf numFmtId="0" fontId="44" fillId="0" borderId="21" applyNumberFormat="0" applyFill="0" applyAlignment="0" applyProtection="0"/>
    <xf numFmtId="0" fontId="44" fillId="0" borderId="21" applyNumberFormat="0" applyFill="0" applyAlignment="0" applyProtection="0"/>
    <xf numFmtId="0" fontId="26" fillId="0" borderId="3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27" fillId="0" borderId="33" applyNumberFormat="0" applyFill="0" applyAlignment="0" applyProtection="0"/>
    <xf numFmtId="0" fontId="46" fillId="0" borderId="23" applyNumberFormat="0" applyFill="0" applyAlignment="0" applyProtection="0"/>
    <xf numFmtId="0" fontId="46" fillId="0" borderId="23" applyNumberFormat="0" applyFill="0" applyAlignment="0" applyProtection="0"/>
    <xf numFmtId="0" fontId="28" fillId="0" borderId="34"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8" fillId="0" borderId="0" applyNumberFormat="0" applyFill="0" applyBorder="0" applyAlignment="0" applyProtection="0"/>
    <xf numFmtId="0" fontId="47" fillId="9" borderId="24" applyNumberFormat="0" applyAlignment="0" applyProtection="0"/>
    <xf numFmtId="0" fontId="47" fillId="9" borderId="24" applyNumberFormat="0" applyAlignment="0" applyProtection="0"/>
    <xf numFmtId="0" fontId="29" fillId="42" borderId="30" applyNumberFormat="0" applyAlignment="0" applyProtection="0"/>
    <xf numFmtId="0" fontId="48" fillId="0" borderId="26" applyNumberFormat="0" applyFill="0" applyAlignment="0" applyProtection="0"/>
    <xf numFmtId="0" fontId="48" fillId="0" borderId="26" applyNumberFormat="0" applyFill="0" applyAlignment="0" applyProtection="0"/>
    <xf numFmtId="0" fontId="30" fillId="0" borderId="35" applyNumberFormat="0" applyFill="0" applyAlignment="0" applyProtection="0"/>
    <xf numFmtId="0" fontId="49" fillId="8" borderId="0" applyNumberFormat="0" applyBorder="0" applyAlignment="0" applyProtection="0"/>
    <xf numFmtId="0" fontId="49" fillId="8" borderId="0" applyNumberFormat="0" applyBorder="0" applyAlignment="0" applyProtection="0"/>
    <xf numFmtId="0" fontId="31" fillId="57"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8"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7" fillId="12" borderId="28" applyNumberFormat="0" applyFont="0" applyAlignment="0" applyProtection="0"/>
    <xf numFmtId="0" fontId="37" fillId="12" borderId="28" applyNumberFormat="0" applyFont="0" applyAlignment="0" applyProtection="0"/>
    <xf numFmtId="0" fontId="1" fillId="58" borderId="36" applyNumberFormat="0" applyFont="0" applyAlignment="0" applyProtection="0"/>
    <xf numFmtId="0" fontId="1" fillId="58" borderId="36" applyNumberFormat="0" applyFont="0" applyAlignment="0" applyProtection="0"/>
    <xf numFmtId="0" fontId="50" fillId="10" borderId="25" applyNumberFormat="0" applyAlignment="0" applyProtection="0"/>
    <xf numFmtId="0" fontId="50" fillId="10" borderId="25" applyNumberFormat="0" applyAlignment="0" applyProtection="0"/>
    <xf numFmtId="0" fontId="33" fillId="55" borderId="37" applyNumberFormat="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34" fillId="0" borderId="0" applyNumberFormat="0" applyFill="0" applyBorder="0" applyAlignment="0" applyProtection="0"/>
    <xf numFmtId="0" fontId="52" fillId="0" borderId="29" applyNumberFormat="0" applyFill="0" applyAlignment="0" applyProtection="0"/>
    <xf numFmtId="0" fontId="52" fillId="0" borderId="29" applyNumberFormat="0" applyFill="0" applyAlignment="0" applyProtection="0"/>
    <xf numFmtId="0" fontId="35" fillId="0" borderId="38"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36" fillId="0" borderId="0" applyNumberFormat="0" applyFill="0" applyBorder="0" applyAlignment="0" applyProtection="0"/>
    <xf numFmtId="0" fontId="22" fillId="55" borderId="40" applyNumberFormat="0" applyAlignment="0" applyProtection="0"/>
    <xf numFmtId="0" fontId="29" fillId="42" borderId="40" applyNumberFormat="0" applyAlignment="0" applyProtection="0"/>
    <xf numFmtId="0" fontId="1" fillId="58" borderId="41" applyNumberFormat="0" applyFont="0" applyAlignment="0" applyProtection="0"/>
    <xf numFmtId="0" fontId="1" fillId="58" borderId="41" applyNumberFormat="0" applyFont="0" applyAlignment="0" applyProtection="0"/>
    <xf numFmtId="0" fontId="33" fillId="55" borderId="42" applyNumberFormat="0" applyAlignment="0" applyProtection="0"/>
    <xf numFmtId="0" fontId="35" fillId="0" borderId="43" applyNumberFormat="0" applyFill="0" applyAlignment="0" applyProtection="0"/>
    <xf numFmtId="0" fontId="1" fillId="58" borderId="50" applyNumberFormat="0" applyFont="0" applyAlignment="0" applyProtection="0"/>
    <xf numFmtId="0" fontId="1" fillId="58" borderId="50" applyNumberFormat="0" applyFont="0" applyAlignment="0" applyProtection="0"/>
    <xf numFmtId="0" fontId="29" fillId="42" borderId="49" applyNumberFormat="0" applyAlignment="0" applyProtection="0"/>
    <xf numFmtId="0" fontId="22" fillId="55" borderId="49" applyNumberFormat="0" applyAlignment="0" applyProtection="0"/>
    <xf numFmtId="0" fontId="33" fillId="55" borderId="51" applyNumberFormat="0" applyAlignment="0" applyProtection="0"/>
    <xf numFmtId="0" fontId="35" fillId="0" borderId="52" applyNumberFormat="0" applyFill="0" applyAlignment="0" applyProtection="0"/>
    <xf numFmtId="0" fontId="1" fillId="58" borderId="54" applyNumberFormat="0" applyFont="0" applyAlignment="0" applyProtection="0"/>
    <xf numFmtId="0" fontId="1" fillId="58" borderId="54" applyNumberFormat="0" applyFont="0" applyAlignment="0" applyProtection="0"/>
    <xf numFmtId="0" fontId="29" fillId="42" borderId="53" applyNumberFormat="0" applyAlignment="0" applyProtection="0"/>
    <xf numFmtId="0" fontId="22" fillId="55" borderId="53" applyNumberFormat="0" applyAlignment="0" applyProtection="0"/>
    <xf numFmtId="0" fontId="33" fillId="55" borderId="55" applyNumberFormat="0" applyAlignment="0" applyProtection="0"/>
    <xf numFmtId="0" fontId="35" fillId="0" borderId="56" applyNumberFormat="0" applyFill="0" applyAlignment="0" applyProtection="0"/>
    <xf numFmtId="0" fontId="22" fillId="55" borderId="64" applyNumberFormat="0" applyAlignment="0" applyProtection="0"/>
    <xf numFmtId="0" fontId="29" fillId="42" borderId="64" applyNumberFormat="0" applyAlignment="0" applyProtection="0"/>
    <xf numFmtId="0" fontId="1" fillId="58" borderId="65" applyNumberFormat="0" applyFont="0" applyAlignment="0" applyProtection="0"/>
    <xf numFmtId="0" fontId="1" fillId="58" borderId="65" applyNumberFormat="0" applyFont="0" applyAlignment="0" applyProtection="0"/>
    <xf numFmtId="0" fontId="33" fillId="55" borderId="66" applyNumberFormat="0" applyAlignment="0" applyProtection="0"/>
    <xf numFmtId="0" fontId="35" fillId="0" borderId="67" applyNumberFormat="0" applyFill="0" applyAlignment="0" applyProtection="0"/>
  </cellStyleXfs>
  <cellXfs count="247">
    <xf numFmtId="0" fontId="0" fillId="0" borderId="0" xfId="0"/>
    <xf numFmtId="2" fontId="2" fillId="0" borderId="2" xfId="0" applyNumberFormat="1" applyFont="1" applyBorder="1"/>
    <xf numFmtId="2" fontId="4" fillId="0" borderId="2" xfId="0" applyNumberFormat="1" applyFont="1" applyBorder="1"/>
    <xf numFmtId="0" fontId="4" fillId="0" borderId="0" xfId="0" applyFont="1"/>
    <xf numFmtId="0" fontId="4" fillId="0" borderId="2" xfId="0" applyFont="1" applyBorder="1"/>
    <xf numFmtId="2" fontId="2" fillId="0" borderId="3" xfId="0" applyNumberFormat="1" applyFont="1" applyBorder="1"/>
    <xf numFmtId="2" fontId="4" fillId="0" borderId="3" xfId="0" applyNumberFormat="1" applyFont="1" applyBorder="1"/>
    <xf numFmtId="0" fontId="7" fillId="0" borderId="1" xfId="0" applyFont="1" applyBorder="1" applyAlignment="1">
      <alignment horizontal="center" vertical="center"/>
    </xf>
    <xf numFmtId="0" fontId="0" fillId="0" borderId="0" xfId="0" applyAlignment="1">
      <alignment vertical="center"/>
    </xf>
    <xf numFmtId="0" fontId="0" fillId="0" borderId="0" xfId="0" applyFont="1"/>
    <xf numFmtId="0" fontId="11" fillId="0" borderId="2" xfId="0" applyFont="1" applyBorder="1" applyAlignment="1">
      <alignment vertical="center"/>
    </xf>
    <xf numFmtId="2" fontId="9" fillId="0" borderId="2" xfId="2" applyNumberFormat="1" applyFont="1" applyBorder="1" applyAlignment="1">
      <alignment vertical="center"/>
    </xf>
    <xf numFmtId="0" fontId="12" fillId="0" borderId="0" xfId="0" applyFont="1"/>
    <xf numFmtId="2" fontId="9" fillId="0" borderId="15" xfId="2" applyNumberFormat="1" applyFont="1" applyBorder="1" applyAlignment="1">
      <alignment vertical="center"/>
    </xf>
    <xf numFmtId="0" fontId="6" fillId="0" borderId="16" xfId="0" applyFont="1" applyFill="1" applyBorder="1" applyAlignment="1">
      <alignment horizontal="center" vertical="center"/>
    </xf>
    <xf numFmtId="166" fontId="6" fillId="0" borderId="1" xfId="0" applyNumberFormat="1" applyFont="1" applyBorder="1" applyAlignment="1">
      <alignment horizontal="center" vertical="center"/>
    </xf>
    <xf numFmtId="2" fontId="6" fillId="0" borderId="1" xfId="0" applyNumberFormat="1" applyFont="1" applyBorder="1" applyAlignment="1">
      <alignment horizontal="center" vertical="center"/>
    </xf>
    <xf numFmtId="0" fontId="10" fillId="0" borderId="0" xfId="0" applyFont="1" applyAlignment="1">
      <alignment vertical="center"/>
    </xf>
    <xf numFmtId="0" fontId="0" fillId="0" borderId="0" xfId="0" applyFont="1" applyAlignment="1">
      <alignment vertical="center"/>
    </xf>
    <xf numFmtId="2" fontId="2" fillId="0" borderId="13" xfId="0" applyNumberFormat="1" applyFont="1" applyBorder="1" applyAlignment="1">
      <alignment horizontal="right" vertical="center"/>
    </xf>
    <xf numFmtId="2" fontId="2" fillId="0" borderId="13" xfId="0" applyNumberFormat="1" applyFont="1" applyBorder="1" applyAlignment="1">
      <alignment vertical="center"/>
    </xf>
    <xf numFmtId="2" fontId="2" fillId="0" borderId="14" xfId="0" applyNumberFormat="1" applyFont="1" applyBorder="1" applyAlignment="1">
      <alignment vertical="center"/>
    </xf>
    <xf numFmtId="0" fontId="4" fillId="0" borderId="0" xfId="0" applyFont="1" applyAlignment="1">
      <alignment vertical="center"/>
    </xf>
    <xf numFmtId="2" fontId="4" fillId="0" borderId="2" xfId="0" applyNumberFormat="1" applyFont="1" applyBorder="1" applyAlignment="1">
      <alignment vertical="center"/>
    </xf>
    <xf numFmtId="2" fontId="9" fillId="0" borderId="0" xfId="2" applyNumberFormat="1" applyFont="1" applyBorder="1" applyAlignment="1">
      <alignment vertical="center"/>
    </xf>
    <xf numFmtId="3" fontId="11" fillId="0" borderId="2" xfId="0" applyNumberFormat="1" applyFont="1" applyBorder="1" applyAlignment="1"/>
    <xf numFmtId="0" fontId="11" fillId="0" borderId="2" xfId="0" applyFont="1" applyBorder="1" applyAlignment="1"/>
    <xf numFmtId="3" fontId="11" fillId="0" borderId="2" xfId="0" applyNumberFormat="1" applyFont="1" applyFill="1" applyBorder="1" applyAlignment="1"/>
    <xf numFmtId="0" fontId="0" fillId="4" borderId="0" xfId="0" applyFill="1"/>
    <xf numFmtId="2" fontId="8" fillId="0" borderId="15" xfId="0" applyNumberFormat="1" applyFont="1" applyBorder="1" applyAlignment="1">
      <alignment vertical="center"/>
    </xf>
    <xf numFmtId="0" fontId="13" fillId="2" borderId="1" xfId="1" applyFont="1" applyFill="1" applyBorder="1" applyAlignment="1">
      <alignment horizontal="center" vertical="center"/>
    </xf>
    <xf numFmtId="0" fontId="13" fillId="2" borderId="1" xfId="1" applyFont="1" applyFill="1" applyBorder="1" applyAlignment="1">
      <alignment horizontal="center" vertical="center" wrapText="1"/>
    </xf>
    <xf numFmtId="0" fontId="16" fillId="0" borderId="0" xfId="0" applyFont="1" applyAlignment="1">
      <alignment vertical="center"/>
    </xf>
    <xf numFmtId="0" fontId="2" fillId="0" borderId="0" xfId="0" applyFont="1" applyAlignment="1">
      <alignment vertical="center"/>
    </xf>
    <xf numFmtId="2" fontId="13" fillId="0" borderId="17" xfId="2" applyNumberFormat="1" applyFont="1" applyBorder="1" applyAlignment="1">
      <alignment horizontal="center" vertical="center"/>
    </xf>
    <xf numFmtId="2" fontId="54" fillId="0" borderId="2" xfId="0" applyNumberFormat="1" applyFont="1" applyBorder="1" applyAlignment="1">
      <alignment horizontal="right" vertical="center"/>
    </xf>
    <xf numFmtId="0" fontId="0" fillId="0" borderId="0" xfId="0"/>
    <xf numFmtId="3" fontId="6" fillId="0" borderId="1" xfId="0" applyNumberFormat="1" applyFont="1" applyBorder="1" applyAlignment="1">
      <alignment horizontal="center" vertical="center"/>
    </xf>
    <xf numFmtId="0" fontId="6" fillId="0" borderId="18" xfId="0" applyFont="1" applyFill="1" applyBorder="1" applyAlignment="1">
      <alignment vertical="center" wrapText="1"/>
    </xf>
    <xf numFmtId="0" fontId="6" fillId="0" borderId="45" xfId="0" applyFont="1" applyFill="1" applyBorder="1" applyAlignment="1">
      <alignment vertical="center"/>
    </xf>
    <xf numFmtId="0" fontId="6" fillId="0" borderId="20" xfId="0" applyFont="1" applyFill="1" applyBorder="1" applyAlignment="1">
      <alignment vertical="center"/>
    </xf>
    <xf numFmtId="0" fontId="6" fillId="0" borderId="19" xfId="0" applyFont="1" applyFill="1" applyBorder="1" applyAlignment="1">
      <alignment vertical="center"/>
    </xf>
    <xf numFmtId="0" fontId="6" fillId="0" borderId="47" xfId="0" applyFont="1" applyFill="1" applyBorder="1" applyAlignment="1">
      <alignment vertical="center"/>
    </xf>
    <xf numFmtId="0" fontId="13" fillId="2" borderId="47" xfId="1" applyFont="1" applyFill="1" applyBorder="1" applyAlignment="1">
      <alignment horizontal="center" vertical="center"/>
    </xf>
    <xf numFmtId="0" fontId="6" fillId="0" borderId="68" xfId="0" applyFont="1" applyFill="1" applyBorder="1" applyAlignment="1">
      <alignment vertical="center"/>
    </xf>
    <xf numFmtId="0" fontId="56" fillId="0" borderId="0" xfId="0" applyFont="1"/>
    <xf numFmtId="0" fontId="57" fillId="0" borderId="0" xfId="0" applyFont="1"/>
    <xf numFmtId="167" fontId="4" fillId="0" borderId="0" xfId="0" applyNumberFormat="1" applyFont="1"/>
    <xf numFmtId="0" fontId="6" fillId="0" borderId="69" xfId="0" applyFont="1" applyFill="1" applyBorder="1" applyAlignment="1">
      <alignment vertical="center"/>
    </xf>
    <xf numFmtId="0" fontId="6" fillId="0" borderId="71" xfId="0" applyFont="1" applyFill="1" applyBorder="1" applyAlignment="1">
      <alignment vertical="center"/>
    </xf>
    <xf numFmtId="2" fontId="13" fillId="0" borderId="17" xfId="2" applyNumberFormat="1" applyFont="1" applyBorder="1" applyAlignment="1">
      <alignment horizontal="center" vertical="center" wrapText="1"/>
    </xf>
    <xf numFmtId="0" fontId="6" fillId="4" borderId="1" xfId="0" applyFont="1" applyFill="1" applyBorder="1" applyAlignment="1">
      <alignment vertical="center" wrapText="1"/>
    </xf>
    <xf numFmtId="164" fontId="6" fillId="4" borderId="1" xfId="0" applyNumberFormat="1" applyFont="1" applyFill="1" applyBorder="1" applyAlignment="1">
      <alignment horizontal="right" vertical="center" wrapText="1"/>
    </xf>
    <xf numFmtId="167" fontId="6" fillId="4" borderId="17" xfId="0" applyNumberFormat="1" applyFont="1" applyFill="1" applyBorder="1" applyAlignment="1">
      <alignment horizontal="right" vertical="center" wrapText="1"/>
    </xf>
    <xf numFmtId="0" fontId="58" fillId="0" borderId="70" xfId="0" applyFont="1" applyFill="1" applyBorder="1" applyAlignment="1">
      <alignment vertical="center" wrapText="1"/>
    </xf>
    <xf numFmtId="167" fontId="6" fillId="4" borderId="17" xfId="0" applyNumberFormat="1" applyFont="1" applyFill="1" applyBorder="1" applyAlignment="1">
      <alignment horizontal="center" vertical="center" wrapText="1"/>
    </xf>
    <xf numFmtId="0" fontId="6" fillId="0" borderId="0" xfId="0" applyFont="1" applyFill="1" applyBorder="1" applyAlignment="1">
      <alignment vertical="center"/>
    </xf>
    <xf numFmtId="164" fontId="6" fillId="0" borderId="0" xfId="0" applyNumberFormat="1" applyFont="1" applyBorder="1" applyAlignment="1">
      <alignment horizontal="center" vertical="center"/>
    </xf>
    <xf numFmtId="3" fontId="6" fillId="0" borderId="81" xfId="0" applyNumberFormat="1" applyFont="1" applyBorder="1" applyAlignment="1">
      <alignment horizontal="center" vertical="center"/>
    </xf>
    <xf numFmtId="14" fontId="6" fillId="0" borderId="76" xfId="0" applyNumberFormat="1" applyFont="1" applyFill="1" applyBorder="1" applyAlignment="1">
      <alignment horizontal="center" vertical="center"/>
    </xf>
    <xf numFmtId="0" fontId="6" fillId="0" borderId="86" xfId="0" applyFont="1" applyFill="1" applyBorder="1" applyAlignment="1">
      <alignment vertical="center" wrapText="1"/>
    </xf>
    <xf numFmtId="0" fontId="6" fillId="0" borderId="83" xfId="0" applyFont="1" applyFill="1" applyBorder="1" applyAlignment="1">
      <alignment vertical="center"/>
    </xf>
    <xf numFmtId="3" fontId="6" fillId="0" borderId="60" xfId="0" applyNumberFormat="1" applyFont="1" applyBorder="1" applyAlignment="1">
      <alignment horizontal="center" vertical="center"/>
    </xf>
    <xf numFmtId="0" fontId="6" fillId="0" borderId="92" xfId="0" applyFont="1" applyFill="1" applyBorder="1" applyAlignment="1">
      <alignment vertical="center" wrapText="1"/>
    </xf>
    <xf numFmtId="164" fontId="6" fillId="0" borderId="93" xfId="0" applyNumberFormat="1" applyFont="1" applyBorder="1" applyAlignment="1">
      <alignment horizontal="center" vertical="center"/>
    </xf>
    <xf numFmtId="4" fontId="6" fillId="0" borderId="93" xfId="0" applyNumberFormat="1" applyFont="1" applyBorder="1" applyAlignment="1">
      <alignment horizontal="center" vertical="center"/>
    </xf>
    <xf numFmtId="3" fontId="6" fillId="0" borderId="93" xfId="0" applyNumberFormat="1" applyFont="1" applyBorder="1" applyAlignment="1">
      <alignment horizontal="center" vertical="center"/>
    </xf>
    <xf numFmtId="0" fontId="6" fillId="0" borderId="58" xfId="0" applyFont="1" applyFill="1" applyBorder="1" applyAlignment="1">
      <alignment vertical="center"/>
    </xf>
    <xf numFmtId="0" fontId="6" fillId="0" borderId="60" xfId="0" applyFont="1" applyFill="1" applyBorder="1" applyAlignment="1">
      <alignment vertical="center"/>
    </xf>
    <xf numFmtId="0" fontId="6" fillId="0" borderId="94" xfId="0" applyFont="1" applyFill="1" applyBorder="1" applyAlignment="1">
      <alignment vertical="center" wrapText="1"/>
    </xf>
    <xf numFmtId="164" fontId="61" fillId="0" borderId="89" xfId="0" applyNumberFormat="1" applyFont="1" applyFill="1" applyBorder="1" applyAlignment="1">
      <alignment horizontal="right" vertical="center" wrapText="1"/>
    </xf>
    <xf numFmtId="4" fontId="60" fillId="0" borderId="93" xfId="0" applyNumberFormat="1" applyFont="1" applyBorder="1" applyAlignment="1">
      <alignment horizontal="center" vertical="center"/>
    </xf>
    <xf numFmtId="4" fontId="59" fillId="0" borderId="93" xfId="0" applyNumberFormat="1" applyFont="1" applyBorder="1" applyAlignment="1">
      <alignment horizontal="center" vertical="center"/>
    </xf>
    <xf numFmtId="164" fontId="61" fillId="0" borderId="96" xfId="0" applyNumberFormat="1" applyFont="1" applyFill="1" applyBorder="1" applyAlignment="1">
      <alignment horizontal="right" vertical="center" wrapText="1"/>
    </xf>
    <xf numFmtId="0" fontId="6" fillId="0" borderId="91" xfId="0" applyFont="1" applyFill="1" applyBorder="1" applyAlignment="1">
      <alignment vertical="center"/>
    </xf>
    <xf numFmtId="164" fontId="57" fillId="0" borderId="0" xfId="0" applyNumberFormat="1" applyFont="1"/>
    <xf numFmtId="3" fontId="0" fillId="0" borderId="0" xfId="0" applyNumberFormat="1"/>
    <xf numFmtId="0" fontId="6" fillId="0" borderId="98" xfId="0" applyFont="1" applyFill="1" applyBorder="1" applyAlignment="1">
      <alignment vertical="center"/>
    </xf>
    <xf numFmtId="0" fontId="6" fillId="0" borderId="99" xfId="0" applyFont="1" applyFill="1" applyBorder="1" applyAlignment="1">
      <alignment vertical="center"/>
    </xf>
    <xf numFmtId="164" fontId="6" fillId="0" borderId="93" xfId="0" applyNumberFormat="1" applyFont="1" applyBorder="1" applyAlignment="1">
      <alignment horizontal="right" vertical="center"/>
    </xf>
    <xf numFmtId="0" fontId="6" fillId="0" borderId="45" xfId="0" applyFont="1" applyFill="1" applyBorder="1" applyAlignment="1">
      <alignment vertical="center" wrapText="1"/>
    </xf>
    <xf numFmtId="164" fontId="6" fillId="0" borderId="20" xfId="0" applyNumberFormat="1" applyFont="1" applyBorder="1" applyAlignment="1">
      <alignment horizontal="right" vertical="center"/>
    </xf>
    <xf numFmtId="0" fontId="6" fillId="0" borderId="99" xfId="0" applyFont="1" applyFill="1" applyBorder="1" applyAlignment="1">
      <alignment horizontal="center" vertical="center"/>
    </xf>
    <xf numFmtId="0" fontId="13" fillId="0" borderId="60" xfId="0" applyFont="1" applyFill="1" applyBorder="1" applyAlignment="1">
      <alignment horizontal="right" vertical="center"/>
    </xf>
    <xf numFmtId="0" fontId="61" fillId="0" borderId="45" xfId="0" applyFont="1" applyFill="1" applyBorder="1" applyAlignment="1">
      <alignment vertical="center"/>
    </xf>
    <xf numFmtId="0" fontId="61" fillId="0" borderId="47" xfId="0" applyFont="1" applyFill="1" applyBorder="1" applyAlignment="1">
      <alignment vertical="center"/>
    </xf>
    <xf numFmtId="164" fontId="61" fillId="0" borderId="78" xfId="0" applyNumberFormat="1" applyFont="1" applyBorder="1" applyAlignment="1">
      <alignment horizontal="center" vertical="center"/>
    </xf>
    <xf numFmtId="164" fontId="61" fillId="0" borderId="81" xfId="0" applyNumberFormat="1" applyFont="1" applyBorder="1" applyAlignment="1">
      <alignment horizontal="center" vertical="center"/>
    </xf>
    <xf numFmtId="164" fontId="61" fillId="0" borderId="84" xfId="0" applyNumberFormat="1" applyFont="1" applyBorder="1" applyAlignment="1">
      <alignment horizontal="center" vertical="center"/>
    </xf>
    <xf numFmtId="0" fontId="61" fillId="0" borderId="86" xfId="0" applyFont="1" applyFill="1" applyBorder="1" applyAlignment="1">
      <alignment vertical="center"/>
    </xf>
    <xf numFmtId="0" fontId="61" fillId="0" borderId="87" xfId="0" applyFont="1" applyFill="1" applyBorder="1" applyAlignment="1">
      <alignment vertical="center"/>
    </xf>
    <xf numFmtId="164" fontId="61" fillId="0" borderId="87" xfId="0" applyNumberFormat="1" applyFont="1" applyBorder="1" applyAlignment="1">
      <alignment horizontal="center" vertical="center"/>
    </xf>
    <xf numFmtId="164" fontId="61" fillId="0" borderId="85" xfId="0" applyNumberFormat="1" applyFont="1" applyBorder="1" applyAlignment="1">
      <alignment horizontal="center" vertical="center"/>
    </xf>
    <xf numFmtId="164" fontId="61" fillId="0" borderId="88" xfId="0" applyNumberFormat="1" applyFont="1" applyBorder="1" applyAlignment="1">
      <alignment horizontal="center" vertical="center"/>
    </xf>
    <xf numFmtId="0" fontId="61" fillId="0" borderId="20" xfId="0" applyFont="1" applyFill="1" applyBorder="1" applyAlignment="1">
      <alignment vertical="center"/>
    </xf>
    <xf numFmtId="0" fontId="61" fillId="0" borderId="19" xfId="0" applyFont="1" applyFill="1" applyBorder="1" applyAlignment="1">
      <alignment vertical="center"/>
    </xf>
    <xf numFmtId="164" fontId="61" fillId="0" borderId="97" xfId="0" applyNumberFormat="1" applyFont="1" applyFill="1" applyBorder="1" applyAlignment="1">
      <alignment horizontal="center" vertical="center"/>
    </xf>
    <xf numFmtId="164" fontId="61" fillId="0" borderId="93" xfId="0" applyNumberFormat="1" applyFont="1" applyBorder="1" applyAlignment="1">
      <alignment horizontal="center" vertical="center"/>
    </xf>
    <xf numFmtId="0" fontId="61" fillId="0" borderId="91" xfId="0" applyFont="1" applyFill="1" applyBorder="1" applyAlignment="1">
      <alignment vertical="center"/>
    </xf>
    <xf numFmtId="0" fontId="61" fillId="0" borderId="73" xfId="0" applyFont="1" applyFill="1" applyBorder="1" applyAlignment="1">
      <alignment vertical="center"/>
    </xf>
    <xf numFmtId="0" fontId="61" fillId="0" borderId="68" xfId="0" applyFont="1" applyFill="1" applyBorder="1" applyAlignment="1">
      <alignment vertical="center"/>
    </xf>
    <xf numFmtId="0" fontId="61" fillId="0" borderId="75" xfId="0" applyFont="1" applyFill="1" applyBorder="1" applyAlignment="1">
      <alignment vertical="center"/>
    </xf>
    <xf numFmtId="0" fontId="61" fillId="0" borderId="76" xfId="0" applyFont="1" applyFill="1" applyBorder="1" applyAlignment="1">
      <alignment vertical="center"/>
    </xf>
    <xf numFmtId="164" fontId="61" fillId="0" borderId="72" xfId="0" applyNumberFormat="1" applyFont="1" applyBorder="1" applyAlignment="1">
      <alignment horizontal="center" vertical="center"/>
    </xf>
    <xf numFmtId="164" fontId="61" fillId="0" borderId="74" xfId="0" applyNumberFormat="1" applyFont="1" applyBorder="1" applyAlignment="1">
      <alignment horizontal="center" vertical="center"/>
    </xf>
    <xf numFmtId="164" fontId="61" fillId="0" borderId="99" xfId="0" applyNumberFormat="1" applyFont="1" applyBorder="1" applyAlignment="1">
      <alignment horizontal="center" vertical="center"/>
    </xf>
    <xf numFmtId="164" fontId="61" fillId="0" borderId="95" xfId="0" applyNumberFormat="1" applyFont="1" applyBorder="1" applyAlignment="1">
      <alignment horizontal="center" vertical="center"/>
    </xf>
    <xf numFmtId="0" fontId="61" fillId="0" borderId="83" xfId="0" applyFont="1" applyFill="1" applyBorder="1" applyAlignment="1">
      <alignment vertical="center"/>
    </xf>
    <xf numFmtId="0" fontId="61" fillId="0" borderId="82" xfId="0" applyFont="1" applyFill="1" applyBorder="1" applyAlignment="1">
      <alignment vertical="center"/>
    </xf>
    <xf numFmtId="0" fontId="61" fillId="0" borderId="77" xfId="0" applyFont="1" applyFill="1" applyBorder="1" applyAlignment="1">
      <alignment vertical="center"/>
    </xf>
    <xf numFmtId="0" fontId="61" fillId="0" borderId="79" xfId="0" applyFont="1" applyFill="1" applyBorder="1" applyAlignment="1">
      <alignment vertical="center"/>
    </xf>
    <xf numFmtId="0" fontId="61" fillId="0" borderId="98" xfId="0" applyFont="1" applyFill="1" applyBorder="1" applyAlignment="1">
      <alignment vertical="center"/>
    </xf>
    <xf numFmtId="0" fontId="61" fillId="0" borderId="58" xfId="0" applyFont="1" applyFill="1" applyBorder="1" applyAlignment="1">
      <alignment vertical="center"/>
    </xf>
    <xf numFmtId="0" fontId="61" fillId="0" borderId="60" xfId="0" applyFont="1" applyFill="1" applyBorder="1" applyAlignment="1">
      <alignment vertical="center"/>
    </xf>
    <xf numFmtId="164" fontId="61" fillId="0" borderId="47" xfId="0" applyNumberFormat="1" applyFont="1" applyBorder="1" applyAlignment="1">
      <alignment horizontal="center" vertical="center"/>
    </xf>
    <xf numFmtId="164" fontId="61" fillId="0" borderId="93" xfId="0" applyNumberFormat="1" applyFont="1" applyBorder="1" applyAlignment="1">
      <alignment horizontal="right" vertical="center"/>
    </xf>
    <xf numFmtId="164" fontId="61" fillId="0" borderId="93" xfId="0" applyNumberFormat="1" applyFont="1" applyBorder="1" applyAlignment="1">
      <alignment horizontal="left" vertical="center"/>
    </xf>
    <xf numFmtId="164" fontId="61" fillId="0" borderId="103" xfId="0" applyNumberFormat="1" applyFont="1" applyFill="1" applyBorder="1" applyAlignment="1">
      <alignment horizontal="right" vertical="center" wrapText="1"/>
    </xf>
    <xf numFmtId="164" fontId="61" fillId="0" borderId="102" xfId="0" applyNumberFormat="1" applyFont="1" applyFill="1" applyBorder="1" applyAlignment="1">
      <alignment horizontal="right" vertical="center" wrapText="1"/>
    </xf>
    <xf numFmtId="0" fontId="64" fillId="0" borderId="0" xfId="0" applyFont="1" applyAlignment="1">
      <alignment vertical="center"/>
    </xf>
    <xf numFmtId="0" fontId="66" fillId="2" borderId="105" xfId="0" applyFont="1" applyFill="1" applyBorder="1" applyAlignment="1">
      <alignment horizontal="center" vertical="center"/>
    </xf>
    <xf numFmtId="0" fontId="66" fillId="2" borderId="105" xfId="0" applyFont="1" applyFill="1" applyBorder="1" applyAlignment="1">
      <alignment horizontal="center" vertical="center" wrapText="1"/>
    </xf>
    <xf numFmtId="0" fontId="65" fillId="0" borderId="105" xfId="2" applyFont="1" applyFill="1" applyBorder="1" applyAlignment="1">
      <alignment horizontal="right" vertical="center"/>
    </xf>
    <xf numFmtId="0" fontId="65" fillId="0" borderId="105" xfId="2" applyFont="1" applyFill="1" applyBorder="1" applyAlignment="1">
      <alignment horizontal="left" vertical="center"/>
    </xf>
    <xf numFmtId="3" fontId="65" fillId="0" borderId="109" xfId="2" applyNumberFormat="1" applyFont="1" applyFill="1" applyBorder="1" applyAlignment="1">
      <alignment horizontal="center" vertical="center"/>
    </xf>
    <xf numFmtId="3" fontId="67" fillId="0" borderId="109" xfId="2" applyNumberFormat="1" applyFont="1" applyFill="1" applyBorder="1" applyAlignment="1">
      <alignment horizontal="center" vertical="center"/>
    </xf>
    <xf numFmtId="0" fontId="65" fillId="0" borderId="115" xfId="2" applyFont="1" applyFill="1" applyBorder="1" applyAlignment="1">
      <alignment horizontal="right" vertical="center"/>
    </xf>
    <xf numFmtId="0" fontId="65" fillId="0" borderId="115" xfId="2" applyFont="1" applyFill="1" applyBorder="1" applyAlignment="1">
      <alignment horizontal="left" vertical="center"/>
    </xf>
    <xf numFmtId="0" fontId="68" fillId="0" borderId="0" xfId="0" applyFont="1"/>
    <xf numFmtId="0" fontId="65" fillId="2" borderId="115" xfId="0" applyFont="1" applyFill="1" applyBorder="1" applyAlignment="1">
      <alignment horizontal="center" vertical="center"/>
    </xf>
    <xf numFmtId="0" fontId="65" fillId="2" borderId="115" xfId="0" applyFont="1" applyFill="1" applyBorder="1" applyAlignment="1">
      <alignment horizontal="center" vertical="center" wrapText="1"/>
    </xf>
    <xf numFmtId="0" fontId="67" fillId="0" borderId="115" xfId="2" applyFont="1" applyFill="1" applyBorder="1" applyAlignment="1">
      <alignment horizontal="right" vertical="center"/>
    </xf>
    <xf numFmtId="0" fontId="67" fillId="0" borderId="115" xfId="2" applyFont="1" applyFill="1" applyBorder="1" applyAlignment="1">
      <alignment horizontal="left" vertical="center"/>
    </xf>
    <xf numFmtId="0" fontId="70" fillId="2" borderId="115" xfId="0" applyFont="1" applyFill="1" applyBorder="1" applyAlignment="1">
      <alignment horizontal="center" vertical="center"/>
    </xf>
    <xf numFmtId="0" fontId="70" fillId="2" borderId="115" xfId="0" applyFont="1" applyFill="1" applyBorder="1" applyAlignment="1">
      <alignment horizontal="center" vertical="center" wrapText="1"/>
    </xf>
    <xf numFmtId="0" fontId="70" fillId="0" borderId="115" xfId="2" applyFont="1" applyFill="1" applyBorder="1" applyAlignment="1">
      <alignment horizontal="right" vertical="center"/>
    </xf>
    <xf numFmtId="0" fontId="70" fillId="0" borderId="115" xfId="2" applyFont="1" applyFill="1" applyBorder="1" applyAlignment="1">
      <alignment horizontal="left" vertical="center"/>
    </xf>
    <xf numFmtId="3" fontId="70" fillId="0" borderId="109" xfId="2" applyNumberFormat="1" applyFont="1" applyFill="1" applyBorder="1" applyAlignment="1">
      <alignment horizontal="center" vertical="center"/>
    </xf>
    <xf numFmtId="3" fontId="70" fillId="0" borderId="116" xfId="2" applyNumberFormat="1" applyFont="1" applyFill="1" applyBorder="1" applyAlignment="1">
      <alignment horizontal="center" vertical="center"/>
    </xf>
    <xf numFmtId="2" fontId="0" fillId="0" borderId="45" xfId="0" applyNumberFormat="1" applyBorder="1" applyAlignment="1">
      <alignment horizontal="center"/>
    </xf>
    <xf numFmtId="2" fontId="0" fillId="0" borderId="48" xfId="0" applyNumberFormat="1" applyBorder="1" applyAlignment="1">
      <alignment horizontal="center"/>
    </xf>
    <xf numFmtId="2" fontId="0" fillId="0" borderId="44" xfId="0" applyNumberFormat="1" applyBorder="1" applyAlignment="1">
      <alignment horizontal="center"/>
    </xf>
    <xf numFmtId="0" fontId="13" fillId="0" borderId="77" xfId="0" applyFont="1" applyFill="1" applyBorder="1" applyAlignment="1">
      <alignment horizontal="center" vertical="center"/>
    </xf>
    <xf numFmtId="0" fontId="13" fillId="0" borderId="74" xfId="0" applyFont="1" applyFill="1" applyBorder="1" applyAlignment="1">
      <alignment horizontal="center" vertical="center"/>
    </xf>
    <xf numFmtId="2" fontId="5" fillId="0" borderId="8" xfId="0" applyNumberFormat="1" applyFont="1" applyBorder="1" applyAlignment="1">
      <alignment horizontal="center" vertical="center"/>
    </xf>
    <xf numFmtId="2" fontId="5" fillId="0" borderId="9" xfId="0" applyNumberFormat="1" applyFont="1" applyBorder="1" applyAlignment="1">
      <alignment horizontal="center" vertical="center"/>
    </xf>
    <xf numFmtId="0" fontId="6" fillId="0" borderId="98" xfId="0" applyFont="1" applyFill="1" applyBorder="1" applyAlignment="1">
      <alignment horizontal="right" vertical="center" wrapText="1"/>
    </xf>
    <xf numFmtId="0" fontId="6" fillId="0" borderId="73" xfId="0" applyFont="1" applyFill="1" applyBorder="1" applyAlignment="1">
      <alignment horizontal="right" vertical="center" wrapText="1"/>
    </xf>
    <xf numFmtId="0" fontId="6" fillId="0" borderId="84" xfId="0" applyFont="1" applyFill="1" applyBorder="1" applyAlignment="1">
      <alignment horizontal="right" vertical="center"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3" fontId="6" fillId="0" borderId="58" xfId="0" applyNumberFormat="1" applyFont="1" applyBorder="1" applyAlignment="1">
      <alignment horizontal="center" vertical="center"/>
    </xf>
    <xf numFmtId="3" fontId="6" fillId="0" borderId="57" xfId="0" applyNumberFormat="1" applyFont="1" applyBorder="1" applyAlignment="1">
      <alignment horizontal="center" vertical="center"/>
    </xf>
    <xf numFmtId="3" fontId="6" fillId="0" borderId="59" xfId="0" applyNumberFormat="1" applyFont="1" applyBorder="1" applyAlignment="1">
      <alignment horizontal="center" vertical="center"/>
    </xf>
    <xf numFmtId="0" fontId="2" fillId="0" borderId="4" xfId="0" applyFont="1" applyBorder="1" applyAlignment="1">
      <alignment horizontal="center" vertical="center"/>
    </xf>
    <xf numFmtId="2" fontId="3" fillId="0" borderId="75" xfId="0" applyNumberFormat="1" applyFont="1" applyBorder="1" applyAlignment="1">
      <alignment horizontal="center" vertical="center"/>
    </xf>
    <xf numFmtId="2" fontId="3" fillId="0" borderId="73" xfId="0" applyNumberFormat="1" applyFont="1" applyBorder="1" applyAlignment="1">
      <alignment horizontal="center" vertical="center"/>
    </xf>
    <xf numFmtId="2" fontId="3" fillId="0" borderId="74" xfId="0" applyNumberFormat="1" applyFont="1" applyBorder="1" applyAlignment="1">
      <alignment horizontal="center" vertical="center"/>
    </xf>
    <xf numFmtId="2" fontId="15" fillId="4" borderId="10" xfId="0" applyNumberFormat="1" applyFont="1" applyFill="1" applyBorder="1" applyAlignment="1">
      <alignment horizontal="center" vertical="center"/>
    </xf>
    <xf numFmtId="3" fontId="6" fillId="0" borderId="86" xfId="0" applyNumberFormat="1" applyFont="1" applyBorder="1" applyAlignment="1">
      <alignment horizontal="center" vertical="center"/>
    </xf>
    <xf numFmtId="3" fontId="6" fillId="0" borderId="73" xfId="0" applyNumberFormat="1" applyFont="1" applyBorder="1" applyAlignment="1">
      <alignment horizontal="center" vertical="center"/>
    </xf>
    <xf numFmtId="3" fontId="6" fillId="0" borderId="84" xfId="0" applyNumberFormat="1" applyFont="1" applyBorder="1" applyAlignment="1">
      <alignment horizontal="center" vertical="center"/>
    </xf>
    <xf numFmtId="0" fontId="6" fillId="0" borderId="86" xfId="0" applyFont="1" applyFill="1" applyBorder="1" applyAlignment="1">
      <alignment horizontal="right" vertical="center"/>
    </xf>
    <xf numFmtId="0" fontId="6" fillId="0" borderId="73" xfId="0" applyFont="1" applyFill="1" applyBorder="1" applyAlignment="1">
      <alignment horizontal="right" vertical="center"/>
    </xf>
    <xf numFmtId="0" fontId="6" fillId="0" borderId="84" xfId="0" applyFont="1" applyFill="1" applyBorder="1" applyAlignment="1">
      <alignment horizontal="right" vertical="center"/>
    </xf>
    <xf numFmtId="0" fontId="13" fillId="0" borderId="39" xfId="0" applyFont="1" applyFill="1" applyBorder="1" applyAlignment="1">
      <alignment horizontal="center" vertical="center"/>
    </xf>
    <xf numFmtId="0" fontId="13" fillId="0" borderId="44" xfId="0" applyFont="1" applyFill="1" applyBorder="1" applyAlignment="1">
      <alignment horizontal="center" vertical="center"/>
    </xf>
    <xf numFmtId="0" fontId="13" fillId="0" borderId="58" xfId="0" applyFont="1" applyFill="1" applyBorder="1" applyAlignment="1">
      <alignment horizontal="center" vertical="center"/>
    </xf>
    <xf numFmtId="0" fontId="13" fillId="0" borderId="59" xfId="0" applyFont="1" applyFill="1" applyBorder="1" applyAlignment="1">
      <alignment horizontal="center" vertical="center"/>
    </xf>
    <xf numFmtId="2" fontId="0" fillId="0" borderId="58" xfId="0" applyNumberFormat="1" applyBorder="1" applyAlignment="1">
      <alignment horizontal="center"/>
    </xf>
    <xf numFmtId="2" fontId="0" fillId="0" borderId="57" xfId="0" applyNumberFormat="1" applyBorder="1" applyAlignment="1">
      <alignment horizontal="center"/>
    </xf>
    <xf numFmtId="2" fontId="0" fillId="0" borderId="59" xfId="0" applyNumberFormat="1" applyBorder="1" applyAlignment="1">
      <alignment horizontal="center"/>
    </xf>
    <xf numFmtId="2" fontId="0" fillId="0" borderId="90" xfId="0" applyNumberFormat="1" applyBorder="1" applyAlignment="1">
      <alignment horizontal="center"/>
    </xf>
    <xf numFmtId="2" fontId="0" fillId="0" borderId="73" xfId="0" applyNumberFormat="1" applyBorder="1" applyAlignment="1">
      <alignment horizontal="center"/>
    </xf>
    <xf numFmtId="2" fontId="0" fillId="0" borderId="84" xfId="0" applyNumberFormat="1" applyBorder="1" applyAlignment="1">
      <alignment horizontal="center"/>
    </xf>
    <xf numFmtId="2" fontId="5" fillId="0" borderId="11" xfId="0" applyNumberFormat="1" applyFont="1" applyBorder="1" applyAlignment="1">
      <alignment horizontal="center" vertical="center"/>
    </xf>
    <xf numFmtId="2" fontId="5" fillId="0" borderId="12" xfId="0" applyNumberFormat="1" applyFont="1" applyBorder="1" applyAlignment="1">
      <alignment horizontal="center" vertical="center"/>
    </xf>
    <xf numFmtId="2" fontId="5" fillId="0" borderId="13" xfId="0" applyNumberFormat="1" applyFont="1" applyBorder="1" applyAlignment="1">
      <alignment horizontal="center" vertical="center"/>
    </xf>
    <xf numFmtId="1" fontId="11" fillId="0" borderId="11" xfId="0" applyNumberFormat="1" applyFont="1" applyBorder="1" applyAlignment="1">
      <alignment horizontal="right" vertical="center"/>
    </xf>
    <xf numFmtId="1" fontId="11" fillId="0" borderId="12" xfId="0" applyNumberFormat="1" applyFont="1" applyBorder="1" applyAlignment="1">
      <alignment horizontal="right" vertical="center"/>
    </xf>
    <xf numFmtId="1" fontId="11" fillId="0" borderId="13" xfId="0" applyNumberFormat="1" applyFont="1" applyBorder="1" applyAlignment="1">
      <alignment horizontal="right" vertical="center"/>
    </xf>
    <xf numFmtId="3" fontId="11" fillId="0" borderId="11" xfId="0" applyNumberFormat="1" applyFont="1" applyBorder="1" applyAlignment="1">
      <alignment horizontal="right" vertical="center"/>
    </xf>
    <xf numFmtId="3" fontId="11" fillId="0" borderId="12" xfId="0" applyNumberFormat="1" applyFont="1" applyBorder="1" applyAlignment="1">
      <alignment horizontal="right" vertical="center"/>
    </xf>
    <xf numFmtId="3" fontId="11" fillId="0" borderId="13" xfId="0" applyNumberFormat="1" applyFont="1" applyBorder="1" applyAlignment="1">
      <alignment horizontal="right" vertical="center"/>
    </xf>
    <xf numFmtId="4" fontId="11" fillId="0" borderId="11" xfId="0" applyNumberFormat="1" applyFont="1" applyBorder="1" applyAlignment="1">
      <alignment horizontal="right" vertical="center"/>
    </xf>
    <xf numFmtId="4" fontId="11" fillId="0" borderId="12" xfId="0" applyNumberFormat="1" applyFont="1" applyBorder="1" applyAlignment="1">
      <alignment horizontal="right" vertical="center"/>
    </xf>
    <xf numFmtId="4" fontId="11" fillId="0" borderId="13" xfId="0" applyNumberFormat="1" applyFont="1" applyBorder="1" applyAlignment="1">
      <alignment horizontal="right" vertical="center"/>
    </xf>
    <xf numFmtId="4" fontId="63" fillId="0" borderId="11" xfId="0" applyNumberFormat="1" applyFont="1" applyBorder="1" applyAlignment="1">
      <alignment horizontal="right" vertical="center"/>
    </xf>
    <xf numFmtId="4" fontId="63" fillId="0" borderId="13" xfId="0" applyNumberFormat="1" applyFont="1" applyBorder="1" applyAlignment="1">
      <alignment horizontal="right" vertical="center"/>
    </xf>
    <xf numFmtId="2" fontId="3" fillId="0" borderId="90" xfId="0" applyNumberFormat="1" applyFont="1" applyBorder="1" applyAlignment="1">
      <alignment horizontal="center" vertical="center"/>
    </xf>
    <xf numFmtId="2" fontId="3" fillId="0" borderId="84" xfId="0" applyNumberFormat="1" applyFont="1" applyBorder="1" applyAlignment="1">
      <alignment horizontal="center" vertical="center"/>
    </xf>
    <xf numFmtId="2" fontId="0" fillId="0" borderId="91" xfId="0" applyNumberFormat="1" applyBorder="1" applyAlignment="1">
      <alignment horizontal="center"/>
    </xf>
    <xf numFmtId="0" fontId="13" fillId="0" borderId="91" xfId="0" applyFont="1" applyFill="1" applyBorder="1" applyAlignment="1">
      <alignment horizontal="center" vertical="center"/>
    </xf>
    <xf numFmtId="0" fontId="13" fillId="0" borderId="84" xfId="0" applyFont="1" applyFill="1" applyBorder="1" applyAlignment="1">
      <alignment horizontal="center" vertical="center"/>
    </xf>
    <xf numFmtId="2" fontId="0" fillId="0" borderId="77" xfId="0" applyNumberFormat="1" applyBorder="1" applyAlignment="1">
      <alignment horizontal="center"/>
    </xf>
    <xf numFmtId="2" fontId="0" fillId="0" borderId="74" xfId="0" applyNumberFormat="1" applyBorder="1" applyAlignment="1">
      <alignment horizontal="center"/>
    </xf>
    <xf numFmtId="164" fontId="55" fillId="0" borderId="61" xfId="0" applyNumberFormat="1" applyFont="1" applyFill="1" applyBorder="1" applyAlignment="1">
      <alignment horizontal="right" vertical="center" wrapText="1"/>
    </xf>
    <xf numFmtId="164" fontId="55" fillId="0" borderId="62" xfId="0" applyNumberFormat="1" applyFont="1" applyFill="1" applyBorder="1" applyAlignment="1">
      <alignment horizontal="right" vertical="center" wrapText="1"/>
    </xf>
    <xf numFmtId="164" fontId="55" fillId="0" borderId="63" xfId="0" applyNumberFormat="1" applyFont="1" applyFill="1" applyBorder="1" applyAlignment="1">
      <alignment horizontal="right" vertical="center" wrapText="1"/>
    </xf>
    <xf numFmtId="0" fontId="55" fillId="0" borderId="10" xfId="0" applyFont="1" applyFill="1" applyBorder="1" applyAlignment="1">
      <alignment horizontal="right" vertical="center"/>
    </xf>
    <xf numFmtId="2" fontId="0" fillId="0" borderId="75" xfId="0" applyNumberFormat="1" applyBorder="1" applyAlignment="1">
      <alignment horizontal="center"/>
    </xf>
    <xf numFmtId="0" fontId="14" fillId="5" borderId="46" xfId="0" applyFont="1" applyFill="1" applyBorder="1" applyAlignment="1">
      <alignment horizontal="center" vertical="center"/>
    </xf>
    <xf numFmtId="0" fontId="13" fillId="0" borderId="90" xfId="0" applyFont="1" applyFill="1" applyBorder="1" applyAlignment="1">
      <alignment horizontal="center" vertical="center"/>
    </xf>
    <xf numFmtId="0" fontId="70" fillId="0" borderId="112" xfId="2" applyFont="1" applyFill="1" applyBorder="1" applyAlignment="1">
      <alignment horizontal="center" vertical="center"/>
    </xf>
    <xf numFmtId="0" fontId="70" fillId="0" borderId="114" xfId="2" applyFont="1" applyFill="1" applyBorder="1" applyAlignment="1">
      <alignment horizontal="center" vertical="center"/>
    </xf>
    <xf numFmtId="0" fontId="70" fillId="0" borderId="110" xfId="2" applyFont="1" applyFill="1" applyBorder="1" applyAlignment="1">
      <alignment horizontal="center" vertical="center"/>
    </xf>
    <xf numFmtId="0" fontId="70" fillId="0" borderId="111" xfId="2" applyFont="1" applyFill="1" applyBorder="1" applyAlignment="1">
      <alignment horizontal="center" vertical="center"/>
    </xf>
    <xf numFmtId="0" fontId="67" fillId="0" borderId="110" xfId="2" applyFont="1" applyFill="1" applyBorder="1" applyAlignment="1">
      <alignment horizontal="center" vertical="center"/>
    </xf>
    <xf numFmtId="0" fontId="67" fillId="0" borderId="111" xfId="2" applyFont="1" applyFill="1" applyBorder="1" applyAlignment="1">
      <alignment horizontal="center" vertical="center"/>
    </xf>
    <xf numFmtId="0" fontId="67" fillId="0" borderId="112" xfId="0" applyFont="1" applyBorder="1" applyAlignment="1">
      <alignment horizontal="center" vertical="center"/>
    </xf>
    <xf numFmtId="0" fontId="67" fillId="0" borderId="113" xfId="0" applyFont="1" applyBorder="1" applyAlignment="1">
      <alignment horizontal="center" vertical="center"/>
    </xf>
    <xf numFmtId="0" fontId="67" fillId="0" borderId="114" xfId="0" applyFont="1" applyBorder="1" applyAlignment="1">
      <alignment horizontal="center" vertical="center"/>
    </xf>
    <xf numFmtId="0" fontId="69" fillId="0" borderId="104" xfId="0" applyFont="1" applyBorder="1" applyAlignment="1">
      <alignment horizontal="right" vertical="center"/>
    </xf>
    <xf numFmtId="0" fontId="70" fillId="0" borderId="112" xfId="0" applyFont="1" applyBorder="1" applyAlignment="1">
      <alignment horizontal="center" vertical="center"/>
    </xf>
    <xf numFmtId="0" fontId="70" fillId="0" borderId="113" xfId="0" applyFont="1" applyBorder="1" applyAlignment="1">
      <alignment horizontal="center" vertical="center"/>
    </xf>
    <xf numFmtId="0" fontId="70" fillId="0" borderId="114" xfId="0" applyFont="1" applyBorder="1" applyAlignment="1">
      <alignment horizontal="center" vertical="center"/>
    </xf>
    <xf numFmtId="0" fontId="64" fillId="0" borderId="0" xfId="0" applyFont="1" applyAlignment="1">
      <alignment horizontal="right" vertical="center"/>
    </xf>
    <xf numFmtId="0" fontId="65" fillId="0" borderId="0" xfId="0" applyFont="1" applyAlignment="1">
      <alignment horizontal="right" vertical="center"/>
    </xf>
    <xf numFmtId="0" fontId="64" fillId="0" borderId="104" xfId="0" applyFont="1" applyBorder="1" applyAlignment="1">
      <alignment horizontal="right" vertical="center"/>
    </xf>
    <xf numFmtId="0" fontId="65" fillId="0" borderId="106" xfId="0" applyFont="1" applyBorder="1" applyAlignment="1">
      <alignment horizontal="center" vertical="center"/>
    </xf>
    <xf numFmtId="0" fontId="65" fillId="0" borderId="107" xfId="0" applyFont="1" applyBorder="1" applyAlignment="1">
      <alignment horizontal="center" vertical="center"/>
    </xf>
    <xf numFmtId="0" fontId="65" fillId="0" borderId="108" xfId="0" applyFont="1" applyBorder="1" applyAlignment="1">
      <alignment horizontal="center" vertical="center"/>
    </xf>
    <xf numFmtId="0" fontId="67" fillId="0" borderId="110" xfId="0" applyFont="1" applyFill="1" applyBorder="1" applyAlignment="1">
      <alignment horizontal="center" vertical="center"/>
    </xf>
    <xf numFmtId="0" fontId="67" fillId="0" borderId="111" xfId="0" applyFont="1" applyFill="1" applyBorder="1" applyAlignment="1">
      <alignment horizontal="center" vertical="center"/>
    </xf>
    <xf numFmtId="0" fontId="65" fillId="0" borderId="112" xfId="0" applyFont="1" applyBorder="1" applyAlignment="1">
      <alignment horizontal="center" vertical="center"/>
    </xf>
    <xf numFmtId="0" fontId="65" fillId="0" borderId="113" xfId="0" applyFont="1" applyBorder="1" applyAlignment="1">
      <alignment horizontal="center" vertical="center"/>
    </xf>
    <xf numFmtId="0" fontId="65" fillId="0" borderId="114" xfId="0" applyFont="1" applyBorder="1" applyAlignment="1">
      <alignment horizontal="center" vertical="center"/>
    </xf>
    <xf numFmtId="0" fontId="3" fillId="0" borderId="4" xfId="0" applyFont="1" applyBorder="1" applyAlignment="1">
      <alignment horizontal="center" vertical="center"/>
    </xf>
    <xf numFmtId="0" fontId="62" fillId="0" borderId="77" xfId="0" applyFont="1" applyBorder="1" applyAlignment="1">
      <alignment horizontal="center" vertical="center"/>
    </xf>
    <xf numFmtId="0" fontId="62" fillId="0" borderId="73" xfId="0" applyFont="1" applyBorder="1" applyAlignment="1">
      <alignment horizontal="center" vertical="center"/>
    </xf>
    <xf numFmtId="0" fontId="62" fillId="0" borderId="74" xfId="0" applyFont="1" applyBorder="1" applyAlignment="1">
      <alignment horizontal="center" vertical="center"/>
    </xf>
    <xf numFmtId="0" fontId="3" fillId="0" borderId="0" xfId="0" applyFont="1" applyBorder="1" applyAlignment="1">
      <alignment horizontal="center" vertical="center"/>
    </xf>
    <xf numFmtId="2" fontId="62" fillId="0" borderId="91" xfId="0" applyNumberFormat="1" applyFont="1" applyBorder="1" applyAlignment="1">
      <alignment horizontal="center" vertical="center"/>
    </xf>
    <xf numFmtId="2" fontId="62" fillId="0" borderId="73" xfId="0" applyNumberFormat="1" applyFont="1" applyBorder="1" applyAlignment="1">
      <alignment horizontal="center" vertical="center"/>
    </xf>
    <xf numFmtId="2" fontId="62" fillId="0" borderId="84" xfId="0" applyNumberFormat="1" applyFont="1" applyBorder="1" applyAlignment="1">
      <alignment horizontal="center" vertical="center"/>
    </xf>
    <xf numFmtId="2" fontId="62" fillId="0" borderId="75" xfId="0" applyNumberFormat="1" applyFont="1" applyBorder="1" applyAlignment="1">
      <alignment horizontal="center" vertical="center"/>
    </xf>
    <xf numFmtId="2" fontId="62" fillId="0" borderId="74" xfId="0" applyNumberFormat="1" applyFont="1" applyBorder="1" applyAlignment="1">
      <alignment horizontal="center" vertical="center"/>
    </xf>
    <xf numFmtId="2" fontId="9" fillId="0" borderId="8" xfId="2" applyNumberFormat="1" applyFont="1" applyBorder="1" applyAlignment="1">
      <alignment horizontal="center" vertical="center"/>
    </xf>
    <xf numFmtId="165" fontId="17" fillId="3" borderId="4" xfId="2" applyNumberFormat="1" applyFont="1" applyFill="1" applyBorder="1" applyAlignment="1">
      <alignment horizontal="right" vertical="center"/>
    </xf>
    <xf numFmtId="164" fontId="17" fillId="4" borderId="77" xfId="0" applyNumberFormat="1" applyFont="1" applyFill="1" applyBorder="1" applyAlignment="1">
      <alignment horizontal="center" vertical="center" wrapText="1"/>
    </xf>
    <xf numFmtId="164" fontId="17" fillId="4" borderId="74" xfId="0" applyNumberFormat="1" applyFont="1" applyFill="1" applyBorder="1" applyAlignment="1">
      <alignment horizontal="center" vertical="center" wrapText="1"/>
    </xf>
    <xf numFmtId="165" fontId="17" fillId="3" borderId="73" xfId="2" applyNumberFormat="1" applyFont="1" applyFill="1" applyBorder="1" applyAlignment="1">
      <alignment horizontal="right" vertical="center"/>
    </xf>
    <xf numFmtId="165" fontId="17" fillId="3" borderId="80" xfId="2" applyNumberFormat="1" applyFont="1" applyFill="1" applyBorder="1" applyAlignment="1">
      <alignment horizontal="right" vertical="center"/>
    </xf>
    <xf numFmtId="165" fontId="17" fillId="3" borderId="0" xfId="2" applyNumberFormat="1" applyFont="1" applyFill="1" applyBorder="1" applyAlignment="1">
      <alignment horizontal="right" vertical="center"/>
    </xf>
    <xf numFmtId="0" fontId="6" fillId="0" borderId="100" xfId="0" applyFont="1" applyFill="1" applyBorder="1" applyAlignment="1">
      <alignment horizontal="center" vertical="center" wrapText="1"/>
    </xf>
    <xf numFmtId="0" fontId="6" fillId="0" borderId="101" xfId="0" applyFont="1" applyFill="1" applyBorder="1" applyAlignment="1">
      <alignment horizontal="center" vertical="center" wrapText="1"/>
    </xf>
  </cellXfs>
  <cellStyles count="437">
    <cellStyle name="20% - Accent1 2" xfId="4"/>
    <cellStyle name="20% - Accent1 3" xfId="5"/>
    <cellStyle name="20% - Accent1 4" xfId="3"/>
    <cellStyle name="20% - Accent2 2" xfId="7"/>
    <cellStyle name="20% - Accent2 3" xfId="8"/>
    <cellStyle name="20% - Accent2 4" xfId="6"/>
    <cellStyle name="20% - Accent3 2" xfId="10"/>
    <cellStyle name="20% - Accent3 3" xfId="11"/>
    <cellStyle name="20% - Accent3 4" xfId="9"/>
    <cellStyle name="20% - Accent4 2" xfId="13"/>
    <cellStyle name="20% - Accent4 3" xfId="14"/>
    <cellStyle name="20% - Accent4 4" xfId="12"/>
    <cellStyle name="20% - Accent5 2" xfId="16"/>
    <cellStyle name="20% - Accent5 3" xfId="17"/>
    <cellStyle name="20% - Accent5 4" xfId="15"/>
    <cellStyle name="20% - Accent6 2" xfId="19"/>
    <cellStyle name="20% - Accent6 3" xfId="20"/>
    <cellStyle name="20% - Accent6 4" xfId="18"/>
    <cellStyle name="40% - Accent1 2" xfId="22"/>
    <cellStyle name="40% - Accent1 3" xfId="23"/>
    <cellStyle name="40% - Accent1 4" xfId="21"/>
    <cellStyle name="40% - Accent2 2" xfId="25"/>
    <cellStyle name="40% - Accent2 3" xfId="26"/>
    <cellStyle name="40% - Accent2 4" xfId="24"/>
    <cellStyle name="40% - Accent3 2" xfId="28"/>
    <cellStyle name="40% - Accent3 3" xfId="29"/>
    <cellStyle name="40% - Accent3 4" xfId="27"/>
    <cellStyle name="40% - Accent4 2" xfId="31"/>
    <cellStyle name="40% - Accent4 3" xfId="32"/>
    <cellStyle name="40% - Accent4 4" xfId="30"/>
    <cellStyle name="40% - Accent5 2" xfId="34"/>
    <cellStyle name="40% - Accent5 3" xfId="35"/>
    <cellStyle name="40% - Accent5 4" xfId="33"/>
    <cellStyle name="40% - Accent6 2" xfId="37"/>
    <cellStyle name="40% - Accent6 3" xfId="38"/>
    <cellStyle name="40% - Accent6 4" xfId="36"/>
    <cellStyle name="60% - Accent1 2" xfId="40"/>
    <cellStyle name="60% - Accent1 3" xfId="41"/>
    <cellStyle name="60% - Accent1 4" xfId="39"/>
    <cellStyle name="60% - Accent2 2" xfId="43"/>
    <cellStyle name="60% - Accent2 3" xfId="44"/>
    <cellStyle name="60% - Accent2 4" xfId="42"/>
    <cellStyle name="60% - Accent3 2" xfId="46"/>
    <cellStyle name="60% - Accent3 3" xfId="47"/>
    <cellStyle name="60% - Accent3 4" xfId="45"/>
    <cellStyle name="60% - Accent4 2" xfId="49"/>
    <cellStyle name="60% - Accent4 3" xfId="50"/>
    <cellStyle name="60% - Accent4 4" xfId="48"/>
    <cellStyle name="60% - Accent5 2" xfId="52"/>
    <cellStyle name="60% - Accent5 3" xfId="53"/>
    <cellStyle name="60% - Accent5 4" xfId="51"/>
    <cellStyle name="60% - Accent6 2" xfId="55"/>
    <cellStyle name="60% - Accent6 3" xfId="56"/>
    <cellStyle name="60% - Accent6 4" xfId="54"/>
    <cellStyle name="Accent1 2" xfId="58"/>
    <cellStyle name="Accent1 3" xfId="59"/>
    <cellStyle name="Accent1 4" xfId="57"/>
    <cellStyle name="Accent2 2" xfId="61"/>
    <cellStyle name="Accent2 3" xfId="62"/>
    <cellStyle name="Accent2 4" xfId="60"/>
    <cellStyle name="Accent3 2" xfId="64"/>
    <cellStyle name="Accent3 3" xfId="65"/>
    <cellStyle name="Accent3 4" xfId="63"/>
    <cellStyle name="Accent4 2" xfId="67"/>
    <cellStyle name="Accent4 3" xfId="68"/>
    <cellStyle name="Accent4 4" xfId="66"/>
    <cellStyle name="Accent5 2" xfId="70"/>
    <cellStyle name="Accent5 3" xfId="71"/>
    <cellStyle name="Accent5 4" xfId="69"/>
    <cellStyle name="Accent6 2" xfId="73"/>
    <cellStyle name="Accent6 3" xfId="74"/>
    <cellStyle name="Accent6 4" xfId="72"/>
    <cellStyle name="Bad 2" xfId="76"/>
    <cellStyle name="Bad 3" xfId="77"/>
    <cellStyle name="Bad 4" xfId="75"/>
    <cellStyle name="Calculation 2" xfId="79"/>
    <cellStyle name="Calculation 3" xfId="80"/>
    <cellStyle name="Calculation 3 2" xfId="413"/>
    <cellStyle name="Calculation 3 3" xfId="422"/>
    <cellStyle name="Calculation 3 4" xfId="428"/>
    <cellStyle name="Calculation 3 5" xfId="431"/>
    <cellStyle name="Calculation 4" xfId="78"/>
    <cellStyle name="Check Cell 2" xfId="82"/>
    <cellStyle name="Check Cell 3" xfId="83"/>
    <cellStyle name="Check Cell 4" xfId="81"/>
    <cellStyle name="Explanatory Text 2" xfId="85"/>
    <cellStyle name="Explanatory Text 3" xfId="86"/>
    <cellStyle name="Explanatory Text 4" xfId="84"/>
    <cellStyle name="Good 2" xfId="88"/>
    <cellStyle name="Good 3" xfId="89"/>
    <cellStyle name="Good 4" xfId="87"/>
    <cellStyle name="Heading 1 2" xfId="91"/>
    <cellStyle name="Heading 1 3" xfId="92"/>
    <cellStyle name="Heading 1 4" xfId="90"/>
    <cellStyle name="Heading 2 2" xfId="94"/>
    <cellStyle name="Heading 2 3" xfId="95"/>
    <cellStyle name="Heading 2 4" xfId="93"/>
    <cellStyle name="Heading 3 2" xfId="97"/>
    <cellStyle name="Heading 3 3" xfId="98"/>
    <cellStyle name="Heading 3 4" xfId="96"/>
    <cellStyle name="Heading 4 2" xfId="100"/>
    <cellStyle name="Heading 4 3" xfId="101"/>
    <cellStyle name="Heading 4 4" xfId="99"/>
    <cellStyle name="Input 2" xfId="103"/>
    <cellStyle name="Input 3" xfId="104"/>
    <cellStyle name="Input 3 2" xfId="414"/>
    <cellStyle name="Input 3 3" xfId="421"/>
    <cellStyle name="Input 3 4" xfId="427"/>
    <cellStyle name="Input 3 5" xfId="432"/>
    <cellStyle name="Input 4" xfId="102"/>
    <cellStyle name="Linked Cell 2" xfId="106"/>
    <cellStyle name="Linked Cell 3" xfId="107"/>
    <cellStyle name="Linked Cell 4" xfId="105"/>
    <cellStyle name="Neutral 2" xfId="109"/>
    <cellStyle name="Neutral 3" xfId="110"/>
    <cellStyle name="Neutral 4" xfId="108"/>
    <cellStyle name="Normal" xfId="0" builtinId="0"/>
    <cellStyle name="Normal 10" xfId="111"/>
    <cellStyle name="Normal 100" xfId="112"/>
    <cellStyle name="Normal 101" xfId="113"/>
    <cellStyle name="Normal 102" xfId="114"/>
    <cellStyle name="Normal 103" xfId="115"/>
    <cellStyle name="Normal 104" xfId="116"/>
    <cellStyle name="Normal 105" xfId="117"/>
    <cellStyle name="Normal 106" xfId="118"/>
    <cellStyle name="Normal 107" xfId="119"/>
    <cellStyle name="Normal 108" xfId="120"/>
    <cellStyle name="Normal 109" xfId="121"/>
    <cellStyle name="Normal 11" xfId="122"/>
    <cellStyle name="Normal 110" xfId="123"/>
    <cellStyle name="Normal 111" xfId="124"/>
    <cellStyle name="Normal 112" xfId="1"/>
    <cellStyle name="Normal 112 2" xfId="2"/>
    <cellStyle name="Normal 113" xfId="125"/>
    <cellStyle name="Normal 113 2" xfId="126"/>
    <cellStyle name="Normal 114" xfId="127"/>
    <cellStyle name="Normal 114 2" xfId="128"/>
    <cellStyle name="Normal 115" xfId="129"/>
    <cellStyle name="Normal 115 2" xfId="130"/>
    <cellStyle name="Normal 116" xfId="131"/>
    <cellStyle name="Normal 116 2" xfId="132"/>
    <cellStyle name="Normal 117" xfId="133"/>
    <cellStyle name="Normal 117 2" xfId="134"/>
    <cellStyle name="Normal 118" xfId="135"/>
    <cellStyle name="Normal 118 2" xfId="136"/>
    <cellStyle name="Normal 119" xfId="137"/>
    <cellStyle name="Normal 119 2" xfId="138"/>
    <cellStyle name="Normal 12" xfId="139"/>
    <cellStyle name="Normal 120" xfId="140"/>
    <cellStyle name="Normal 120 2" xfId="141"/>
    <cellStyle name="Normal 121" xfId="142"/>
    <cellStyle name="Normal 121 2" xfId="143"/>
    <cellStyle name="Normal 122" xfId="144"/>
    <cellStyle name="Normal 123" xfId="145"/>
    <cellStyle name="Normal 124" xfId="146"/>
    <cellStyle name="Normal 125" xfId="147"/>
    <cellStyle name="Normal 126" xfId="148"/>
    <cellStyle name="Normal 127" xfId="149"/>
    <cellStyle name="Normal 128" xfId="150"/>
    <cellStyle name="Normal 129" xfId="151"/>
    <cellStyle name="Normal 13" xfId="152"/>
    <cellStyle name="Normal 130" xfId="153"/>
    <cellStyle name="Normal 131" xfId="154"/>
    <cellStyle name="Normal 132" xfId="155"/>
    <cellStyle name="Normal 133" xfId="156"/>
    <cellStyle name="Normal 134" xfId="157"/>
    <cellStyle name="Normal 135" xfId="158"/>
    <cellStyle name="Normal 136" xfId="159"/>
    <cellStyle name="Normal 137" xfId="160"/>
    <cellStyle name="Normal 138" xfId="161"/>
    <cellStyle name="Normal 139" xfId="162"/>
    <cellStyle name="Normal 14" xfId="163"/>
    <cellStyle name="Normal 140" xfId="164"/>
    <cellStyle name="Normal 141" xfId="165"/>
    <cellStyle name="Normal 142" xfId="166"/>
    <cellStyle name="Normal 143" xfId="167"/>
    <cellStyle name="Normal 144" xfId="168"/>
    <cellStyle name="Normal 145" xfId="169"/>
    <cellStyle name="Normal 146" xfId="170"/>
    <cellStyle name="Normal 147" xfId="171"/>
    <cellStyle name="Normal 148" xfId="172"/>
    <cellStyle name="Normal 149" xfId="173"/>
    <cellStyle name="Normal 15" xfId="174"/>
    <cellStyle name="Normal 150" xfId="175"/>
    <cellStyle name="Normal 151" xfId="176"/>
    <cellStyle name="Normal 152" xfId="177"/>
    <cellStyle name="Normal 153" xfId="178"/>
    <cellStyle name="Normal 154" xfId="179"/>
    <cellStyle name="Normal 155" xfId="180"/>
    <cellStyle name="Normal 156" xfId="181"/>
    <cellStyle name="Normal 157" xfId="182"/>
    <cellStyle name="Normal 158" xfId="183"/>
    <cellStyle name="Normal 159" xfId="184"/>
    <cellStyle name="Normal 16" xfId="185"/>
    <cellStyle name="Normal 160" xfId="186"/>
    <cellStyle name="Normal 161" xfId="187"/>
    <cellStyle name="Normal 162" xfId="188"/>
    <cellStyle name="Normal 163" xfId="189"/>
    <cellStyle name="Normal 164" xfId="190"/>
    <cellStyle name="Normal 165" xfId="191"/>
    <cellStyle name="Normal 166" xfId="192"/>
    <cellStyle name="Normal 167" xfId="193"/>
    <cellStyle name="Normal 168" xfId="194"/>
    <cellStyle name="Normal 169" xfId="195"/>
    <cellStyle name="Normal 17" xfId="196"/>
    <cellStyle name="Normal 170" xfId="197"/>
    <cellStyle name="Normal 171" xfId="198"/>
    <cellStyle name="Normal 172" xfId="199"/>
    <cellStyle name="Normal 173" xfId="200"/>
    <cellStyle name="Normal 174" xfId="201"/>
    <cellStyle name="Normal 175" xfId="202"/>
    <cellStyle name="Normal 176" xfId="203"/>
    <cellStyle name="Normal 177" xfId="204"/>
    <cellStyle name="Normal 178" xfId="205"/>
    <cellStyle name="Normal 179" xfId="206"/>
    <cellStyle name="Normal 18" xfId="207"/>
    <cellStyle name="Normal 180" xfId="208"/>
    <cellStyle name="Normal 181" xfId="209"/>
    <cellStyle name="Normal 182" xfId="210"/>
    <cellStyle name="Normal 183" xfId="211"/>
    <cellStyle name="Normal 184" xfId="212"/>
    <cellStyle name="Normal 185" xfId="213"/>
    <cellStyle name="Normal 186" xfId="214"/>
    <cellStyle name="Normal 187" xfId="215"/>
    <cellStyle name="Normal 188" xfId="216"/>
    <cellStyle name="Normal 189" xfId="217"/>
    <cellStyle name="Normal 19" xfId="218"/>
    <cellStyle name="Normal 190" xfId="219"/>
    <cellStyle name="Normal 191" xfId="220"/>
    <cellStyle name="Normal 192" xfId="221"/>
    <cellStyle name="Normal 193" xfId="222"/>
    <cellStyle name="Normal 194" xfId="223"/>
    <cellStyle name="Normal 195" xfId="224"/>
    <cellStyle name="Normal 196" xfId="225"/>
    <cellStyle name="Normal 197" xfId="226"/>
    <cellStyle name="Normal 197 2" xfId="227"/>
    <cellStyle name="Normal 198" xfId="228"/>
    <cellStyle name="Normal 198 2" xfId="229"/>
    <cellStyle name="Normal 199" xfId="230"/>
    <cellStyle name="Normal 2" xfId="231"/>
    <cellStyle name="Normal 20" xfId="232"/>
    <cellStyle name="Normal 200" xfId="233"/>
    <cellStyle name="Normal 200 2" xfId="234"/>
    <cellStyle name="Normal 201" xfId="235"/>
    <cellStyle name="Normal 201 2" xfId="236"/>
    <cellStyle name="Normal 202" xfId="237"/>
    <cellStyle name="Normal 202 2" xfId="238"/>
    <cellStyle name="Normal 203" xfId="239"/>
    <cellStyle name="Normal 203 2" xfId="240"/>
    <cellStyle name="Normal 204" xfId="241"/>
    <cellStyle name="Normal 204 2" xfId="242"/>
    <cellStyle name="Normal 205" xfId="243"/>
    <cellStyle name="Normal 205 2" xfId="244"/>
    <cellStyle name="Normal 206" xfId="245"/>
    <cellStyle name="Normal 206 2" xfId="246"/>
    <cellStyle name="Normal 207" xfId="247"/>
    <cellStyle name="Normal 207 2" xfId="248"/>
    <cellStyle name="Normal 208" xfId="249"/>
    <cellStyle name="Normal 208 2" xfId="250"/>
    <cellStyle name="Normal 209" xfId="251"/>
    <cellStyle name="Normal 209 2" xfId="252"/>
    <cellStyle name="Normal 21" xfId="253"/>
    <cellStyle name="Normal 210" xfId="254"/>
    <cellStyle name="Normal 211" xfId="255"/>
    <cellStyle name="Normal 212" xfId="256"/>
    <cellStyle name="Normal 213" xfId="257"/>
    <cellStyle name="Normal 214" xfId="258"/>
    <cellStyle name="Normal 215" xfId="259"/>
    <cellStyle name="Normal 216" xfId="260"/>
    <cellStyle name="Normal 217" xfId="261"/>
    <cellStyle name="Normal 218" xfId="262"/>
    <cellStyle name="Normal 219" xfId="263"/>
    <cellStyle name="Normal 22" xfId="264"/>
    <cellStyle name="Normal 220" xfId="265"/>
    <cellStyle name="Normal 221" xfId="266"/>
    <cellStyle name="Normal 222" xfId="267"/>
    <cellStyle name="Normal 223" xfId="268"/>
    <cellStyle name="Normal 224" xfId="269"/>
    <cellStyle name="Normal 225" xfId="270"/>
    <cellStyle name="Normal 226" xfId="271"/>
    <cellStyle name="Normal 227" xfId="272"/>
    <cellStyle name="Normal 228" xfId="273"/>
    <cellStyle name="Normal 229" xfId="274"/>
    <cellStyle name="Normal 23" xfId="275"/>
    <cellStyle name="Normal 230" xfId="276"/>
    <cellStyle name="Normal 231" xfId="277"/>
    <cellStyle name="Normal 232" xfId="278"/>
    <cellStyle name="Normal 233" xfId="279"/>
    <cellStyle name="Normal 234" xfId="280"/>
    <cellStyle name="Normal 235" xfId="281"/>
    <cellStyle name="Normal 236" xfId="282"/>
    <cellStyle name="Normal 237" xfId="283"/>
    <cellStyle name="Normal 238" xfId="284"/>
    <cellStyle name="Normal 239" xfId="285"/>
    <cellStyle name="Normal 24" xfId="286"/>
    <cellStyle name="Normal 240" xfId="287"/>
    <cellStyle name="Normal 241" xfId="288"/>
    <cellStyle name="Normal 242" xfId="289"/>
    <cellStyle name="Normal 243" xfId="290"/>
    <cellStyle name="Normal 244" xfId="291"/>
    <cellStyle name="Normal 245" xfId="292"/>
    <cellStyle name="Normal 246" xfId="293"/>
    <cellStyle name="Normal 247" xfId="294"/>
    <cellStyle name="Normal 248" xfId="295"/>
    <cellStyle name="Normal 249" xfId="296"/>
    <cellStyle name="Normal 25" xfId="297"/>
    <cellStyle name="Normal 250" xfId="298"/>
    <cellStyle name="Normal 251" xfId="299"/>
    <cellStyle name="Normal 252" xfId="300"/>
    <cellStyle name="Normal 253" xfId="301"/>
    <cellStyle name="Normal 254" xfId="302"/>
    <cellStyle name="Normal 255" xfId="303"/>
    <cellStyle name="Normal 256" xfId="304"/>
    <cellStyle name="Normal 257" xfId="305"/>
    <cellStyle name="Normal 258" xfId="306"/>
    <cellStyle name="Normal 26" xfId="307"/>
    <cellStyle name="Normal 27" xfId="308"/>
    <cellStyle name="Normal 28" xfId="309"/>
    <cellStyle name="Normal 29" xfId="310"/>
    <cellStyle name="Normal 3" xfId="311"/>
    <cellStyle name="Normal 30" xfId="312"/>
    <cellStyle name="Normal 31" xfId="313"/>
    <cellStyle name="Normal 32" xfId="314"/>
    <cellStyle name="Normal 33" xfId="315"/>
    <cellStyle name="Normal 34" xfId="316"/>
    <cellStyle name="Normal 35" xfId="317"/>
    <cellStyle name="Normal 35 2" xfId="318"/>
    <cellStyle name="Normal 36" xfId="319"/>
    <cellStyle name="Normal 36 2" xfId="320"/>
    <cellStyle name="Normal 37" xfId="321"/>
    <cellStyle name="Normal 37 2" xfId="322"/>
    <cellStyle name="Normal 38" xfId="323"/>
    <cellStyle name="Normal 39" xfId="324"/>
    <cellStyle name="Normal 4" xfId="325"/>
    <cellStyle name="Normal 40" xfId="326"/>
    <cellStyle name="Normal 41" xfId="327"/>
    <cellStyle name="Normal 42" xfId="328"/>
    <cellStyle name="Normal 43" xfId="329"/>
    <cellStyle name="Normal 44" xfId="330"/>
    <cellStyle name="Normal 45" xfId="331"/>
    <cellStyle name="Normal 46" xfId="332"/>
    <cellStyle name="Normal 47" xfId="333"/>
    <cellStyle name="Normal 48" xfId="334"/>
    <cellStyle name="Normal 49" xfId="335"/>
    <cellStyle name="Normal 5" xfId="336"/>
    <cellStyle name="Normal 50" xfId="337"/>
    <cellStyle name="Normal 51" xfId="338"/>
    <cellStyle name="Normal 52" xfId="339"/>
    <cellStyle name="Normal 53" xfId="340"/>
    <cellStyle name="Normal 53 2" xfId="341"/>
    <cellStyle name="Normal 54" xfId="342"/>
    <cellStyle name="Normal 54 2" xfId="343"/>
    <cellStyle name="Normal 55" xfId="344"/>
    <cellStyle name="Normal 55 2" xfId="345"/>
    <cellStyle name="Normal 56" xfId="346"/>
    <cellStyle name="Normal 57" xfId="347"/>
    <cellStyle name="Normal 58" xfId="348"/>
    <cellStyle name="Normal 59" xfId="349"/>
    <cellStyle name="Normal 6" xfId="350"/>
    <cellStyle name="Normal 60" xfId="351"/>
    <cellStyle name="Normal 61" xfId="352"/>
    <cellStyle name="Normal 62" xfId="353"/>
    <cellStyle name="Normal 63" xfId="354"/>
    <cellStyle name="Normal 64" xfId="355"/>
    <cellStyle name="Normal 64 2" xfId="356"/>
    <cellStyle name="Normal 65" xfId="357"/>
    <cellStyle name="Normal 65 2" xfId="358"/>
    <cellStyle name="Normal 66" xfId="359"/>
    <cellStyle name="Normal 66 2" xfId="360"/>
    <cellStyle name="Normal 67" xfId="361"/>
    <cellStyle name="Normal 68" xfId="362"/>
    <cellStyle name="Normal 69" xfId="363"/>
    <cellStyle name="Normal 7" xfId="364"/>
    <cellStyle name="Normal 70" xfId="365"/>
    <cellStyle name="Normal 71" xfId="366"/>
    <cellStyle name="Normal 72" xfId="367"/>
    <cellStyle name="Normal 73" xfId="368"/>
    <cellStyle name="Normal 74" xfId="369"/>
    <cellStyle name="Normal 75" xfId="370"/>
    <cellStyle name="Normal 76" xfId="371"/>
    <cellStyle name="Normal 77" xfId="372"/>
    <cellStyle name="Normal 78" xfId="373"/>
    <cellStyle name="Normal 79" xfId="374"/>
    <cellStyle name="Normal 8" xfId="375"/>
    <cellStyle name="Normal 80" xfId="376"/>
    <cellStyle name="Normal 81" xfId="377"/>
    <cellStyle name="Normal 82" xfId="378"/>
    <cellStyle name="Normal 83" xfId="379"/>
    <cellStyle name="Normal 84" xfId="380"/>
    <cellStyle name="Normal 85" xfId="381"/>
    <cellStyle name="Normal 86" xfId="382"/>
    <cellStyle name="Normal 87" xfId="383"/>
    <cellStyle name="Normal 88" xfId="384"/>
    <cellStyle name="Normal 89" xfId="385"/>
    <cellStyle name="Normal 9" xfId="386"/>
    <cellStyle name="Normal 90" xfId="387"/>
    <cellStyle name="Normal 91" xfId="388"/>
    <cellStyle name="Normal 92" xfId="389"/>
    <cellStyle name="Normal 93" xfId="390"/>
    <cellStyle name="Normal 94" xfId="391"/>
    <cellStyle name="Normal 95" xfId="392"/>
    <cellStyle name="Normal 96" xfId="393"/>
    <cellStyle name="Normal 97" xfId="394"/>
    <cellStyle name="Normal 98" xfId="395"/>
    <cellStyle name="Normal 99" xfId="396"/>
    <cellStyle name="Note 2" xfId="398"/>
    <cellStyle name="Note 3" xfId="399"/>
    <cellStyle name="Note 3 2" xfId="400"/>
    <cellStyle name="Note 3 2 2" xfId="416"/>
    <cellStyle name="Note 3 2 3" xfId="419"/>
    <cellStyle name="Note 3 2 4" xfId="425"/>
    <cellStyle name="Note 3 2 5" xfId="434"/>
    <cellStyle name="Note 3 3" xfId="415"/>
    <cellStyle name="Note 3 4" xfId="420"/>
    <cellStyle name="Note 3 5" xfId="426"/>
    <cellStyle name="Note 3 6" xfId="433"/>
    <cellStyle name="Note 4" xfId="397"/>
    <cellStyle name="Output 2" xfId="402"/>
    <cellStyle name="Output 3" xfId="403"/>
    <cellStyle name="Output 3 2" xfId="417"/>
    <cellStyle name="Output 3 3" xfId="423"/>
    <cellStyle name="Output 3 4" xfId="429"/>
    <cellStyle name="Output 3 5" xfId="435"/>
    <cellStyle name="Output 4" xfId="401"/>
    <cellStyle name="Title 2" xfId="405"/>
    <cellStyle name="Title 3" xfId="406"/>
    <cellStyle name="Title 4" xfId="404"/>
    <cellStyle name="Total 2" xfId="408"/>
    <cellStyle name="Total 3" xfId="409"/>
    <cellStyle name="Total 3 2" xfId="418"/>
    <cellStyle name="Total 3 3" xfId="424"/>
    <cellStyle name="Total 3 4" xfId="430"/>
    <cellStyle name="Total 3 5" xfId="436"/>
    <cellStyle name="Total 4" xfId="407"/>
    <cellStyle name="Warning Text 2" xfId="411"/>
    <cellStyle name="Warning Text 3" xfId="412"/>
    <cellStyle name="Warning Text 4" xfId="4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13</xdr:col>
      <xdr:colOff>21167</xdr:colOff>
      <xdr:row>0</xdr:row>
      <xdr:rowOff>1</xdr:rowOff>
    </xdr:from>
    <xdr:to>
      <xdr:col>13</xdr:col>
      <xdr:colOff>1257300</xdr:colOff>
      <xdr:row>1</xdr:row>
      <xdr:rowOff>381000</xdr:rowOff>
    </xdr:to>
    <xdr:pic>
      <xdr:nvPicPr>
        <xdr:cNvPr id="2" name="Picture 2" descr="173900_logo_fin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61885867" y="1"/>
          <a:ext cx="1236133" cy="888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838200</xdr:colOff>
      <xdr:row>0</xdr:row>
      <xdr:rowOff>9525</xdr:rowOff>
    </xdr:from>
    <xdr:to>
      <xdr:col>5</xdr:col>
      <xdr:colOff>1562100</xdr:colOff>
      <xdr:row>3</xdr:row>
      <xdr:rowOff>38100</xdr:rowOff>
    </xdr:to>
    <xdr:pic>
      <xdr:nvPicPr>
        <xdr:cNvPr id="2" name="Picture 9"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69050" y="9525"/>
          <a:ext cx="19621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3"/>
  <sheetViews>
    <sheetView rightToLeft="1" topLeftCell="A88" zoomScale="90" zoomScaleNormal="90" zoomScaleSheetLayoutView="100" workbookViewId="0">
      <selection activeCell="A48" sqref="A48:XFD49"/>
    </sheetView>
  </sheetViews>
  <sheetFormatPr defaultRowHeight="14.25"/>
  <cols>
    <col min="1" max="1" width="0.625" style="36" customWidth="1"/>
    <col min="2" max="2" width="20.125" customWidth="1"/>
    <col min="3" max="3" width="9.125" customWidth="1"/>
    <col min="4" max="5" width="8.375" customWidth="1"/>
    <col min="6" max="6" width="8.25" customWidth="1"/>
    <col min="7" max="7" width="9.25" customWidth="1"/>
    <col min="8" max="8" width="8.625" customWidth="1"/>
    <col min="9" max="9" width="8.375" customWidth="1"/>
    <col min="10" max="10" width="8.25" customWidth="1"/>
    <col min="11" max="11" width="8.125" customWidth="1"/>
    <col min="12" max="12" width="9" customWidth="1"/>
    <col min="13" max="13" width="17.25" customWidth="1"/>
    <col min="14" max="14" width="17.875" customWidth="1"/>
  </cols>
  <sheetData>
    <row r="1" spans="1:16" s="3" customFormat="1" ht="39.950000000000003" customHeight="1">
      <c r="B1" s="176" t="s">
        <v>0</v>
      </c>
      <c r="C1" s="177"/>
      <c r="D1" s="178"/>
      <c r="E1" s="2"/>
      <c r="F1" s="2"/>
      <c r="G1" s="2"/>
      <c r="H1" s="2"/>
      <c r="I1" s="2"/>
      <c r="J1" s="2"/>
      <c r="K1" s="2"/>
      <c r="L1" s="2"/>
      <c r="M1" s="2"/>
    </row>
    <row r="2" spans="1:16" ht="40.5" customHeight="1">
      <c r="A2"/>
      <c r="B2" s="29" t="s">
        <v>312</v>
      </c>
      <c r="C2" s="29"/>
      <c r="D2" s="29"/>
      <c r="E2" s="2"/>
      <c r="F2" s="2"/>
      <c r="G2" s="2"/>
      <c r="H2" s="2"/>
      <c r="I2" s="2"/>
      <c r="J2" s="2"/>
      <c r="K2" s="2"/>
      <c r="L2" s="2"/>
      <c r="M2" s="2"/>
      <c r="N2" s="3"/>
    </row>
    <row r="3" spans="1:16" ht="32.25" customHeight="1">
      <c r="A3"/>
      <c r="B3" s="19" t="s">
        <v>1</v>
      </c>
      <c r="C3" s="182">
        <v>1099221761.6600001</v>
      </c>
      <c r="D3" s="183"/>
      <c r="E3" s="184"/>
      <c r="F3" s="2"/>
      <c r="G3" s="2"/>
      <c r="H3" s="2"/>
      <c r="I3" s="2"/>
      <c r="J3" s="4"/>
      <c r="K3" s="1" t="s">
        <v>7</v>
      </c>
      <c r="L3" s="2"/>
      <c r="M3" s="2"/>
      <c r="N3" s="25">
        <v>36</v>
      </c>
    </row>
    <row r="4" spans="1:16" ht="32.25" customHeight="1">
      <c r="A4"/>
      <c r="B4" s="20" t="s">
        <v>2</v>
      </c>
      <c r="C4" s="182">
        <v>863214339</v>
      </c>
      <c r="D4" s="183"/>
      <c r="E4" s="184"/>
      <c r="F4" s="2"/>
      <c r="G4" s="2"/>
      <c r="H4" s="2"/>
      <c r="I4" s="2"/>
      <c r="J4" s="4"/>
      <c r="K4" s="1" t="s">
        <v>8</v>
      </c>
      <c r="L4" s="2"/>
      <c r="M4" s="2"/>
      <c r="N4" s="25">
        <v>12</v>
      </c>
      <c r="O4" s="76"/>
      <c r="P4" s="76"/>
    </row>
    <row r="5" spans="1:16" ht="32.25" customHeight="1">
      <c r="A5"/>
      <c r="B5" s="20" t="s">
        <v>3</v>
      </c>
      <c r="C5" s="179">
        <v>558</v>
      </c>
      <c r="D5" s="180"/>
      <c r="E5" s="181"/>
      <c r="F5" s="2"/>
      <c r="G5" s="2"/>
      <c r="H5" s="2"/>
      <c r="I5" s="2"/>
      <c r="J5" s="4"/>
      <c r="K5" s="1" t="s">
        <v>9</v>
      </c>
      <c r="L5" s="2"/>
      <c r="M5" s="2"/>
      <c r="N5" s="26">
        <v>9</v>
      </c>
    </row>
    <row r="6" spans="1:16" ht="32.25" customHeight="1">
      <c r="A6"/>
      <c r="B6" s="20" t="s">
        <v>4</v>
      </c>
      <c r="C6" s="185">
        <v>569.84</v>
      </c>
      <c r="D6" s="186"/>
      <c r="E6" s="187"/>
      <c r="F6" s="2"/>
      <c r="G6" s="2"/>
      <c r="H6" s="2"/>
      <c r="I6" s="2"/>
      <c r="J6" s="4"/>
      <c r="K6" s="1" t="s">
        <v>10</v>
      </c>
      <c r="L6" s="2"/>
      <c r="M6" s="2"/>
      <c r="N6" s="26">
        <v>1</v>
      </c>
    </row>
    <row r="7" spans="1:16" ht="32.25" customHeight="1">
      <c r="A7"/>
      <c r="B7" s="20" t="s">
        <v>5</v>
      </c>
      <c r="C7" s="188">
        <v>0.05</v>
      </c>
      <c r="D7" s="189"/>
      <c r="E7" s="35"/>
      <c r="F7" s="2"/>
      <c r="G7" s="2"/>
      <c r="H7" s="2"/>
      <c r="I7" s="2"/>
      <c r="J7" s="4"/>
      <c r="K7" s="1" t="s">
        <v>61</v>
      </c>
      <c r="L7" s="2"/>
      <c r="M7" s="2"/>
      <c r="N7" s="25">
        <v>10</v>
      </c>
    </row>
    <row r="8" spans="1:16" ht="32.25" customHeight="1">
      <c r="A8"/>
      <c r="B8" s="21" t="s">
        <v>6</v>
      </c>
      <c r="C8" s="10">
        <v>103</v>
      </c>
      <c r="D8" s="22"/>
      <c r="E8" s="23"/>
      <c r="F8" s="6"/>
      <c r="G8" s="6"/>
      <c r="H8" s="6"/>
      <c r="I8" s="6"/>
      <c r="J8" s="4"/>
      <c r="K8" s="5" t="s">
        <v>11</v>
      </c>
      <c r="L8" s="6"/>
      <c r="M8" s="6"/>
      <c r="N8" s="27">
        <v>56</v>
      </c>
      <c r="O8" s="76"/>
    </row>
    <row r="9" spans="1:16" ht="28.5" customHeight="1">
      <c r="A9"/>
      <c r="B9" s="144" t="s">
        <v>311</v>
      </c>
      <c r="C9" s="144"/>
      <c r="D9" s="144"/>
      <c r="E9" s="144"/>
      <c r="F9" s="144"/>
      <c r="G9" s="144"/>
      <c r="H9" s="144"/>
      <c r="I9" s="144"/>
      <c r="J9" s="144"/>
      <c r="K9" s="144"/>
      <c r="L9" s="144"/>
      <c r="M9" s="144"/>
      <c r="N9" s="145"/>
    </row>
    <row r="10" spans="1:16" ht="39" customHeight="1">
      <c r="A10"/>
      <c r="B10" s="30" t="s">
        <v>12</v>
      </c>
      <c r="C10" s="31" t="s">
        <v>13</v>
      </c>
      <c r="D10" s="31" t="s">
        <v>14</v>
      </c>
      <c r="E10" s="31" t="s">
        <v>15</v>
      </c>
      <c r="F10" s="31" t="s">
        <v>16</v>
      </c>
      <c r="G10" s="31" t="s">
        <v>17</v>
      </c>
      <c r="H10" s="31" t="s">
        <v>18</v>
      </c>
      <c r="I10" s="31" t="s">
        <v>19</v>
      </c>
      <c r="J10" s="31" t="s">
        <v>20</v>
      </c>
      <c r="K10" s="31" t="s">
        <v>21</v>
      </c>
      <c r="L10" s="31" t="s">
        <v>3</v>
      </c>
      <c r="M10" s="31" t="s">
        <v>2</v>
      </c>
      <c r="N10" s="31" t="s">
        <v>1</v>
      </c>
    </row>
    <row r="11" spans="1:16" ht="26.1" customHeight="1">
      <c r="A11"/>
      <c r="B11" s="190" t="s">
        <v>22</v>
      </c>
      <c r="C11" s="157"/>
      <c r="D11" s="157"/>
      <c r="E11" s="157"/>
      <c r="F11" s="157"/>
      <c r="G11" s="157"/>
      <c r="H11" s="157"/>
      <c r="I11" s="157"/>
      <c r="J11" s="157"/>
      <c r="K11" s="157"/>
      <c r="L11" s="157"/>
      <c r="M11" s="157"/>
      <c r="N11" s="191"/>
    </row>
    <row r="12" spans="1:16" s="36" customFormat="1" ht="26.1" customHeight="1">
      <c r="B12" s="39" t="s">
        <v>148</v>
      </c>
      <c r="C12" s="42" t="s">
        <v>149</v>
      </c>
      <c r="D12" s="64">
        <v>1.26</v>
      </c>
      <c r="E12" s="64">
        <v>1.28</v>
      </c>
      <c r="F12" s="64">
        <v>1.26</v>
      </c>
      <c r="G12" s="64">
        <v>1.27</v>
      </c>
      <c r="H12" s="64">
        <v>1.26</v>
      </c>
      <c r="I12" s="64">
        <v>1.28</v>
      </c>
      <c r="J12" s="64">
        <v>1.27</v>
      </c>
      <c r="K12" s="65">
        <v>0.79</v>
      </c>
      <c r="L12" s="66">
        <v>29</v>
      </c>
      <c r="M12" s="66">
        <v>104000000</v>
      </c>
      <c r="N12" s="66">
        <v>131986100</v>
      </c>
    </row>
    <row r="13" spans="1:16" s="36" customFormat="1" ht="26.1" customHeight="1">
      <c r="B13" s="39" t="s">
        <v>96</v>
      </c>
      <c r="C13" s="42" t="s">
        <v>95</v>
      </c>
      <c r="D13" s="64">
        <v>0.15</v>
      </c>
      <c r="E13" s="64">
        <v>0.15</v>
      </c>
      <c r="F13" s="64">
        <v>0.15</v>
      </c>
      <c r="G13" s="64">
        <v>0.15</v>
      </c>
      <c r="H13" s="64">
        <v>0.15</v>
      </c>
      <c r="I13" s="64">
        <v>0.15</v>
      </c>
      <c r="J13" s="64">
        <v>0.15</v>
      </c>
      <c r="K13" s="65">
        <v>0</v>
      </c>
      <c r="L13" s="66">
        <v>8</v>
      </c>
      <c r="M13" s="66">
        <v>50750000</v>
      </c>
      <c r="N13" s="66">
        <v>7612500</v>
      </c>
    </row>
    <row r="14" spans="1:16" s="36" customFormat="1" ht="26.1" customHeight="1">
      <c r="B14" s="39" t="s">
        <v>97</v>
      </c>
      <c r="C14" s="42" t="s">
        <v>98</v>
      </c>
      <c r="D14" s="64">
        <v>0.42</v>
      </c>
      <c r="E14" s="64">
        <v>0.44</v>
      </c>
      <c r="F14" s="64">
        <v>0.4</v>
      </c>
      <c r="G14" s="64">
        <v>0.4</v>
      </c>
      <c r="H14" s="64">
        <v>0.45</v>
      </c>
      <c r="I14" s="64">
        <v>0.4</v>
      </c>
      <c r="J14" s="64">
        <v>0.45</v>
      </c>
      <c r="K14" s="65">
        <v>-11.11</v>
      </c>
      <c r="L14" s="66">
        <v>7</v>
      </c>
      <c r="M14" s="66">
        <v>14010000</v>
      </c>
      <c r="N14" s="66">
        <v>5644400</v>
      </c>
    </row>
    <row r="15" spans="1:16" s="36" customFormat="1" ht="26.1" customHeight="1">
      <c r="B15" s="40" t="s">
        <v>119</v>
      </c>
      <c r="C15" s="41" t="s">
        <v>120</v>
      </c>
      <c r="D15" s="64">
        <v>0.23</v>
      </c>
      <c r="E15" s="64">
        <v>0.23</v>
      </c>
      <c r="F15" s="64">
        <v>0.23</v>
      </c>
      <c r="G15" s="64">
        <v>0.23</v>
      </c>
      <c r="H15" s="64">
        <v>0.23</v>
      </c>
      <c r="I15" s="64">
        <v>0.23</v>
      </c>
      <c r="J15" s="64">
        <v>0.23</v>
      </c>
      <c r="K15" s="65">
        <v>0</v>
      </c>
      <c r="L15" s="66">
        <v>2</v>
      </c>
      <c r="M15" s="66">
        <v>10500000</v>
      </c>
      <c r="N15" s="66">
        <v>2415000</v>
      </c>
    </row>
    <row r="16" spans="1:16" s="36" customFormat="1" ht="26.1" customHeight="1">
      <c r="B16" s="39" t="s">
        <v>233</v>
      </c>
      <c r="C16" s="42" t="s">
        <v>234</v>
      </c>
      <c r="D16" s="64">
        <v>0.43</v>
      </c>
      <c r="E16" s="64">
        <v>0.43</v>
      </c>
      <c r="F16" s="64">
        <v>0.43</v>
      </c>
      <c r="G16" s="64">
        <v>0.43</v>
      </c>
      <c r="H16" s="64">
        <v>0.43</v>
      </c>
      <c r="I16" s="64">
        <v>0.43</v>
      </c>
      <c r="J16" s="64">
        <v>0.43</v>
      </c>
      <c r="K16" s="65">
        <v>0</v>
      </c>
      <c r="L16" s="66">
        <v>14</v>
      </c>
      <c r="M16" s="66">
        <v>11494287</v>
      </c>
      <c r="N16" s="66">
        <v>4942543.41</v>
      </c>
    </row>
    <row r="17" spans="1:15" s="36" customFormat="1" ht="26.1" customHeight="1">
      <c r="B17" s="40" t="s">
        <v>172</v>
      </c>
      <c r="C17" s="41" t="s">
        <v>173</v>
      </c>
      <c r="D17" s="64">
        <v>1.24</v>
      </c>
      <c r="E17" s="64">
        <v>1.24</v>
      </c>
      <c r="F17" s="64">
        <v>1.18</v>
      </c>
      <c r="G17" s="64">
        <v>1.2</v>
      </c>
      <c r="H17" s="64">
        <v>1.24</v>
      </c>
      <c r="I17" s="64">
        <v>1.2</v>
      </c>
      <c r="J17" s="64">
        <v>1.24</v>
      </c>
      <c r="K17" s="65">
        <v>-3.23</v>
      </c>
      <c r="L17" s="66">
        <v>43</v>
      </c>
      <c r="M17" s="66">
        <v>176600000</v>
      </c>
      <c r="N17" s="66">
        <v>211953000</v>
      </c>
    </row>
    <row r="18" spans="1:15" s="36" customFormat="1" ht="26.1" customHeight="1">
      <c r="B18" s="39" t="s">
        <v>82</v>
      </c>
      <c r="C18" s="44" t="s">
        <v>81</v>
      </c>
      <c r="D18" s="64">
        <v>0.25</v>
      </c>
      <c r="E18" s="64">
        <v>0.25</v>
      </c>
      <c r="F18" s="64">
        <v>0.25</v>
      </c>
      <c r="G18" s="64">
        <v>0.25</v>
      </c>
      <c r="H18" s="64">
        <v>0.25</v>
      </c>
      <c r="I18" s="64">
        <v>0.25</v>
      </c>
      <c r="J18" s="64">
        <v>0.25</v>
      </c>
      <c r="K18" s="65">
        <v>0</v>
      </c>
      <c r="L18" s="66">
        <v>14</v>
      </c>
      <c r="M18" s="66">
        <v>58000000</v>
      </c>
      <c r="N18" s="66">
        <v>14500000</v>
      </c>
    </row>
    <row r="19" spans="1:15" s="36" customFormat="1" ht="26.1" customHeight="1">
      <c r="B19" s="40" t="s">
        <v>46</v>
      </c>
      <c r="C19" s="41" t="s">
        <v>47</v>
      </c>
      <c r="D19" s="64">
        <v>7.0000000000000007E-2</v>
      </c>
      <c r="E19" s="64">
        <v>7.0000000000000007E-2</v>
      </c>
      <c r="F19" s="64">
        <v>7.0000000000000007E-2</v>
      </c>
      <c r="G19" s="64">
        <v>7.0000000000000007E-2</v>
      </c>
      <c r="H19" s="64">
        <v>7.0000000000000007E-2</v>
      </c>
      <c r="I19" s="64">
        <v>7.0000000000000007E-2</v>
      </c>
      <c r="J19" s="64">
        <v>0.06</v>
      </c>
      <c r="K19" s="65">
        <v>16.670000000000002</v>
      </c>
      <c r="L19" s="66">
        <v>9</v>
      </c>
      <c r="M19" s="66">
        <v>52500000</v>
      </c>
      <c r="N19" s="66">
        <v>3675000</v>
      </c>
    </row>
    <row r="20" spans="1:15" ht="26.1" customHeight="1">
      <c r="A20"/>
      <c r="B20" s="142" t="s">
        <v>23</v>
      </c>
      <c r="C20" s="143"/>
      <c r="D20" s="195"/>
      <c r="E20" s="174"/>
      <c r="F20" s="174"/>
      <c r="G20" s="174"/>
      <c r="H20" s="174"/>
      <c r="I20" s="174"/>
      <c r="J20" s="174"/>
      <c r="K20" s="196"/>
      <c r="L20" s="37">
        <f>SUM(L12:L19)</f>
        <v>126</v>
      </c>
      <c r="M20" s="37">
        <f>SUM(M12:M19)</f>
        <v>477854287</v>
      </c>
      <c r="N20" s="37">
        <f>SUM(N12:N19)</f>
        <v>382728543.40999997</v>
      </c>
      <c r="O20" s="36"/>
    </row>
    <row r="21" spans="1:15" s="36" customFormat="1" ht="26.1" customHeight="1">
      <c r="B21" s="156" t="s">
        <v>45</v>
      </c>
      <c r="C21" s="157"/>
      <c r="D21" s="157"/>
      <c r="E21" s="157"/>
      <c r="F21" s="157"/>
      <c r="G21" s="157"/>
      <c r="H21" s="157"/>
      <c r="I21" s="157"/>
      <c r="J21" s="157"/>
      <c r="K21" s="157"/>
      <c r="L21" s="157"/>
      <c r="M21" s="157"/>
      <c r="N21" s="158"/>
    </row>
    <row r="22" spans="1:15" s="36" customFormat="1" ht="26.1" customHeight="1">
      <c r="B22" s="39" t="s">
        <v>217</v>
      </c>
      <c r="C22" s="42" t="s">
        <v>211</v>
      </c>
      <c r="D22" s="64">
        <v>7.25</v>
      </c>
      <c r="E22" s="64">
        <v>7.32</v>
      </c>
      <c r="F22" s="64">
        <v>7.25</v>
      </c>
      <c r="G22" s="64">
        <v>7.26</v>
      </c>
      <c r="H22" s="64">
        <v>7.32</v>
      </c>
      <c r="I22" s="64">
        <v>7.3</v>
      </c>
      <c r="J22" s="64">
        <v>7.3</v>
      </c>
      <c r="K22" s="65">
        <v>0</v>
      </c>
      <c r="L22" s="66">
        <v>50</v>
      </c>
      <c r="M22" s="66">
        <v>26540378</v>
      </c>
      <c r="N22" s="66">
        <v>192772209.40000001</v>
      </c>
    </row>
    <row r="23" spans="1:15" s="36" customFormat="1" ht="26.1" customHeight="1">
      <c r="B23" s="142" t="s">
        <v>212</v>
      </c>
      <c r="C23" s="143"/>
      <c r="D23" s="195"/>
      <c r="E23" s="174"/>
      <c r="F23" s="174"/>
      <c r="G23" s="174"/>
      <c r="H23" s="174"/>
      <c r="I23" s="174"/>
      <c r="J23" s="174"/>
      <c r="K23" s="196"/>
      <c r="L23" s="66">
        <v>50</v>
      </c>
      <c r="M23" s="66">
        <v>26540378</v>
      </c>
      <c r="N23" s="66">
        <v>192772209.40000001</v>
      </c>
    </row>
    <row r="24" spans="1:15" s="36" customFormat="1" ht="26.1" customHeight="1">
      <c r="B24" s="156" t="s">
        <v>24</v>
      </c>
      <c r="C24" s="157"/>
      <c r="D24" s="157"/>
      <c r="E24" s="157"/>
      <c r="F24" s="157"/>
      <c r="G24" s="157"/>
      <c r="H24" s="157"/>
      <c r="I24" s="157"/>
      <c r="J24" s="157"/>
      <c r="K24" s="157"/>
      <c r="L24" s="157"/>
      <c r="M24" s="157"/>
      <c r="N24" s="158"/>
    </row>
    <row r="25" spans="1:15" s="36" customFormat="1" ht="26.1" customHeight="1">
      <c r="B25" s="39" t="s">
        <v>72</v>
      </c>
      <c r="C25" s="44" t="s">
        <v>71</v>
      </c>
      <c r="D25" s="64">
        <v>32.5</v>
      </c>
      <c r="E25" s="64">
        <v>32.5</v>
      </c>
      <c r="F25" s="64">
        <v>32.5</v>
      </c>
      <c r="G25" s="64">
        <v>32.5</v>
      </c>
      <c r="H25" s="64">
        <v>32.5</v>
      </c>
      <c r="I25" s="64">
        <v>32.5</v>
      </c>
      <c r="J25" s="64">
        <v>32.5</v>
      </c>
      <c r="K25" s="65">
        <v>0</v>
      </c>
      <c r="L25" s="66">
        <v>6</v>
      </c>
      <c r="M25" s="66">
        <v>152000</v>
      </c>
      <c r="N25" s="66">
        <v>4940000</v>
      </c>
    </row>
    <row r="26" spans="1:15" s="36" customFormat="1" ht="26.1" customHeight="1">
      <c r="B26" s="39" t="s">
        <v>126</v>
      </c>
      <c r="C26" s="44" t="s">
        <v>127</v>
      </c>
      <c r="D26" s="64">
        <v>2.8</v>
      </c>
      <c r="E26" s="64">
        <v>2.8</v>
      </c>
      <c r="F26" s="64">
        <v>2.8</v>
      </c>
      <c r="G26" s="64">
        <v>2.8</v>
      </c>
      <c r="H26" s="64">
        <v>2.8</v>
      </c>
      <c r="I26" s="64">
        <v>2.8</v>
      </c>
      <c r="J26" s="64">
        <v>2.8</v>
      </c>
      <c r="K26" s="65">
        <v>0</v>
      </c>
      <c r="L26" s="66">
        <v>21</v>
      </c>
      <c r="M26" s="66">
        <v>1250000</v>
      </c>
      <c r="N26" s="66">
        <v>3500000</v>
      </c>
    </row>
    <row r="27" spans="1:15" s="36" customFormat="1" ht="26.1" customHeight="1">
      <c r="B27" s="84" t="s">
        <v>132</v>
      </c>
      <c r="C27" s="100" t="s">
        <v>133</v>
      </c>
      <c r="D27" s="64">
        <v>12.8</v>
      </c>
      <c r="E27" s="64">
        <v>12.8</v>
      </c>
      <c r="F27" s="64">
        <v>12.8</v>
      </c>
      <c r="G27" s="64">
        <v>12.8</v>
      </c>
      <c r="H27" s="64">
        <v>12.6</v>
      </c>
      <c r="I27" s="64">
        <v>12.8</v>
      </c>
      <c r="J27" s="64">
        <v>12.6</v>
      </c>
      <c r="K27" s="65">
        <v>1.59</v>
      </c>
      <c r="L27" s="66">
        <v>1</v>
      </c>
      <c r="M27" s="66">
        <v>10000</v>
      </c>
      <c r="N27" s="66">
        <v>128000</v>
      </c>
    </row>
    <row r="28" spans="1:15" s="36" customFormat="1" ht="26.1" customHeight="1">
      <c r="B28" s="48" t="s">
        <v>207</v>
      </c>
      <c r="C28" s="49" t="s">
        <v>208</v>
      </c>
      <c r="D28" s="64">
        <v>4.7</v>
      </c>
      <c r="E28" s="64">
        <v>4.82</v>
      </c>
      <c r="F28" s="64">
        <v>4.7</v>
      </c>
      <c r="G28" s="64">
        <v>4.7699999999999996</v>
      </c>
      <c r="H28" s="64">
        <v>4.76</v>
      </c>
      <c r="I28" s="64">
        <v>4.82</v>
      </c>
      <c r="J28" s="64">
        <v>4.79</v>
      </c>
      <c r="K28" s="65">
        <v>0.63</v>
      </c>
      <c r="L28" s="66">
        <v>47</v>
      </c>
      <c r="M28" s="66">
        <v>21000000</v>
      </c>
      <c r="N28" s="66">
        <v>100268780.33</v>
      </c>
    </row>
    <row r="29" spans="1:15" s="36" customFormat="1" ht="26.1" customHeight="1">
      <c r="B29" s="48" t="s">
        <v>89</v>
      </c>
      <c r="C29" s="49" t="s">
        <v>90</v>
      </c>
      <c r="D29" s="64">
        <v>0.49</v>
      </c>
      <c r="E29" s="64">
        <v>0.49</v>
      </c>
      <c r="F29" s="64">
        <v>0.49</v>
      </c>
      <c r="G29" s="64">
        <v>0.49</v>
      </c>
      <c r="H29" s="64">
        <v>0.49</v>
      </c>
      <c r="I29" s="64">
        <v>0.49</v>
      </c>
      <c r="J29" s="64">
        <v>0.48</v>
      </c>
      <c r="K29" s="65">
        <v>2.08</v>
      </c>
      <c r="L29" s="66">
        <v>9</v>
      </c>
      <c r="M29" s="66">
        <v>3250000</v>
      </c>
      <c r="N29" s="66">
        <v>1592500</v>
      </c>
    </row>
    <row r="30" spans="1:15" s="36" customFormat="1" ht="26.1" customHeight="1">
      <c r="B30" s="193" t="s">
        <v>166</v>
      </c>
      <c r="C30" s="194"/>
      <c r="D30" s="192"/>
      <c r="E30" s="174"/>
      <c r="F30" s="174"/>
      <c r="G30" s="174"/>
      <c r="H30" s="174"/>
      <c r="I30" s="174"/>
      <c r="J30" s="174"/>
      <c r="K30" s="175"/>
      <c r="L30" s="66">
        <f>SUM(L25:L29)</f>
        <v>84</v>
      </c>
      <c r="M30" s="66">
        <f>SUM(M25:M29)</f>
        <v>25662000</v>
      </c>
      <c r="N30" s="66">
        <f>SUM(N25:N29)</f>
        <v>110429280.33</v>
      </c>
    </row>
    <row r="31" spans="1:15" ht="16.5" customHeight="1">
      <c r="A31"/>
      <c r="B31" s="156" t="s">
        <v>25</v>
      </c>
      <c r="C31" s="157"/>
      <c r="D31" s="157"/>
      <c r="E31" s="157"/>
      <c r="F31" s="157"/>
      <c r="G31" s="157"/>
      <c r="H31" s="157"/>
      <c r="I31" s="157"/>
      <c r="J31" s="157"/>
      <c r="K31" s="157"/>
      <c r="L31" s="157"/>
      <c r="M31" s="157"/>
      <c r="N31" s="158"/>
    </row>
    <row r="32" spans="1:15" s="36" customFormat="1" ht="26.1" customHeight="1">
      <c r="B32" s="39" t="s">
        <v>190</v>
      </c>
      <c r="C32" s="44" t="s">
        <v>189</v>
      </c>
      <c r="D32" s="64">
        <v>4.08</v>
      </c>
      <c r="E32" s="64">
        <v>4.1500000000000004</v>
      </c>
      <c r="F32" s="64">
        <v>4.05</v>
      </c>
      <c r="G32" s="64">
        <v>4.0999999999999996</v>
      </c>
      <c r="H32" s="64">
        <v>4.09</v>
      </c>
      <c r="I32" s="64">
        <v>4.1500000000000004</v>
      </c>
      <c r="J32" s="64">
        <v>4.09</v>
      </c>
      <c r="K32" s="65">
        <v>1.47</v>
      </c>
      <c r="L32" s="66">
        <v>61</v>
      </c>
      <c r="M32" s="66">
        <v>31600000</v>
      </c>
      <c r="N32" s="66">
        <v>129495871.92</v>
      </c>
    </row>
    <row r="33" spans="2:14" s="36" customFormat="1" ht="26.1" customHeight="1">
      <c r="B33" s="39" t="s">
        <v>57</v>
      </c>
      <c r="C33" s="44" t="s">
        <v>58</v>
      </c>
      <c r="D33" s="64">
        <v>0.92</v>
      </c>
      <c r="E33" s="64">
        <v>0.92</v>
      </c>
      <c r="F33" s="64">
        <v>0.92</v>
      </c>
      <c r="G33" s="64">
        <v>0.92</v>
      </c>
      <c r="H33" s="64">
        <v>0.93</v>
      </c>
      <c r="I33" s="64">
        <v>0.92</v>
      </c>
      <c r="J33" s="64">
        <v>0.92</v>
      </c>
      <c r="K33" s="65">
        <v>0</v>
      </c>
      <c r="L33" s="66">
        <v>1</v>
      </c>
      <c r="M33" s="66">
        <v>56000</v>
      </c>
      <c r="N33" s="66">
        <v>51520</v>
      </c>
    </row>
    <row r="34" spans="2:14" s="36" customFormat="1" ht="26.1" customHeight="1">
      <c r="B34" s="39" t="s">
        <v>64</v>
      </c>
      <c r="C34" s="44" t="s">
        <v>65</v>
      </c>
      <c r="D34" s="64">
        <v>16.5</v>
      </c>
      <c r="E34" s="64">
        <v>16.5</v>
      </c>
      <c r="F34" s="64">
        <v>16.2</v>
      </c>
      <c r="G34" s="64">
        <v>16.350000000000001</v>
      </c>
      <c r="H34" s="64">
        <v>16.2</v>
      </c>
      <c r="I34" s="64">
        <v>16.2</v>
      </c>
      <c r="J34" s="64">
        <v>16.2</v>
      </c>
      <c r="K34" s="65">
        <v>0</v>
      </c>
      <c r="L34" s="66">
        <v>3</v>
      </c>
      <c r="M34" s="66">
        <v>200000</v>
      </c>
      <c r="N34" s="66">
        <v>3270000</v>
      </c>
    </row>
    <row r="35" spans="2:14" s="36" customFormat="1" ht="26.1" customHeight="1">
      <c r="B35" s="67" t="s">
        <v>192</v>
      </c>
      <c r="C35" s="68" t="s">
        <v>193</v>
      </c>
      <c r="D35" s="64">
        <v>2.5</v>
      </c>
      <c r="E35" s="64">
        <v>2.5</v>
      </c>
      <c r="F35" s="64">
        <v>2.46</v>
      </c>
      <c r="G35" s="64">
        <v>2.4900000000000002</v>
      </c>
      <c r="H35" s="64">
        <v>2.5</v>
      </c>
      <c r="I35" s="64">
        <v>2.46</v>
      </c>
      <c r="J35" s="64">
        <v>2.5</v>
      </c>
      <c r="K35" s="65">
        <v>-1.6</v>
      </c>
      <c r="L35" s="66">
        <v>9</v>
      </c>
      <c r="M35" s="66">
        <v>4605000</v>
      </c>
      <c r="N35" s="66">
        <v>11477550</v>
      </c>
    </row>
    <row r="36" spans="2:14" s="36" customFormat="1" ht="26.1" customHeight="1">
      <c r="B36" s="84" t="s">
        <v>155</v>
      </c>
      <c r="C36" s="100" t="s">
        <v>156</v>
      </c>
      <c r="D36" s="64">
        <v>2</v>
      </c>
      <c r="E36" s="64">
        <v>2.1</v>
      </c>
      <c r="F36" s="64">
        <v>2</v>
      </c>
      <c r="G36" s="64">
        <v>2.08</v>
      </c>
      <c r="H36" s="64">
        <v>2.0499999999999998</v>
      </c>
      <c r="I36" s="64">
        <v>2.1</v>
      </c>
      <c r="J36" s="64">
        <v>2.0499999999999998</v>
      </c>
      <c r="K36" s="65">
        <v>2.44</v>
      </c>
      <c r="L36" s="66">
        <v>3</v>
      </c>
      <c r="M36" s="66">
        <v>90000</v>
      </c>
      <c r="N36" s="66">
        <v>187000</v>
      </c>
    </row>
    <row r="37" spans="2:14" s="36" customFormat="1" ht="26.1" customHeight="1">
      <c r="B37" s="39" t="s">
        <v>164</v>
      </c>
      <c r="C37" s="44" t="s">
        <v>165</v>
      </c>
      <c r="D37" s="64">
        <v>2.1800000000000002</v>
      </c>
      <c r="E37" s="64">
        <v>2.1800000000000002</v>
      </c>
      <c r="F37" s="64">
        <v>2.14</v>
      </c>
      <c r="G37" s="64">
        <v>2.15</v>
      </c>
      <c r="H37" s="64">
        <v>2.19</v>
      </c>
      <c r="I37" s="64">
        <v>2.16</v>
      </c>
      <c r="J37" s="64">
        <v>2.1800000000000002</v>
      </c>
      <c r="K37" s="65">
        <v>-0.92</v>
      </c>
      <c r="L37" s="66">
        <v>29</v>
      </c>
      <c r="M37" s="66">
        <v>5834844</v>
      </c>
      <c r="N37" s="66">
        <v>12565184.859999999</v>
      </c>
    </row>
    <row r="38" spans="2:14" s="36" customFormat="1" ht="26.1" customHeight="1">
      <c r="B38" s="39" t="s">
        <v>138</v>
      </c>
      <c r="C38" s="44" t="s">
        <v>139</v>
      </c>
      <c r="D38" s="64">
        <v>6</v>
      </c>
      <c r="E38" s="64">
        <v>6</v>
      </c>
      <c r="F38" s="64">
        <v>6</v>
      </c>
      <c r="G38" s="64">
        <v>6</v>
      </c>
      <c r="H38" s="64">
        <v>6</v>
      </c>
      <c r="I38" s="64">
        <v>6</v>
      </c>
      <c r="J38" s="64">
        <v>6</v>
      </c>
      <c r="K38" s="65">
        <v>0</v>
      </c>
      <c r="L38" s="66">
        <v>1</v>
      </c>
      <c r="M38" s="66">
        <v>30000</v>
      </c>
      <c r="N38" s="66">
        <v>180000</v>
      </c>
    </row>
    <row r="39" spans="2:14" s="36" customFormat="1" ht="26.1" customHeight="1">
      <c r="B39" s="168" t="s">
        <v>26</v>
      </c>
      <c r="C39" s="169"/>
      <c r="D39" s="170"/>
      <c r="E39" s="171"/>
      <c r="F39" s="171"/>
      <c r="G39" s="171"/>
      <c r="H39" s="171"/>
      <c r="I39" s="171"/>
      <c r="J39" s="171"/>
      <c r="K39" s="172"/>
      <c r="L39" s="58">
        <f>SUM(L32:L38)</f>
        <v>107</v>
      </c>
      <c r="M39" s="58">
        <f>SUM(M32:M38)</f>
        <v>42415844</v>
      </c>
      <c r="N39" s="58">
        <f>SUM(N32:N38)</f>
        <v>157227126.78000003</v>
      </c>
    </row>
    <row r="40" spans="2:14" s="36" customFormat="1" ht="20.25" customHeight="1">
      <c r="B40" s="156" t="s">
        <v>53</v>
      </c>
      <c r="C40" s="157"/>
      <c r="D40" s="157"/>
      <c r="E40" s="157"/>
      <c r="F40" s="157"/>
      <c r="G40" s="157"/>
      <c r="H40" s="157"/>
      <c r="I40" s="157"/>
      <c r="J40" s="157"/>
      <c r="K40" s="157"/>
      <c r="L40" s="157"/>
      <c r="M40" s="157"/>
      <c r="N40" s="158"/>
    </row>
    <row r="41" spans="2:14" s="36" customFormat="1" ht="26.1" customHeight="1">
      <c r="B41" s="39" t="s">
        <v>124</v>
      </c>
      <c r="C41" s="44" t="s">
        <v>125</v>
      </c>
      <c r="D41" s="64">
        <v>85</v>
      </c>
      <c r="E41" s="64">
        <v>85</v>
      </c>
      <c r="F41" s="64">
        <v>85</v>
      </c>
      <c r="G41" s="64">
        <v>85</v>
      </c>
      <c r="H41" s="64">
        <v>85.5</v>
      </c>
      <c r="I41" s="64">
        <v>85</v>
      </c>
      <c r="J41" s="64">
        <v>85.5</v>
      </c>
      <c r="K41" s="65">
        <v>-0.57999999999999996</v>
      </c>
      <c r="L41" s="66">
        <v>1</v>
      </c>
      <c r="M41" s="66">
        <v>1000</v>
      </c>
      <c r="N41" s="66">
        <v>85000</v>
      </c>
    </row>
    <row r="42" spans="2:14" s="36" customFormat="1" ht="26.1" customHeight="1">
      <c r="B42" s="39" t="s">
        <v>187</v>
      </c>
      <c r="C42" s="44" t="s">
        <v>186</v>
      </c>
      <c r="D42" s="64">
        <v>7.6</v>
      </c>
      <c r="E42" s="64">
        <v>7.65</v>
      </c>
      <c r="F42" s="64">
        <v>7.6</v>
      </c>
      <c r="G42" s="64">
        <v>7.61</v>
      </c>
      <c r="H42" s="64">
        <v>7.53</v>
      </c>
      <c r="I42" s="64">
        <v>7.6</v>
      </c>
      <c r="J42" s="64">
        <v>7.55</v>
      </c>
      <c r="K42" s="65">
        <v>0.66</v>
      </c>
      <c r="L42" s="66">
        <v>33</v>
      </c>
      <c r="M42" s="66">
        <v>2813616</v>
      </c>
      <c r="N42" s="66">
        <v>21409981.600000001</v>
      </c>
    </row>
    <row r="43" spans="2:14" s="36" customFormat="1" ht="26.1" customHeight="1">
      <c r="B43" s="39" t="s">
        <v>199</v>
      </c>
      <c r="C43" s="44" t="s">
        <v>200</v>
      </c>
      <c r="D43" s="64">
        <v>17</v>
      </c>
      <c r="E43" s="64">
        <v>17.059999999999999</v>
      </c>
      <c r="F43" s="64">
        <v>17</v>
      </c>
      <c r="G43" s="64">
        <v>17</v>
      </c>
      <c r="H43" s="64">
        <v>17</v>
      </c>
      <c r="I43" s="64">
        <v>17</v>
      </c>
      <c r="J43" s="64">
        <v>17</v>
      </c>
      <c r="K43" s="65">
        <v>0</v>
      </c>
      <c r="L43" s="66">
        <v>20</v>
      </c>
      <c r="M43" s="66">
        <v>3200000</v>
      </c>
      <c r="N43" s="66">
        <v>54408900</v>
      </c>
    </row>
    <row r="44" spans="2:14" s="36" customFormat="1" ht="26.1" customHeight="1">
      <c r="B44" s="39" t="s">
        <v>248</v>
      </c>
      <c r="C44" s="44" t="s">
        <v>251</v>
      </c>
      <c r="D44" s="64">
        <v>10.3</v>
      </c>
      <c r="E44" s="64">
        <v>10.3</v>
      </c>
      <c r="F44" s="64">
        <v>10.3</v>
      </c>
      <c r="G44" s="64">
        <v>10.3</v>
      </c>
      <c r="H44" s="64">
        <v>10.3</v>
      </c>
      <c r="I44" s="64">
        <v>10.3</v>
      </c>
      <c r="J44" s="64">
        <v>10.3</v>
      </c>
      <c r="K44" s="65">
        <v>0</v>
      </c>
      <c r="L44" s="66">
        <v>1</v>
      </c>
      <c r="M44" s="66">
        <v>30000</v>
      </c>
      <c r="N44" s="66">
        <v>309000</v>
      </c>
    </row>
    <row r="45" spans="2:14" s="36" customFormat="1" ht="26.1" customHeight="1">
      <c r="B45" s="67" t="s">
        <v>240</v>
      </c>
      <c r="C45" s="68" t="s">
        <v>241</v>
      </c>
      <c r="D45" s="64">
        <v>13.5</v>
      </c>
      <c r="E45" s="64">
        <v>13.5</v>
      </c>
      <c r="F45" s="64">
        <v>13.5</v>
      </c>
      <c r="G45" s="64">
        <v>13.5</v>
      </c>
      <c r="H45" s="64">
        <v>13.41</v>
      </c>
      <c r="I45" s="64">
        <v>13.5</v>
      </c>
      <c r="J45" s="64">
        <v>13.5</v>
      </c>
      <c r="K45" s="65">
        <v>0</v>
      </c>
      <c r="L45" s="66">
        <v>4</v>
      </c>
      <c r="M45" s="66">
        <v>200000</v>
      </c>
      <c r="N45" s="66">
        <v>2700000</v>
      </c>
    </row>
    <row r="46" spans="2:14" s="36" customFormat="1" ht="26.1" customHeight="1">
      <c r="B46" s="193" t="s">
        <v>174</v>
      </c>
      <c r="C46" s="194"/>
      <c r="D46" s="192"/>
      <c r="E46" s="174"/>
      <c r="F46" s="174"/>
      <c r="G46" s="174"/>
      <c r="H46" s="174"/>
      <c r="I46" s="174"/>
      <c r="J46" s="174"/>
      <c r="K46" s="175"/>
      <c r="L46" s="62">
        <f>SUM(L41:L45)</f>
        <v>59</v>
      </c>
      <c r="M46" s="62">
        <f>SUM(M41:M45)</f>
        <v>6244616</v>
      </c>
      <c r="N46" s="62">
        <f>SUM(N41:N45)</f>
        <v>78912881.599999994</v>
      </c>
    </row>
    <row r="47" spans="2:14" s="36" customFormat="1" ht="26.1" customHeight="1">
      <c r="B47" s="202" t="s">
        <v>40</v>
      </c>
      <c r="C47" s="202"/>
      <c r="D47" s="202"/>
      <c r="E47" s="202"/>
      <c r="F47" s="202"/>
      <c r="G47" s="202"/>
      <c r="H47" s="202"/>
      <c r="I47" s="202"/>
      <c r="J47" s="202"/>
      <c r="K47" s="202"/>
      <c r="L47" s="202"/>
      <c r="M47" s="202"/>
      <c r="N47" s="202"/>
    </row>
    <row r="48" spans="2:14" s="36" customFormat="1" ht="28.5" customHeight="1">
      <c r="B48" s="144" t="s">
        <v>311</v>
      </c>
      <c r="C48" s="144"/>
      <c r="D48" s="144"/>
      <c r="E48" s="144"/>
      <c r="F48" s="144"/>
      <c r="G48" s="144"/>
      <c r="H48" s="144"/>
      <c r="I48" s="144"/>
      <c r="J48" s="144"/>
      <c r="K48" s="144"/>
      <c r="L48" s="144"/>
      <c r="M48" s="144"/>
      <c r="N48" s="145"/>
    </row>
    <row r="49" spans="2:17" s="36" customFormat="1" ht="39" customHeight="1">
      <c r="B49" s="30" t="s">
        <v>12</v>
      </c>
      <c r="C49" s="31" t="s">
        <v>13</v>
      </c>
      <c r="D49" s="31" t="s">
        <v>14</v>
      </c>
      <c r="E49" s="31" t="s">
        <v>15</v>
      </c>
      <c r="F49" s="31" t="s">
        <v>16</v>
      </c>
      <c r="G49" s="31" t="s">
        <v>17</v>
      </c>
      <c r="H49" s="31" t="s">
        <v>18</v>
      </c>
      <c r="I49" s="31" t="s">
        <v>19</v>
      </c>
      <c r="J49" s="31" t="s">
        <v>20</v>
      </c>
      <c r="K49" s="31" t="s">
        <v>21</v>
      </c>
      <c r="L49" s="31" t="s">
        <v>3</v>
      </c>
      <c r="M49" s="31" t="s">
        <v>2</v>
      </c>
      <c r="N49" s="31" t="s">
        <v>1</v>
      </c>
    </row>
    <row r="50" spans="2:17" s="36" customFormat="1" ht="26.1" customHeight="1">
      <c r="B50" s="156" t="s">
        <v>27</v>
      </c>
      <c r="C50" s="157"/>
      <c r="D50" s="157"/>
      <c r="E50" s="157"/>
      <c r="F50" s="157"/>
      <c r="G50" s="157"/>
      <c r="H50" s="157"/>
      <c r="I50" s="157"/>
      <c r="J50" s="157"/>
      <c r="K50" s="157"/>
      <c r="L50" s="157"/>
      <c r="M50" s="157"/>
      <c r="N50" s="158"/>
    </row>
    <row r="51" spans="2:17" s="36" customFormat="1" ht="26.1" customHeight="1">
      <c r="B51" s="39" t="s">
        <v>66</v>
      </c>
      <c r="C51" s="44" t="s">
        <v>67</v>
      </c>
      <c r="D51" s="64">
        <v>23</v>
      </c>
      <c r="E51" s="64">
        <v>23</v>
      </c>
      <c r="F51" s="64">
        <v>23</v>
      </c>
      <c r="G51" s="64">
        <v>23</v>
      </c>
      <c r="H51" s="64">
        <v>23</v>
      </c>
      <c r="I51" s="64">
        <v>23</v>
      </c>
      <c r="J51" s="64">
        <v>23</v>
      </c>
      <c r="K51" s="65">
        <v>0</v>
      </c>
      <c r="L51" s="66">
        <v>1</v>
      </c>
      <c r="M51" s="66">
        <v>401000</v>
      </c>
      <c r="N51" s="66">
        <v>9223000</v>
      </c>
    </row>
    <row r="52" spans="2:17" s="36" customFormat="1" ht="26.1" customHeight="1">
      <c r="B52" s="39" t="s">
        <v>169</v>
      </c>
      <c r="C52" s="44" t="s">
        <v>170</v>
      </c>
      <c r="D52" s="64">
        <v>10.7</v>
      </c>
      <c r="E52" s="64">
        <v>10.7</v>
      </c>
      <c r="F52" s="64">
        <v>10.58</v>
      </c>
      <c r="G52" s="64">
        <v>10.64</v>
      </c>
      <c r="H52" s="64">
        <v>10.77</v>
      </c>
      <c r="I52" s="64">
        <v>10.7</v>
      </c>
      <c r="J52" s="64">
        <v>10.75</v>
      </c>
      <c r="K52" s="65">
        <v>-0.47</v>
      </c>
      <c r="L52" s="66">
        <v>28</v>
      </c>
      <c r="M52" s="66">
        <v>3108996</v>
      </c>
      <c r="N52" s="66">
        <v>33065207.850000001</v>
      </c>
    </row>
    <row r="53" spans="2:17" s="36" customFormat="1" ht="26.1" customHeight="1">
      <c r="B53" s="166" t="s">
        <v>171</v>
      </c>
      <c r="C53" s="167"/>
      <c r="D53" s="201"/>
      <c r="E53" s="174"/>
      <c r="F53" s="174"/>
      <c r="G53" s="174"/>
      <c r="H53" s="174"/>
      <c r="I53" s="174"/>
      <c r="J53" s="174"/>
      <c r="K53" s="196"/>
      <c r="L53" s="66">
        <f>SUM(L51:L52)</f>
        <v>29</v>
      </c>
      <c r="M53" s="66">
        <f>SUM(M51:M52)</f>
        <v>3509996</v>
      </c>
      <c r="N53" s="66">
        <f>SUM(N51:N52)</f>
        <v>42288207.850000001</v>
      </c>
    </row>
    <row r="54" spans="2:17" s="36" customFormat="1" ht="26.1" customHeight="1">
      <c r="B54" s="142" t="s">
        <v>28</v>
      </c>
      <c r="C54" s="143"/>
      <c r="D54" s="139"/>
      <c r="E54" s="140"/>
      <c r="F54" s="140"/>
      <c r="G54" s="140"/>
      <c r="H54" s="140"/>
      <c r="I54" s="140"/>
      <c r="J54" s="140"/>
      <c r="K54" s="141"/>
      <c r="L54" s="58">
        <f>L53+L46+L39+L30+L23+L20</f>
        <v>455</v>
      </c>
      <c r="M54" s="58">
        <f>M53+M46+M39+M30+M23+M20</f>
        <v>582227121</v>
      </c>
      <c r="N54" s="58">
        <f>N53+N46+N39+N30+N23+N20</f>
        <v>964358249.37</v>
      </c>
    </row>
    <row r="55" spans="2:17" s="36" customFormat="1" ht="25.5" customHeight="1">
      <c r="B55" s="144" t="s">
        <v>313</v>
      </c>
      <c r="C55" s="144"/>
      <c r="D55" s="144"/>
      <c r="E55" s="144"/>
      <c r="F55" s="144"/>
      <c r="G55" s="144"/>
      <c r="H55" s="144"/>
      <c r="I55" s="144"/>
      <c r="J55" s="144"/>
      <c r="K55" s="144"/>
      <c r="L55" s="144"/>
      <c r="M55" s="144"/>
      <c r="N55" s="145"/>
    </row>
    <row r="56" spans="2:17" s="36" customFormat="1" ht="39.75" customHeight="1">
      <c r="B56" s="30" t="s">
        <v>12</v>
      </c>
      <c r="C56" s="31" t="s">
        <v>13</v>
      </c>
      <c r="D56" s="31" t="s">
        <v>14</v>
      </c>
      <c r="E56" s="31" t="s">
        <v>15</v>
      </c>
      <c r="F56" s="31" t="s">
        <v>16</v>
      </c>
      <c r="G56" s="31" t="s">
        <v>17</v>
      </c>
      <c r="H56" s="31" t="s">
        <v>18</v>
      </c>
      <c r="I56" s="31" t="s">
        <v>19</v>
      </c>
      <c r="J56" s="31" t="s">
        <v>20</v>
      </c>
      <c r="K56" s="31" t="s">
        <v>21</v>
      </c>
      <c r="L56" s="31" t="s">
        <v>3</v>
      </c>
      <c r="M56" s="31" t="s">
        <v>2</v>
      </c>
      <c r="N56" s="31" t="s">
        <v>1</v>
      </c>
    </row>
    <row r="57" spans="2:17" s="36" customFormat="1" ht="26.1" customHeight="1">
      <c r="B57" s="156" t="s">
        <v>25</v>
      </c>
      <c r="C57" s="157"/>
      <c r="D57" s="157"/>
      <c r="E57" s="157"/>
      <c r="F57" s="157"/>
      <c r="G57" s="157"/>
      <c r="H57" s="157"/>
      <c r="I57" s="157"/>
      <c r="J57" s="157"/>
      <c r="K57" s="157"/>
      <c r="L57" s="157"/>
      <c r="M57" s="157"/>
      <c r="N57" s="158"/>
    </row>
    <row r="58" spans="2:17" s="36" customFormat="1" ht="26.1" customHeight="1">
      <c r="B58" s="48" t="s">
        <v>142</v>
      </c>
      <c r="C58" s="49" t="s">
        <v>143</v>
      </c>
      <c r="D58" s="64">
        <v>3.2</v>
      </c>
      <c r="E58" s="64">
        <v>3.37</v>
      </c>
      <c r="F58" s="64">
        <v>3.14</v>
      </c>
      <c r="G58" s="64">
        <v>3.22</v>
      </c>
      <c r="H58" s="64">
        <v>3.3</v>
      </c>
      <c r="I58" s="64">
        <v>3.3</v>
      </c>
      <c r="J58" s="64">
        <v>3.25</v>
      </c>
      <c r="K58" s="65">
        <v>1.54</v>
      </c>
      <c r="L58" s="66">
        <v>26</v>
      </c>
      <c r="M58" s="66">
        <v>5640000</v>
      </c>
      <c r="N58" s="66">
        <v>18133500</v>
      </c>
    </row>
    <row r="59" spans="2:17" s="36" customFormat="1" ht="26.1" customHeight="1">
      <c r="B59" s="168" t="s">
        <v>26</v>
      </c>
      <c r="C59" s="169"/>
      <c r="D59" s="170"/>
      <c r="E59" s="171"/>
      <c r="F59" s="171"/>
      <c r="G59" s="171"/>
      <c r="H59" s="171"/>
      <c r="I59" s="171"/>
      <c r="J59" s="171"/>
      <c r="K59" s="172"/>
      <c r="L59" s="66">
        <v>26</v>
      </c>
      <c r="M59" s="66">
        <v>5640000</v>
      </c>
      <c r="N59" s="66">
        <v>18133500</v>
      </c>
    </row>
    <row r="60" spans="2:17" s="36" customFormat="1" ht="26.1" customHeight="1">
      <c r="B60" s="156"/>
      <c r="C60" s="157"/>
      <c r="D60" s="157"/>
      <c r="E60" s="157"/>
      <c r="F60" s="157"/>
      <c r="G60" s="157"/>
      <c r="H60" s="157"/>
      <c r="I60" s="157"/>
      <c r="J60" s="157"/>
      <c r="K60" s="157"/>
      <c r="L60" s="157"/>
      <c r="M60" s="157"/>
      <c r="N60" s="158"/>
    </row>
    <row r="61" spans="2:17" s="36" customFormat="1" ht="26.1" customHeight="1">
      <c r="B61" s="48" t="s">
        <v>213</v>
      </c>
      <c r="C61" s="49" t="s">
        <v>214</v>
      </c>
      <c r="D61" s="64">
        <v>0.5</v>
      </c>
      <c r="E61" s="64">
        <v>0.5</v>
      </c>
      <c r="F61" s="64">
        <v>0.5</v>
      </c>
      <c r="G61" s="64">
        <v>0.5</v>
      </c>
      <c r="H61" s="64">
        <v>0.55000000000000004</v>
      </c>
      <c r="I61" s="64">
        <v>0.5</v>
      </c>
      <c r="J61" s="64">
        <v>0.55000000000000004</v>
      </c>
      <c r="K61" s="65">
        <v>-9.09</v>
      </c>
      <c r="L61" s="66">
        <v>3</v>
      </c>
      <c r="M61" s="66">
        <v>159803</v>
      </c>
      <c r="N61" s="66">
        <v>79901.5</v>
      </c>
    </row>
    <row r="62" spans="2:17" s="36" customFormat="1" ht="26.1" customHeight="1">
      <c r="B62" s="168"/>
      <c r="C62" s="169"/>
      <c r="D62" s="170"/>
      <c r="E62" s="171"/>
      <c r="F62" s="171"/>
      <c r="G62" s="171"/>
      <c r="H62" s="171"/>
      <c r="I62" s="171"/>
      <c r="J62" s="171"/>
      <c r="K62" s="172"/>
      <c r="L62" s="66">
        <v>3</v>
      </c>
      <c r="M62" s="66">
        <v>159803</v>
      </c>
      <c r="N62" s="66">
        <v>79901.5</v>
      </c>
      <c r="O62" s="76"/>
      <c r="P62" s="76"/>
      <c r="Q62" s="76"/>
    </row>
    <row r="63" spans="2:17" s="36" customFormat="1" ht="26.1" customHeight="1">
      <c r="B63" s="166" t="s">
        <v>177</v>
      </c>
      <c r="C63" s="167"/>
      <c r="D63" s="173"/>
      <c r="E63" s="174"/>
      <c r="F63" s="174"/>
      <c r="G63" s="174"/>
      <c r="H63" s="174"/>
      <c r="I63" s="174"/>
      <c r="J63" s="174"/>
      <c r="K63" s="175"/>
      <c r="L63" s="66">
        <f>L62+L59</f>
        <v>29</v>
      </c>
      <c r="M63" s="66">
        <f t="shared" ref="M63:N63" si="0">M62+M59</f>
        <v>5799803</v>
      </c>
      <c r="N63" s="66">
        <f t="shared" si="0"/>
        <v>18213401.5</v>
      </c>
      <c r="O63" s="76"/>
      <c r="P63" s="76"/>
      <c r="Q63" s="76"/>
    </row>
    <row r="64" spans="2:17" s="36" customFormat="1" ht="26.1" customHeight="1">
      <c r="B64" s="166" t="s">
        <v>275</v>
      </c>
      <c r="C64" s="167"/>
      <c r="D64" s="173"/>
      <c r="E64" s="174"/>
      <c r="F64" s="174"/>
      <c r="G64" s="174"/>
      <c r="H64" s="174"/>
      <c r="I64" s="174"/>
      <c r="J64" s="174"/>
      <c r="K64" s="175"/>
      <c r="L64" s="66">
        <f>L63+L54</f>
        <v>484</v>
      </c>
      <c r="M64" s="66">
        <f t="shared" ref="M64:N64" si="1">M63+M54</f>
        <v>588026924</v>
      </c>
      <c r="N64" s="66">
        <f t="shared" si="1"/>
        <v>982571650.87</v>
      </c>
    </row>
    <row r="65" spans="1:14" s="28" customFormat="1" ht="21.75" customHeight="1">
      <c r="B65" s="159" t="s">
        <v>314</v>
      </c>
      <c r="C65" s="159"/>
      <c r="D65" s="159"/>
      <c r="E65" s="159"/>
      <c r="F65" s="159"/>
      <c r="G65" s="159"/>
      <c r="H65" s="159"/>
      <c r="I65" s="159"/>
      <c r="J65" s="159"/>
      <c r="K65" s="159"/>
      <c r="L65" s="159"/>
      <c r="M65" s="159"/>
      <c r="N65" s="159"/>
    </row>
    <row r="66" spans="1:14" ht="18.75" customHeight="1">
      <c r="A66"/>
      <c r="B66" s="155" t="s">
        <v>73</v>
      </c>
      <c r="C66" s="155"/>
      <c r="D66" s="155"/>
      <c r="E66" s="155"/>
      <c r="F66" s="155"/>
      <c r="G66" s="155"/>
      <c r="H66" s="32"/>
      <c r="I66" s="155" t="s">
        <v>54</v>
      </c>
      <c r="J66" s="155"/>
      <c r="K66" s="155"/>
      <c r="L66" s="155"/>
      <c r="M66" s="155"/>
      <c r="N66" s="155"/>
    </row>
    <row r="67" spans="1:14" ht="26.25" customHeight="1">
      <c r="A67"/>
      <c r="B67" s="14" t="s">
        <v>29</v>
      </c>
      <c r="C67" s="15" t="s">
        <v>30</v>
      </c>
      <c r="D67" s="16" t="s">
        <v>42</v>
      </c>
      <c r="E67" s="152" t="s">
        <v>41</v>
      </c>
      <c r="F67" s="153"/>
      <c r="G67" s="154"/>
      <c r="H67" s="8"/>
      <c r="I67" s="149" t="s">
        <v>29</v>
      </c>
      <c r="J67" s="150"/>
      <c r="K67" s="151"/>
      <c r="L67" s="7" t="s">
        <v>30</v>
      </c>
      <c r="M67" s="7" t="s">
        <v>21</v>
      </c>
      <c r="N67" s="7" t="s">
        <v>41</v>
      </c>
    </row>
    <row r="68" spans="1:14" ht="23.25" customHeight="1">
      <c r="A68"/>
      <c r="B68" s="39" t="s">
        <v>258</v>
      </c>
      <c r="C68" s="64">
        <v>0.11</v>
      </c>
      <c r="D68" s="72">
        <v>22.22</v>
      </c>
      <c r="E68" s="160">
        <v>115234899</v>
      </c>
      <c r="F68" s="161">
        <v>115234899</v>
      </c>
      <c r="G68" s="162">
        <v>115234899</v>
      </c>
      <c r="H68" s="17"/>
      <c r="I68" s="163" t="s">
        <v>97</v>
      </c>
      <c r="J68" s="164" t="s">
        <v>97</v>
      </c>
      <c r="K68" s="165" t="s">
        <v>97</v>
      </c>
      <c r="L68" s="64">
        <v>0.4</v>
      </c>
      <c r="M68" s="71">
        <v>-11.11</v>
      </c>
      <c r="N68" s="66">
        <v>14010000</v>
      </c>
    </row>
    <row r="69" spans="1:14" s="8" customFormat="1" ht="23.25" customHeight="1">
      <c r="B69" s="61" t="s">
        <v>46</v>
      </c>
      <c r="C69" s="64">
        <v>7.0000000000000007E-2</v>
      </c>
      <c r="D69" s="72">
        <v>16.670000000000002</v>
      </c>
      <c r="E69" s="160">
        <v>52500000</v>
      </c>
      <c r="F69" s="161">
        <v>52500000</v>
      </c>
      <c r="G69" s="162">
        <v>52500000</v>
      </c>
      <c r="H69" s="17"/>
      <c r="I69" s="163" t="s">
        <v>213</v>
      </c>
      <c r="J69" s="164" t="s">
        <v>213</v>
      </c>
      <c r="K69" s="165" t="s">
        <v>213</v>
      </c>
      <c r="L69" s="64">
        <v>0.5</v>
      </c>
      <c r="M69" s="71">
        <v>-9.09</v>
      </c>
      <c r="N69" s="66">
        <v>159803</v>
      </c>
    </row>
    <row r="70" spans="1:14" s="12" customFormat="1" ht="23.25" customHeight="1">
      <c r="B70" s="81" t="s">
        <v>263</v>
      </c>
      <c r="C70" s="64">
        <v>1.89</v>
      </c>
      <c r="D70" s="72">
        <v>5</v>
      </c>
      <c r="E70" s="160">
        <v>50202438</v>
      </c>
      <c r="F70" s="161">
        <v>50202438</v>
      </c>
      <c r="G70" s="162">
        <v>50202438</v>
      </c>
      <c r="H70" s="17"/>
      <c r="I70" s="163" t="s">
        <v>268</v>
      </c>
      <c r="J70" s="164" t="s">
        <v>268</v>
      </c>
      <c r="K70" s="165" t="s">
        <v>268</v>
      </c>
      <c r="L70" s="64">
        <v>0.67</v>
      </c>
      <c r="M70" s="71">
        <v>-4.29</v>
      </c>
      <c r="N70" s="66">
        <v>6324747</v>
      </c>
    </row>
    <row r="71" spans="1:14" s="12" customFormat="1" ht="23.25" customHeight="1">
      <c r="B71" s="39" t="s">
        <v>269</v>
      </c>
      <c r="C71" s="64">
        <v>0.54</v>
      </c>
      <c r="D71" s="72">
        <v>3.85</v>
      </c>
      <c r="E71" s="160">
        <v>829256</v>
      </c>
      <c r="F71" s="161">
        <v>829256</v>
      </c>
      <c r="G71" s="162">
        <v>829256</v>
      </c>
      <c r="H71" s="17"/>
      <c r="I71" s="163" t="s">
        <v>264</v>
      </c>
      <c r="J71" s="164" t="s">
        <v>264</v>
      </c>
      <c r="K71" s="165" t="s">
        <v>264</v>
      </c>
      <c r="L71" s="64">
        <v>0.73</v>
      </c>
      <c r="M71" s="71">
        <v>-3.95</v>
      </c>
      <c r="N71" s="66">
        <v>96075</v>
      </c>
    </row>
    <row r="72" spans="1:14" s="12" customFormat="1" ht="23.25" customHeight="1">
      <c r="B72" s="81" t="s">
        <v>155</v>
      </c>
      <c r="C72" s="64">
        <v>2.1</v>
      </c>
      <c r="D72" s="72">
        <v>2.44</v>
      </c>
      <c r="E72" s="160">
        <v>90000</v>
      </c>
      <c r="F72" s="161">
        <v>90000</v>
      </c>
      <c r="G72" s="162">
        <v>90000</v>
      </c>
      <c r="H72" s="17"/>
      <c r="I72" s="163" t="s">
        <v>172</v>
      </c>
      <c r="J72" s="164" t="s">
        <v>172</v>
      </c>
      <c r="K72" s="165" t="s">
        <v>172</v>
      </c>
      <c r="L72" s="64">
        <v>1.2</v>
      </c>
      <c r="M72" s="71">
        <v>-3.23</v>
      </c>
      <c r="N72" s="66">
        <v>176600000</v>
      </c>
    </row>
    <row r="73" spans="1:14" s="12" customFormat="1" ht="23.25" customHeight="1">
      <c r="B73" s="155" t="s">
        <v>31</v>
      </c>
      <c r="C73" s="155"/>
      <c r="D73" s="155"/>
      <c r="E73" s="155"/>
      <c r="F73" s="155"/>
      <c r="G73" s="155"/>
      <c r="H73" s="33"/>
      <c r="I73" s="155" t="s">
        <v>32</v>
      </c>
      <c r="J73" s="155"/>
      <c r="K73" s="155"/>
      <c r="L73" s="155"/>
      <c r="M73" s="155"/>
      <c r="N73" s="155"/>
    </row>
    <row r="74" spans="1:14" s="12" customFormat="1" ht="23.25" customHeight="1">
      <c r="B74" s="14" t="s">
        <v>29</v>
      </c>
      <c r="C74" s="15" t="s">
        <v>30</v>
      </c>
      <c r="D74" s="16" t="s">
        <v>42</v>
      </c>
      <c r="E74" s="152" t="s">
        <v>41</v>
      </c>
      <c r="F74" s="153"/>
      <c r="G74" s="154"/>
      <c r="H74" s="8"/>
      <c r="I74" s="149" t="s">
        <v>29</v>
      </c>
      <c r="J74" s="150"/>
      <c r="K74" s="151"/>
      <c r="L74" s="7" t="s">
        <v>30</v>
      </c>
      <c r="M74" s="7" t="s">
        <v>21</v>
      </c>
      <c r="N74" s="7" t="s">
        <v>1</v>
      </c>
    </row>
    <row r="75" spans="1:14" ht="23.25" customHeight="1">
      <c r="A75"/>
      <c r="B75" s="39" t="s">
        <v>172</v>
      </c>
      <c r="C75" s="64">
        <v>1.2</v>
      </c>
      <c r="D75" s="65">
        <v>-3.23</v>
      </c>
      <c r="E75" s="160">
        <v>176600000</v>
      </c>
      <c r="F75" s="161">
        <v>176600000</v>
      </c>
      <c r="G75" s="162">
        <v>176600000</v>
      </c>
      <c r="H75" s="18"/>
      <c r="I75" s="163" t="s">
        <v>172</v>
      </c>
      <c r="J75" s="164" t="s">
        <v>172</v>
      </c>
      <c r="K75" s="165" t="s">
        <v>172</v>
      </c>
      <c r="L75" s="64">
        <v>1.2</v>
      </c>
      <c r="M75" s="65">
        <v>-3.23</v>
      </c>
      <c r="N75" s="66">
        <v>211953000</v>
      </c>
    </row>
    <row r="76" spans="1:14" ht="23.25" customHeight="1">
      <c r="A76"/>
      <c r="B76" s="61" t="s">
        <v>258</v>
      </c>
      <c r="C76" s="64">
        <v>0.11</v>
      </c>
      <c r="D76" s="65">
        <v>22.22</v>
      </c>
      <c r="E76" s="160">
        <v>115234899</v>
      </c>
      <c r="F76" s="161">
        <v>115234899</v>
      </c>
      <c r="G76" s="162">
        <v>115234899</v>
      </c>
      <c r="H76" s="18"/>
      <c r="I76" s="163" t="s">
        <v>217</v>
      </c>
      <c r="J76" s="164" t="s">
        <v>217</v>
      </c>
      <c r="K76" s="165" t="s">
        <v>217</v>
      </c>
      <c r="L76" s="64">
        <v>7.3</v>
      </c>
      <c r="M76" s="65">
        <v>0</v>
      </c>
      <c r="N76" s="66">
        <v>192772209.40000001</v>
      </c>
    </row>
    <row r="77" spans="1:14" s="9" customFormat="1" ht="23.25" customHeight="1">
      <c r="B77" s="40" t="s">
        <v>148</v>
      </c>
      <c r="C77" s="64">
        <v>1.28</v>
      </c>
      <c r="D77" s="65">
        <v>0.79</v>
      </c>
      <c r="E77" s="160">
        <v>104000000</v>
      </c>
      <c r="F77" s="161">
        <v>104000000</v>
      </c>
      <c r="G77" s="162">
        <v>104000000</v>
      </c>
      <c r="H77" s="18"/>
      <c r="I77" s="163" t="s">
        <v>148</v>
      </c>
      <c r="J77" s="164" t="s">
        <v>148</v>
      </c>
      <c r="K77" s="165" t="s">
        <v>148</v>
      </c>
      <c r="L77" s="64">
        <v>1.28</v>
      </c>
      <c r="M77" s="65">
        <v>0.79</v>
      </c>
      <c r="N77" s="66">
        <v>131986100</v>
      </c>
    </row>
    <row r="78" spans="1:14" s="9" customFormat="1" ht="23.25" customHeight="1">
      <c r="B78" s="39" t="s">
        <v>255</v>
      </c>
      <c r="C78" s="64">
        <v>7.0000000000000007E-2</v>
      </c>
      <c r="D78" s="65">
        <v>0</v>
      </c>
      <c r="E78" s="160">
        <v>102500000</v>
      </c>
      <c r="F78" s="161">
        <v>102500000</v>
      </c>
      <c r="G78" s="162">
        <v>102500000</v>
      </c>
      <c r="H78" s="18"/>
      <c r="I78" s="163" t="s">
        <v>190</v>
      </c>
      <c r="J78" s="164" t="s">
        <v>190</v>
      </c>
      <c r="K78" s="165" t="s">
        <v>190</v>
      </c>
      <c r="L78" s="64">
        <v>4.1500000000000004</v>
      </c>
      <c r="M78" s="65">
        <v>1.47</v>
      </c>
      <c r="N78" s="66">
        <v>129495871.92</v>
      </c>
    </row>
    <row r="79" spans="1:14" s="9" customFormat="1" ht="23.25" customHeight="1">
      <c r="B79" s="40" t="s">
        <v>82</v>
      </c>
      <c r="C79" s="64">
        <v>0.25</v>
      </c>
      <c r="D79" s="65">
        <v>0</v>
      </c>
      <c r="E79" s="160">
        <v>58000000</v>
      </c>
      <c r="F79" s="161">
        <v>58000000</v>
      </c>
      <c r="G79" s="162">
        <v>58000000</v>
      </c>
      <c r="H79" s="18"/>
      <c r="I79" s="163" t="s">
        <v>207</v>
      </c>
      <c r="J79" s="164" t="s">
        <v>207</v>
      </c>
      <c r="K79" s="165" t="s">
        <v>207</v>
      </c>
      <c r="L79" s="64">
        <v>4.82</v>
      </c>
      <c r="M79" s="65">
        <v>0.63</v>
      </c>
      <c r="N79" s="66">
        <v>100268780.33</v>
      </c>
    </row>
    <row r="80" spans="1:14" s="9" customFormat="1" ht="35.25" customHeight="1">
      <c r="B80" s="83" t="s">
        <v>281</v>
      </c>
      <c r="C80" s="146" t="s">
        <v>301</v>
      </c>
      <c r="D80" s="147"/>
      <c r="E80" s="147"/>
      <c r="F80" s="147"/>
      <c r="G80" s="147"/>
      <c r="H80" s="147"/>
      <c r="I80" s="147"/>
      <c r="J80" s="147"/>
      <c r="K80" s="147"/>
      <c r="L80" s="147"/>
      <c r="M80" s="147"/>
      <c r="N80" s="148"/>
    </row>
    <row r="81" spans="2:14" s="9" customFormat="1" ht="42.75" customHeight="1">
      <c r="B81" s="83" t="s">
        <v>281</v>
      </c>
      <c r="C81" s="146" t="s">
        <v>329</v>
      </c>
      <c r="D81" s="147"/>
      <c r="E81" s="147"/>
      <c r="F81" s="147"/>
      <c r="G81" s="147"/>
      <c r="H81" s="147"/>
      <c r="I81" s="147"/>
      <c r="J81" s="147"/>
      <c r="K81" s="147"/>
      <c r="L81" s="147"/>
      <c r="M81" s="147"/>
      <c r="N81" s="148"/>
    </row>
    <row r="82" spans="2:14" s="9" customFormat="1" ht="22.5" customHeight="1">
      <c r="B82" s="200" t="s">
        <v>59</v>
      </c>
      <c r="C82" s="200"/>
      <c r="D82" s="200"/>
      <c r="E82" s="200"/>
      <c r="F82" s="200"/>
      <c r="G82" s="200"/>
      <c r="H82" s="200"/>
      <c r="I82" s="200"/>
      <c r="J82" s="200"/>
      <c r="K82" s="200"/>
      <c r="L82" s="200"/>
      <c r="M82" s="200"/>
      <c r="N82" s="200"/>
    </row>
    <row r="83" spans="2:14" s="9" customFormat="1" ht="32.25" customHeight="1">
      <c r="B83" s="197" t="s">
        <v>51</v>
      </c>
      <c r="C83" s="198"/>
      <c r="D83" s="198"/>
      <c r="E83" s="198"/>
      <c r="F83" s="198"/>
      <c r="G83" s="198"/>
      <c r="H83" s="198"/>
      <c r="I83" s="198"/>
      <c r="J83" s="198"/>
      <c r="K83" s="198"/>
      <c r="L83" s="198"/>
      <c r="M83" s="198"/>
      <c r="N83" s="199"/>
    </row>
  </sheetData>
  <mergeCells count="73">
    <mergeCell ref="E72:G72"/>
    <mergeCell ref="I71:K71"/>
    <mergeCell ref="I69:K69"/>
    <mergeCell ref="I67:K67"/>
    <mergeCell ref="B66:G66"/>
    <mergeCell ref="E67:G67"/>
    <mergeCell ref="I72:K72"/>
    <mergeCell ref="E71:G71"/>
    <mergeCell ref="D46:K46"/>
    <mergeCell ref="B46:C46"/>
    <mergeCell ref="B50:N50"/>
    <mergeCell ref="B53:C53"/>
    <mergeCell ref="D53:K53"/>
    <mergeCell ref="B48:N48"/>
    <mergeCell ref="B47:N47"/>
    <mergeCell ref="B31:N31"/>
    <mergeCell ref="B39:C39"/>
    <mergeCell ref="D39:K39"/>
    <mergeCell ref="B83:N83"/>
    <mergeCell ref="I75:K75"/>
    <mergeCell ref="E75:G75"/>
    <mergeCell ref="B82:N82"/>
    <mergeCell ref="I79:K79"/>
    <mergeCell ref="E76:G76"/>
    <mergeCell ref="I76:K76"/>
    <mergeCell ref="I78:K78"/>
    <mergeCell ref="E77:G77"/>
    <mergeCell ref="I77:K77"/>
    <mergeCell ref="E78:G78"/>
    <mergeCell ref="E79:G79"/>
    <mergeCell ref="B40:N40"/>
    <mergeCell ref="C7:D7"/>
    <mergeCell ref="B9:N9"/>
    <mergeCell ref="B11:N11"/>
    <mergeCell ref="D30:K30"/>
    <mergeCell ref="B30:C30"/>
    <mergeCell ref="D20:K20"/>
    <mergeCell ref="B20:C20"/>
    <mergeCell ref="B23:C23"/>
    <mergeCell ref="B21:N21"/>
    <mergeCell ref="D23:K23"/>
    <mergeCell ref="B24:N24"/>
    <mergeCell ref="B1:D1"/>
    <mergeCell ref="C5:E5"/>
    <mergeCell ref="C3:E3"/>
    <mergeCell ref="C4:E4"/>
    <mergeCell ref="C6:E6"/>
    <mergeCell ref="D59:K59"/>
    <mergeCell ref="E70:G70"/>
    <mergeCell ref="E69:G69"/>
    <mergeCell ref="B64:C64"/>
    <mergeCell ref="D64:K64"/>
    <mergeCell ref="D63:K63"/>
    <mergeCell ref="B60:N60"/>
    <mergeCell ref="B62:C62"/>
    <mergeCell ref="D62:K62"/>
    <mergeCell ref="I70:K70"/>
    <mergeCell ref="D54:K54"/>
    <mergeCell ref="B54:C54"/>
    <mergeCell ref="B55:N55"/>
    <mergeCell ref="C81:N81"/>
    <mergeCell ref="I74:K74"/>
    <mergeCell ref="C80:N80"/>
    <mergeCell ref="E74:G74"/>
    <mergeCell ref="I73:N73"/>
    <mergeCell ref="B73:G73"/>
    <mergeCell ref="B57:N57"/>
    <mergeCell ref="B65:N65"/>
    <mergeCell ref="I66:N66"/>
    <mergeCell ref="E68:G68"/>
    <mergeCell ref="I68:K68"/>
    <mergeCell ref="B63:C63"/>
    <mergeCell ref="B59:C59"/>
  </mergeCells>
  <pageMargins left="0" right="0" top="0" bottom="0" header="0" footer="0"/>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rightToLeft="1" zoomScale="90" zoomScaleNormal="90" workbookViewId="0">
      <selection activeCell="A2" sqref="A2:XFD15"/>
    </sheetView>
  </sheetViews>
  <sheetFormatPr defaultRowHeight="14.25"/>
  <cols>
    <col min="1" max="1" width="0.625" style="36" customWidth="1"/>
    <col min="2" max="2" width="16.5" customWidth="1"/>
    <col min="3" max="3" width="7" customWidth="1"/>
    <col min="12" max="12" width="7.75" customWidth="1"/>
    <col min="13" max="13" width="15.5" customWidth="1"/>
    <col min="14" max="14" width="15.375" customWidth="1"/>
  </cols>
  <sheetData>
    <row r="1" spans="2:14" s="36" customFormat="1" ht="24.95" customHeight="1">
      <c r="B1" s="144" t="s">
        <v>310</v>
      </c>
      <c r="C1" s="144"/>
      <c r="D1" s="144"/>
      <c r="E1" s="144"/>
      <c r="F1" s="144"/>
      <c r="G1" s="144"/>
      <c r="H1" s="144"/>
      <c r="I1" s="144"/>
      <c r="J1" s="144"/>
      <c r="K1" s="144"/>
      <c r="L1" s="144"/>
      <c r="M1" s="144"/>
      <c r="N1" s="145"/>
    </row>
    <row r="2" spans="2:14" s="36" customFormat="1" ht="39" customHeight="1">
      <c r="B2" s="30" t="s">
        <v>12</v>
      </c>
      <c r="C2" s="31" t="s">
        <v>13</v>
      </c>
      <c r="D2" s="31" t="s">
        <v>14</v>
      </c>
      <c r="E2" s="31" t="s">
        <v>15</v>
      </c>
      <c r="F2" s="31" t="s">
        <v>16</v>
      </c>
      <c r="G2" s="31" t="s">
        <v>17</v>
      </c>
      <c r="H2" s="31" t="s">
        <v>18</v>
      </c>
      <c r="I2" s="31" t="s">
        <v>19</v>
      </c>
      <c r="J2" s="31" t="s">
        <v>20</v>
      </c>
      <c r="K2" s="31" t="s">
        <v>21</v>
      </c>
      <c r="L2" s="31" t="s">
        <v>3</v>
      </c>
      <c r="M2" s="31" t="s">
        <v>2</v>
      </c>
      <c r="N2" s="31" t="s">
        <v>1</v>
      </c>
    </row>
    <row r="3" spans="2:14" s="36" customFormat="1" ht="24.95" customHeight="1">
      <c r="B3" s="190" t="s">
        <v>22</v>
      </c>
      <c r="C3" s="157"/>
      <c r="D3" s="157"/>
      <c r="E3" s="157"/>
      <c r="F3" s="157"/>
      <c r="G3" s="157"/>
      <c r="H3" s="157"/>
      <c r="I3" s="157"/>
      <c r="J3" s="157"/>
      <c r="K3" s="157"/>
      <c r="L3" s="157"/>
      <c r="M3" s="157"/>
      <c r="N3" s="191"/>
    </row>
    <row r="4" spans="2:14" s="36" customFormat="1" ht="24.95" customHeight="1">
      <c r="B4" s="79" t="s">
        <v>255</v>
      </c>
      <c r="C4" s="64" t="s">
        <v>256</v>
      </c>
      <c r="D4" s="64">
        <v>7.0000000000000007E-2</v>
      </c>
      <c r="E4" s="64">
        <v>7.0000000000000007E-2</v>
      </c>
      <c r="F4" s="64">
        <v>7.0000000000000007E-2</v>
      </c>
      <c r="G4" s="64">
        <v>7.0000000000000007E-2</v>
      </c>
      <c r="H4" s="64">
        <v>7.0000000000000007E-2</v>
      </c>
      <c r="I4" s="64">
        <v>7.0000000000000007E-2</v>
      </c>
      <c r="J4" s="64">
        <v>7.0000000000000007E-2</v>
      </c>
      <c r="K4" s="65">
        <v>0</v>
      </c>
      <c r="L4" s="66">
        <v>11</v>
      </c>
      <c r="M4" s="66">
        <v>102500000</v>
      </c>
      <c r="N4" s="66">
        <v>7175000</v>
      </c>
    </row>
    <row r="5" spans="2:14" s="36" customFormat="1" ht="24.95" customHeight="1">
      <c r="B5" s="79" t="s">
        <v>258</v>
      </c>
      <c r="C5" s="64" t="s">
        <v>257</v>
      </c>
      <c r="D5" s="64">
        <v>0.09</v>
      </c>
      <c r="E5" s="64">
        <v>0.11</v>
      </c>
      <c r="F5" s="64">
        <v>0.09</v>
      </c>
      <c r="G5" s="64">
        <v>0.1</v>
      </c>
      <c r="H5" s="64">
        <v>0.08</v>
      </c>
      <c r="I5" s="64">
        <v>0.11</v>
      </c>
      <c r="J5" s="64">
        <v>0.09</v>
      </c>
      <c r="K5" s="65">
        <v>22.22</v>
      </c>
      <c r="L5" s="66">
        <v>26</v>
      </c>
      <c r="M5" s="66">
        <v>115234899</v>
      </c>
      <c r="N5" s="66">
        <v>11270489.9</v>
      </c>
    </row>
    <row r="6" spans="2:14" s="36" customFormat="1" ht="24.95" customHeight="1">
      <c r="B6" s="142" t="s">
        <v>23</v>
      </c>
      <c r="C6" s="143"/>
      <c r="D6" s="195"/>
      <c r="E6" s="174"/>
      <c r="F6" s="174"/>
      <c r="G6" s="174"/>
      <c r="H6" s="174"/>
      <c r="I6" s="174"/>
      <c r="J6" s="174"/>
      <c r="K6" s="196"/>
      <c r="L6" s="66">
        <f>SUM(L4:L5)</f>
        <v>37</v>
      </c>
      <c r="M6" s="66">
        <f>SUM(M4:M5)</f>
        <v>217734899</v>
      </c>
      <c r="N6" s="66">
        <f>SUM(N4:N5)</f>
        <v>18445489.899999999</v>
      </c>
    </row>
    <row r="7" spans="2:14" s="36" customFormat="1" ht="24.95" customHeight="1">
      <c r="B7" s="156" t="s">
        <v>24</v>
      </c>
      <c r="C7" s="157"/>
      <c r="D7" s="157"/>
      <c r="E7" s="157"/>
      <c r="F7" s="157"/>
      <c r="G7" s="157"/>
      <c r="H7" s="157"/>
      <c r="I7" s="157"/>
      <c r="J7" s="157"/>
      <c r="K7" s="157"/>
      <c r="L7" s="157"/>
      <c r="M7" s="157"/>
      <c r="N7" s="158"/>
    </row>
    <row r="8" spans="2:14" s="36" customFormat="1" ht="24.95" customHeight="1">
      <c r="B8" s="79" t="s">
        <v>264</v>
      </c>
      <c r="C8" s="64" t="s">
        <v>259</v>
      </c>
      <c r="D8" s="64">
        <v>0.73</v>
      </c>
      <c r="E8" s="64">
        <v>0.73</v>
      </c>
      <c r="F8" s="64">
        <v>0.73</v>
      </c>
      <c r="G8" s="64">
        <v>0.73</v>
      </c>
      <c r="H8" s="64">
        <v>0.76</v>
      </c>
      <c r="I8" s="64">
        <v>0.73</v>
      </c>
      <c r="J8" s="64">
        <v>0.76</v>
      </c>
      <c r="K8" s="65">
        <v>-3.95</v>
      </c>
      <c r="L8" s="66">
        <v>2</v>
      </c>
      <c r="M8" s="66">
        <v>96075</v>
      </c>
      <c r="N8" s="66">
        <v>70134.75</v>
      </c>
    </row>
    <row r="9" spans="2:14" s="36" customFormat="1" ht="24.95" customHeight="1">
      <c r="B9" s="78" t="s">
        <v>263</v>
      </c>
      <c r="C9" s="82" t="s">
        <v>260</v>
      </c>
      <c r="D9" s="64">
        <v>1.89</v>
      </c>
      <c r="E9" s="64">
        <v>1.89</v>
      </c>
      <c r="F9" s="64">
        <v>1.8</v>
      </c>
      <c r="G9" s="64">
        <v>1.86</v>
      </c>
      <c r="H9" s="64">
        <v>1.8</v>
      </c>
      <c r="I9" s="64">
        <v>1.89</v>
      </c>
      <c r="J9" s="64">
        <v>1.8</v>
      </c>
      <c r="K9" s="65">
        <v>5</v>
      </c>
      <c r="L9" s="66">
        <v>24</v>
      </c>
      <c r="M9" s="66">
        <v>50202438</v>
      </c>
      <c r="N9" s="66">
        <v>93447607.409999996</v>
      </c>
    </row>
    <row r="10" spans="2:14" s="36" customFormat="1" ht="24.95" customHeight="1">
      <c r="B10" s="142" t="s">
        <v>166</v>
      </c>
      <c r="C10" s="143"/>
      <c r="D10" s="195"/>
      <c r="E10" s="174"/>
      <c r="F10" s="174"/>
      <c r="G10" s="174"/>
      <c r="H10" s="174"/>
      <c r="I10" s="174"/>
      <c r="J10" s="174"/>
      <c r="K10" s="196"/>
      <c r="L10" s="66">
        <f>SUM(L8:L9)</f>
        <v>26</v>
      </c>
      <c r="M10" s="66">
        <f>SUM(M8:M9)</f>
        <v>50298513</v>
      </c>
      <c r="N10" s="66">
        <f>SUM(N8:N9)</f>
        <v>93517742.159999996</v>
      </c>
    </row>
    <row r="11" spans="2:14" s="36" customFormat="1" ht="24.95" customHeight="1">
      <c r="B11" s="156" t="s">
        <v>25</v>
      </c>
      <c r="C11" s="157"/>
      <c r="D11" s="157"/>
      <c r="E11" s="157"/>
      <c r="F11" s="157"/>
      <c r="G11" s="157"/>
      <c r="H11" s="157"/>
      <c r="I11" s="157"/>
      <c r="J11" s="157"/>
      <c r="K11" s="157"/>
      <c r="L11" s="157"/>
      <c r="M11" s="157"/>
      <c r="N11" s="158"/>
    </row>
    <row r="12" spans="2:14" s="36" customFormat="1" ht="24.95" customHeight="1">
      <c r="B12" s="79" t="s">
        <v>268</v>
      </c>
      <c r="C12" s="64" t="s">
        <v>267</v>
      </c>
      <c r="D12" s="64">
        <v>0.68</v>
      </c>
      <c r="E12" s="64">
        <v>0.68</v>
      </c>
      <c r="F12" s="64">
        <v>0.67</v>
      </c>
      <c r="G12" s="64">
        <v>0.67</v>
      </c>
      <c r="H12" s="64">
        <v>0.73</v>
      </c>
      <c r="I12" s="64">
        <v>0.67</v>
      </c>
      <c r="J12" s="64">
        <v>0.7</v>
      </c>
      <c r="K12" s="65">
        <v>-4.29</v>
      </c>
      <c r="L12" s="66">
        <v>7</v>
      </c>
      <c r="M12" s="66">
        <v>6324747</v>
      </c>
      <c r="N12" s="66">
        <v>4239080.49</v>
      </c>
    </row>
    <row r="13" spans="2:14" s="36" customFormat="1" ht="24.95" customHeight="1">
      <c r="B13" s="79" t="s">
        <v>269</v>
      </c>
      <c r="C13" s="64" t="s">
        <v>266</v>
      </c>
      <c r="D13" s="64">
        <v>0.54</v>
      </c>
      <c r="E13" s="64">
        <v>0.54</v>
      </c>
      <c r="F13" s="64">
        <v>0.54</v>
      </c>
      <c r="G13" s="64">
        <v>0.54</v>
      </c>
      <c r="H13" s="64">
        <v>0.52</v>
      </c>
      <c r="I13" s="64">
        <v>0.54</v>
      </c>
      <c r="J13" s="64">
        <v>0.52</v>
      </c>
      <c r="K13" s="65">
        <v>3.85</v>
      </c>
      <c r="L13" s="66">
        <v>4</v>
      </c>
      <c r="M13" s="66">
        <v>829256</v>
      </c>
      <c r="N13" s="66">
        <v>447798.24</v>
      </c>
    </row>
    <row r="14" spans="2:14" s="36" customFormat="1" ht="24.95" customHeight="1">
      <c r="B14" s="168" t="s">
        <v>26</v>
      </c>
      <c r="C14" s="169"/>
      <c r="D14" s="195"/>
      <c r="E14" s="174"/>
      <c r="F14" s="174"/>
      <c r="G14" s="174"/>
      <c r="H14" s="174"/>
      <c r="I14" s="174"/>
      <c r="J14" s="174"/>
      <c r="K14" s="196"/>
      <c r="L14" s="37">
        <f>SUM(L12:L13)</f>
        <v>11</v>
      </c>
      <c r="M14" s="37">
        <f>SUM(M12:M13)</f>
        <v>7154003</v>
      </c>
      <c r="N14" s="37">
        <f>SUM(N12:N13)</f>
        <v>4686878.7300000004</v>
      </c>
    </row>
    <row r="15" spans="2:14" s="36" customFormat="1" ht="24.95" customHeight="1">
      <c r="B15" s="203" t="s">
        <v>254</v>
      </c>
      <c r="C15" s="194"/>
      <c r="D15" s="173"/>
      <c r="E15" s="174"/>
      <c r="F15" s="174"/>
      <c r="G15" s="174"/>
      <c r="H15" s="174"/>
      <c r="I15" s="174"/>
      <c r="J15" s="174"/>
      <c r="K15" s="175"/>
      <c r="L15" s="58">
        <f>L14+L10+L6</f>
        <v>74</v>
      </c>
      <c r="M15" s="58">
        <f t="shared" ref="M15:N15" si="0">M14+M10+M6</f>
        <v>275187415</v>
      </c>
      <c r="N15" s="58">
        <f t="shared" si="0"/>
        <v>116650110.78999999</v>
      </c>
    </row>
    <row r="20" spans="12:14">
      <c r="L20" s="76"/>
      <c r="M20" s="76"/>
      <c r="N20" s="76"/>
    </row>
  </sheetData>
  <mergeCells count="12">
    <mergeCell ref="B1:N1"/>
    <mergeCell ref="B3:N3"/>
    <mergeCell ref="B6:C6"/>
    <mergeCell ref="D6:K6"/>
    <mergeCell ref="B15:C15"/>
    <mergeCell ref="D15:K15"/>
    <mergeCell ref="B7:N7"/>
    <mergeCell ref="B10:C10"/>
    <mergeCell ref="D10:K10"/>
    <mergeCell ref="B11:N11"/>
    <mergeCell ref="B14:C14"/>
    <mergeCell ref="D14:K14"/>
  </mergeCells>
  <pageMargins left="0.70866141732283472" right="0.70866141732283472" top="0.74803149606299213" bottom="0.74803149606299213" header="0.31496062992125984" footer="0.31496062992125984"/>
  <pageSetup paperSize="9" scale="85"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3"/>
  <sheetViews>
    <sheetView rightToLeft="1" topLeftCell="A17" zoomScale="90" zoomScaleNormal="90" workbookViewId="0">
      <selection activeCell="A25" sqref="A1:XFD1048576"/>
    </sheetView>
  </sheetViews>
  <sheetFormatPr defaultRowHeight="14.25"/>
  <cols>
    <col min="1" max="1" width="3.75" style="36" customWidth="1"/>
    <col min="2" max="2" width="25.25" style="36" bestFit="1" customWidth="1"/>
    <col min="3" max="3" width="12.375" style="36" customWidth="1"/>
    <col min="4" max="4" width="11.625" style="36" customWidth="1"/>
    <col min="5" max="5" width="16.25" style="36" customWidth="1"/>
    <col min="6" max="6" width="20.75" style="36" customWidth="1"/>
    <col min="7" max="256" width="9" style="36"/>
    <col min="257" max="257" width="3.75" style="36" customWidth="1"/>
    <col min="258" max="258" width="25.25" style="36" bestFit="1" customWidth="1"/>
    <col min="259" max="259" width="12.375" style="36" customWidth="1"/>
    <col min="260" max="260" width="11.625" style="36" customWidth="1"/>
    <col min="261" max="261" width="16.25" style="36" customWidth="1"/>
    <col min="262" max="262" width="20.75" style="36" customWidth="1"/>
    <col min="263" max="512" width="9" style="36"/>
    <col min="513" max="513" width="3.75" style="36" customWidth="1"/>
    <col min="514" max="514" width="25.25" style="36" bestFit="1" customWidth="1"/>
    <col min="515" max="515" width="12.375" style="36" customWidth="1"/>
    <col min="516" max="516" width="11.625" style="36" customWidth="1"/>
    <col min="517" max="517" width="16.25" style="36" customWidth="1"/>
    <col min="518" max="518" width="20.75" style="36" customWidth="1"/>
    <col min="519" max="768" width="9" style="36"/>
    <col min="769" max="769" width="3.75" style="36" customWidth="1"/>
    <col min="770" max="770" width="25.25" style="36" bestFit="1" customWidth="1"/>
    <col min="771" max="771" width="12.375" style="36" customWidth="1"/>
    <col min="772" max="772" width="11.625" style="36" customWidth="1"/>
    <col min="773" max="773" width="16.25" style="36" customWidth="1"/>
    <col min="774" max="774" width="20.75" style="36" customWidth="1"/>
    <col min="775" max="1024" width="9" style="36"/>
    <col min="1025" max="1025" width="3.75" style="36" customWidth="1"/>
    <col min="1026" max="1026" width="25.25" style="36" bestFit="1" customWidth="1"/>
    <col min="1027" max="1027" width="12.375" style="36" customWidth="1"/>
    <col min="1028" max="1028" width="11.625" style="36" customWidth="1"/>
    <col min="1029" max="1029" width="16.25" style="36" customWidth="1"/>
    <col min="1030" max="1030" width="20.75" style="36" customWidth="1"/>
    <col min="1031" max="1280" width="9" style="36"/>
    <col min="1281" max="1281" width="3.75" style="36" customWidth="1"/>
    <col min="1282" max="1282" width="25.25" style="36" bestFit="1" customWidth="1"/>
    <col min="1283" max="1283" width="12.375" style="36" customWidth="1"/>
    <col min="1284" max="1284" width="11.625" style="36" customWidth="1"/>
    <col min="1285" max="1285" width="16.25" style="36" customWidth="1"/>
    <col min="1286" max="1286" width="20.75" style="36" customWidth="1"/>
    <col min="1287" max="1536" width="9" style="36"/>
    <col min="1537" max="1537" width="3.75" style="36" customWidth="1"/>
    <col min="1538" max="1538" width="25.25" style="36" bestFit="1" customWidth="1"/>
    <col min="1539" max="1539" width="12.375" style="36" customWidth="1"/>
    <col min="1540" max="1540" width="11.625" style="36" customWidth="1"/>
    <col min="1541" max="1541" width="16.25" style="36" customWidth="1"/>
    <col min="1542" max="1542" width="20.75" style="36" customWidth="1"/>
    <col min="1543" max="1792" width="9" style="36"/>
    <col min="1793" max="1793" width="3.75" style="36" customWidth="1"/>
    <col min="1794" max="1794" width="25.25" style="36" bestFit="1" customWidth="1"/>
    <col min="1795" max="1795" width="12.375" style="36" customWidth="1"/>
    <col min="1796" max="1796" width="11.625" style="36" customWidth="1"/>
    <col min="1797" max="1797" width="16.25" style="36" customWidth="1"/>
    <col min="1798" max="1798" width="20.75" style="36" customWidth="1"/>
    <col min="1799" max="2048" width="9" style="36"/>
    <col min="2049" max="2049" width="3.75" style="36" customWidth="1"/>
    <col min="2050" max="2050" width="25.25" style="36" bestFit="1" customWidth="1"/>
    <col min="2051" max="2051" width="12.375" style="36" customWidth="1"/>
    <col min="2052" max="2052" width="11.625" style="36" customWidth="1"/>
    <col min="2053" max="2053" width="16.25" style="36" customWidth="1"/>
    <col min="2054" max="2054" width="20.75" style="36" customWidth="1"/>
    <col min="2055" max="2304" width="9" style="36"/>
    <col min="2305" max="2305" width="3.75" style="36" customWidth="1"/>
    <col min="2306" max="2306" width="25.25" style="36" bestFit="1" customWidth="1"/>
    <col min="2307" max="2307" width="12.375" style="36" customWidth="1"/>
    <col min="2308" max="2308" width="11.625" style="36" customWidth="1"/>
    <col min="2309" max="2309" width="16.25" style="36" customWidth="1"/>
    <col min="2310" max="2310" width="20.75" style="36" customWidth="1"/>
    <col min="2311" max="2560" width="9" style="36"/>
    <col min="2561" max="2561" width="3.75" style="36" customWidth="1"/>
    <col min="2562" max="2562" width="25.25" style="36" bestFit="1" customWidth="1"/>
    <col min="2563" max="2563" width="12.375" style="36" customWidth="1"/>
    <col min="2564" max="2564" width="11.625" style="36" customWidth="1"/>
    <col min="2565" max="2565" width="16.25" style="36" customWidth="1"/>
    <col min="2566" max="2566" width="20.75" style="36" customWidth="1"/>
    <col min="2567" max="2816" width="9" style="36"/>
    <col min="2817" max="2817" width="3.75" style="36" customWidth="1"/>
    <col min="2818" max="2818" width="25.25" style="36" bestFit="1" customWidth="1"/>
    <col min="2819" max="2819" width="12.375" style="36" customWidth="1"/>
    <col min="2820" max="2820" width="11.625" style="36" customWidth="1"/>
    <col min="2821" max="2821" width="16.25" style="36" customWidth="1"/>
    <col min="2822" max="2822" width="20.75" style="36" customWidth="1"/>
    <col min="2823" max="3072" width="9" style="36"/>
    <col min="3073" max="3073" width="3.75" style="36" customWidth="1"/>
    <col min="3074" max="3074" width="25.25" style="36" bestFit="1" customWidth="1"/>
    <col min="3075" max="3075" width="12.375" style="36" customWidth="1"/>
    <col min="3076" max="3076" width="11.625" style="36" customWidth="1"/>
    <col min="3077" max="3077" width="16.25" style="36" customWidth="1"/>
    <col min="3078" max="3078" width="20.75" style="36" customWidth="1"/>
    <col min="3079" max="3328" width="9" style="36"/>
    <col min="3329" max="3329" width="3.75" style="36" customWidth="1"/>
    <col min="3330" max="3330" width="25.25" style="36" bestFit="1" customWidth="1"/>
    <col min="3331" max="3331" width="12.375" style="36" customWidth="1"/>
    <col min="3332" max="3332" width="11.625" style="36" customWidth="1"/>
    <col min="3333" max="3333" width="16.25" style="36" customWidth="1"/>
    <col min="3334" max="3334" width="20.75" style="36" customWidth="1"/>
    <col min="3335" max="3584" width="9" style="36"/>
    <col min="3585" max="3585" width="3.75" style="36" customWidth="1"/>
    <col min="3586" max="3586" width="25.25" style="36" bestFit="1" customWidth="1"/>
    <col min="3587" max="3587" width="12.375" style="36" customWidth="1"/>
    <col min="3588" max="3588" width="11.625" style="36" customWidth="1"/>
    <col min="3589" max="3589" width="16.25" style="36" customWidth="1"/>
    <col min="3590" max="3590" width="20.75" style="36" customWidth="1"/>
    <col min="3591" max="3840" width="9" style="36"/>
    <col min="3841" max="3841" width="3.75" style="36" customWidth="1"/>
    <col min="3842" max="3842" width="25.25" style="36" bestFit="1" customWidth="1"/>
    <col min="3843" max="3843" width="12.375" style="36" customWidth="1"/>
    <col min="3844" max="3844" width="11.625" style="36" customWidth="1"/>
    <col min="3845" max="3845" width="16.25" style="36" customWidth="1"/>
    <col min="3846" max="3846" width="20.75" style="36" customWidth="1"/>
    <col min="3847" max="4096" width="9" style="36"/>
    <col min="4097" max="4097" width="3.75" style="36" customWidth="1"/>
    <col min="4098" max="4098" width="25.25" style="36" bestFit="1" customWidth="1"/>
    <col min="4099" max="4099" width="12.375" style="36" customWidth="1"/>
    <col min="4100" max="4100" width="11.625" style="36" customWidth="1"/>
    <col min="4101" max="4101" width="16.25" style="36" customWidth="1"/>
    <col min="4102" max="4102" width="20.75" style="36" customWidth="1"/>
    <col min="4103" max="4352" width="9" style="36"/>
    <col min="4353" max="4353" width="3.75" style="36" customWidth="1"/>
    <col min="4354" max="4354" width="25.25" style="36" bestFit="1" customWidth="1"/>
    <col min="4355" max="4355" width="12.375" style="36" customWidth="1"/>
    <col min="4356" max="4356" width="11.625" style="36" customWidth="1"/>
    <col min="4357" max="4357" width="16.25" style="36" customWidth="1"/>
    <col min="4358" max="4358" width="20.75" style="36" customWidth="1"/>
    <col min="4359" max="4608" width="9" style="36"/>
    <col min="4609" max="4609" width="3.75" style="36" customWidth="1"/>
    <col min="4610" max="4610" width="25.25" style="36" bestFit="1" customWidth="1"/>
    <col min="4611" max="4611" width="12.375" style="36" customWidth="1"/>
    <col min="4612" max="4612" width="11.625" style="36" customWidth="1"/>
    <col min="4613" max="4613" width="16.25" style="36" customWidth="1"/>
    <col min="4614" max="4614" width="20.75" style="36" customWidth="1"/>
    <col min="4615" max="4864" width="9" style="36"/>
    <col min="4865" max="4865" width="3.75" style="36" customWidth="1"/>
    <col min="4866" max="4866" width="25.25" style="36" bestFit="1" customWidth="1"/>
    <col min="4867" max="4867" width="12.375" style="36" customWidth="1"/>
    <col min="4868" max="4868" width="11.625" style="36" customWidth="1"/>
    <col min="4869" max="4869" width="16.25" style="36" customWidth="1"/>
    <col min="4870" max="4870" width="20.75" style="36" customWidth="1"/>
    <col min="4871" max="5120" width="9" style="36"/>
    <col min="5121" max="5121" width="3.75" style="36" customWidth="1"/>
    <col min="5122" max="5122" width="25.25" style="36" bestFit="1" customWidth="1"/>
    <col min="5123" max="5123" width="12.375" style="36" customWidth="1"/>
    <col min="5124" max="5124" width="11.625" style="36" customWidth="1"/>
    <col min="5125" max="5125" width="16.25" style="36" customWidth="1"/>
    <col min="5126" max="5126" width="20.75" style="36" customWidth="1"/>
    <col min="5127" max="5376" width="9" style="36"/>
    <col min="5377" max="5377" width="3.75" style="36" customWidth="1"/>
    <col min="5378" max="5378" width="25.25" style="36" bestFit="1" customWidth="1"/>
    <col min="5379" max="5379" width="12.375" style="36" customWidth="1"/>
    <col min="5380" max="5380" width="11.625" style="36" customWidth="1"/>
    <col min="5381" max="5381" width="16.25" style="36" customWidth="1"/>
    <col min="5382" max="5382" width="20.75" style="36" customWidth="1"/>
    <col min="5383" max="5632" width="9" style="36"/>
    <col min="5633" max="5633" width="3.75" style="36" customWidth="1"/>
    <col min="5634" max="5634" width="25.25" style="36" bestFit="1" customWidth="1"/>
    <col min="5635" max="5635" width="12.375" style="36" customWidth="1"/>
    <col min="5636" max="5636" width="11.625" style="36" customWidth="1"/>
    <col min="5637" max="5637" width="16.25" style="36" customWidth="1"/>
    <col min="5638" max="5638" width="20.75" style="36" customWidth="1"/>
    <col min="5639" max="5888" width="9" style="36"/>
    <col min="5889" max="5889" width="3.75" style="36" customWidth="1"/>
    <col min="5890" max="5890" width="25.25" style="36" bestFit="1" customWidth="1"/>
    <col min="5891" max="5891" width="12.375" style="36" customWidth="1"/>
    <col min="5892" max="5892" width="11.625" style="36" customWidth="1"/>
    <col min="5893" max="5893" width="16.25" style="36" customWidth="1"/>
    <col min="5894" max="5894" width="20.75" style="36" customWidth="1"/>
    <col min="5895" max="6144" width="9" style="36"/>
    <col min="6145" max="6145" width="3.75" style="36" customWidth="1"/>
    <col min="6146" max="6146" width="25.25" style="36" bestFit="1" customWidth="1"/>
    <col min="6147" max="6147" width="12.375" style="36" customWidth="1"/>
    <col min="6148" max="6148" width="11.625" style="36" customWidth="1"/>
    <col min="6149" max="6149" width="16.25" style="36" customWidth="1"/>
    <col min="6150" max="6150" width="20.75" style="36" customWidth="1"/>
    <col min="6151" max="6400" width="9" style="36"/>
    <col min="6401" max="6401" width="3.75" style="36" customWidth="1"/>
    <col min="6402" max="6402" width="25.25" style="36" bestFit="1" customWidth="1"/>
    <col min="6403" max="6403" width="12.375" style="36" customWidth="1"/>
    <col min="6404" max="6404" width="11.625" style="36" customWidth="1"/>
    <col min="6405" max="6405" width="16.25" style="36" customWidth="1"/>
    <col min="6406" max="6406" width="20.75" style="36" customWidth="1"/>
    <col min="6407" max="6656" width="9" style="36"/>
    <col min="6657" max="6657" width="3.75" style="36" customWidth="1"/>
    <col min="6658" max="6658" width="25.25" style="36" bestFit="1" customWidth="1"/>
    <col min="6659" max="6659" width="12.375" style="36" customWidth="1"/>
    <col min="6660" max="6660" width="11.625" style="36" customWidth="1"/>
    <col min="6661" max="6661" width="16.25" style="36" customWidth="1"/>
    <col min="6662" max="6662" width="20.75" style="36" customWidth="1"/>
    <col min="6663" max="6912" width="9" style="36"/>
    <col min="6913" max="6913" width="3.75" style="36" customWidth="1"/>
    <col min="6914" max="6914" width="25.25" style="36" bestFit="1" customWidth="1"/>
    <col min="6915" max="6915" width="12.375" style="36" customWidth="1"/>
    <col min="6916" max="6916" width="11.625" style="36" customWidth="1"/>
    <col min="6917" max="6917" width="16.25" style="36" customWidth="1"/>
    <col min="6918" max="6918" width="20.75" style="36" customWidth="1"/>
    <col min="6919" max="7168" width="9" style="36"/>
    <col min="7169" max="7169" width="3.75" style="36" customWidth="1"/>
    <col min="7170" max="7170" width="25.25" style="36" bestFit="1" customWidth="1"/>
    <col min="7171" max="7171" width="12.375" style="36" customWidth="1"/>
    <col min="7172" max="7172" width="11.625" style="36" customWidth="1"/>
    <col min="7173" max="7173" width="16.25" style="36" customWidth="1"/>
    <col min="7174" max="7174" width="20.75" style="36" customWidth="1"/>
    <col min="7175" max="7424" width="9" style="36"/>
    <col min="7425" max="7425" width="3.75" style="36" customWidth="1"/>
    <col min="7426" max="7426" width="25.25" style="36" bestFit="1" customWidth="1"/>
    <col min="7427" max="7427" width="12.375" style="36" customWidth="1"/>
    <col min="7428" max="7428" width="11.625" style="36" customWidth="1"/>
    <col min="7429" max="7429" width="16.25" style="36" customWidth="1"/>
    <col min="7430" max="7430" width="20.75" style="36" customWidth="1"/>
    <col min="7431" max="7680" width="9" style="36"/>
    <col min="7681" max="7681" width="3.75" style="36" customWidth="1"/>
    <col min="7682" max="7682" width="25.25" style="36" bestFit="1" customWidth="1"/>
    <col min="7683" max="7683" width="12.375" style="36" customWidth="1"/>
    <col min="7684" max="7684" width="11.625" style="36" customWidth="1"/>
    <col min="7685" max="7685" width="16.25" style="36" customWidth="1"/>
    <col min="7686" max="7686" width="20.75" style="36" customWidth="1"/>
    <col min="7687" max="7936" width="9" style="36"/>
    <col min="7937" max="7937" width="3.75" style="36" customWidth="1"/>
    <col min="7938" max="7938" width="25.25" style="36" bestFit="1" customWidth="1"/>
    <col min="7939" max="7939" width="12.375" style="36" customWidth="1"/>
    <col min="7940" max="7940" width="11.625" style="36" customWidth="1"/>
    <col min="7941" max="7941" width="16.25" style="36" customWidth="1"/>
    <col min="7942" max="7942" width="20.75" style="36" customWidth="1"/>
    <col min="7943" max="8192" width="9" style="36"/>
    <col min="8193" max="8193" width="3.75" style="36" customWidth="1"/>
    <col min="8194" max="8194" width="25.25" style="36" bestFit="1" customWidth="1"/>
    <col min="8195" max="8195" width="12.375" style="36" customWidth="1"/>
    <col min="8196" max="8196" width="11.625" style="36" customWidth="1"/>
    <col min="8197" max="8197" width="16.25" style="36" customWidth="1"/>
    <col min="8198" max="8198" width="20.75" style="36" customWidth="1"/>
    <col min="8199" max="8448" width="9" style="36"/>
    <col min="8449" max="8449" width="3.75" style="36" customWidth="1"/>
    <col min="8450" max="8450" width="25.25" style="36" bestFit="1" customWidth="1"/>
    <col min="8451" max="8451" width="12.375" style="36" customWidth="1"/>
    <col min="8452" max="8452" width="11.625" style="36" customWidth="1"/>
    <col min="8453" max="8453" width="16.25" style="36" customWidth="1"/>
    <col min="8454" max="8454" width="20.75" style="36" customWidth="1"/>
    <col min="8455" max="8704" width="9" style="36"/>
    <col min="8705" max="8705" width="3.75" style="36" customWidth="1"/>
    <col min="8706" max="8706" width="25.25" style="36" bestFit="1" customWidth="1"/>
    <col min="8707" max="8707" width="12.375" style="36" customWidth="1"/>
    <col min="8708" max="8708" width="11.625" style="36" customWidth="1"/>
    <col min="8709" max="8709" width="16.25" style="36" customWidth="1"/>
    <col min="8710" max="8710" width="20.75" style="36" customWidth="1"/>
    <col min="8711" max="8960" width="9" style="36"/>
    <col min="8961" max="8961" width="3.75" style="36" customWidth="1"/>
    <col min="8962" max="8962" width="25.25" style="36" bestFit="1" customWidth="1"/>
    <col min="8963" max="8963" width="12.375" style="36" customWidth="1"/>
    <col min="8964" max="8964" width="11.625" style="36" customWidth="1"/>
    <col min="8965" max="8965" width="16.25" style="36" customWidth="1"/>
    <col min="8966" max="8966" width="20.75" style="36" customWidth="1"/>
    <col min="8967" max="9216" width="9" style="36"/>
    <col min="9217" max="9217" width="3.75" style="36" customWidth="1"/>
    <col min="9218" max="9218" width="25.25" style="36" bestFit="1" customWidth="1"/>
    <col min="9219" max="9219" width="12.375" style="36" customWidth="1"/>
    <col min="9220" max="9220" width="11.625" style="36" customWidth="1"/>
    <col min="9221" max="9221" width="16.25" style="36" customWidth="1"/>
    <col min="9222" max="9222" width="20.75" style="36" customWidth="1"/>
    <col min="9223" max="9472" width="9" style="36"/>
    <col min="9473" max="9473" width="3.75" style="36" customWidth="1"/>
    <col min="9474" max="9474" width="25.25" style="36" bestFit="1" customWidth="1"/>
    <col min="9475" max="9475" width="12.375" style="36" customWidth="1"/>
    <col min="9476" max="9476" width="11.625" style="36" customWidth="1"/>
    <col min="9477" max="9477" width="16.25" style="36" customWidth="1"/>
    <col min="9478" max="9478" width="20.75" style="36" customWidth="1"/>
    <col min="9479" max="9728" width="9" style="36"/>
    <col min="9729" max="9729" width="3.75" style="36" customWidth="1"/>
    <col min="9730" max="9730" width="25.25" style="36" bestFit="1" customWidth="1"/>
    <col min="9731" max="9731" width="12.375" style="36" customWidth="1"/>
    <col min="9732" max="9732" width="11.625" style="36" customWidth="1"/>
    <col min="9733" max="9733" width="16.25" style="36" customWidth="1"/>
    <col min="9734" max="9734" width="20.75" style="36" customWidth="1"/>
    <col min="9735" max="9984" width="9" style="36"/>
    <col min="9985" max="9985" width="3.75" style="36" customWidth="1"/>
    <col min="9986" max="9986" width="25.25" style="36" bestFit="1" customWidth="1"/>
    <col min="9987" max="9987" width="12.375" style="36" customWidth="1"/>
    <col min="9988" max="9988" width="11.625" style="36" customWidth="1"/>
    <col min="9989" max="9989" width="16.25" style="36" customWidth="1"/>
    <col min="9990" max="9990" width="20.75" style="36" customWidth="1"/>
    <col min="9991" max="10240" width="9" style="36"/>
    <col min="10241" max="10241" width="3.75" style="36" customWidth="1"/>
    <col min="10242" max="10242" width="25.25" style="36" bestFit="1" customWidth="1"/>
    <col min="10243" max="10243" width="12.375" style="36" customWidth="1"/>
    <col min="10244" max="10244" width="11.625" style="36" customWidth="1"/>
    <col min="10245" max="10245" width="16.25" style="36" customWidth="1"/>
    <col min="10246" max="10246" width="20.75" style="36" customWidth="1"/>
    <col min="10247" max="10496" width="9" style="36"/>
    <col min="10497" max="10497" width="3.75" style="36" customWidth="1"/>
    <col min="10498" max="10498" width="25.25" style="36" bestFit="1" customWidth="1"/>
    <col min="10499" max="10499" width="12.375" style="36" customWidth="1"/>
    <col min="10500" max="10500" width="11.625" style="36" customWidth="1"/>
    <col min="10501" max="10501" width="16.25" style="36" customWidth="1"/>
    <col min="10502" max="10502" width="20.75" style="36" customWidth="1"/>
    <col min="10503" max="10752" width="9" style="36"/>
    <col min="10753" max="10753" width="3.75" style="36" customWidth="1"/>
    <col min="10754" max="10754" width="25.25" style="36" bestFit="1" customWidth="1"/>
    <col min="10755" max="10755" width="12.375" style="36" customWidth="1"/>
    <col min="10756" max="10756" width="11.625" style="36" customWidth="1"/>
    <col min="10757" max="10757" width="16.25" style="36" customWidth="1"/>
    <col min="10758" max="10758" width="20.75" style="36" customWidth="1"/>
    <col min="10759" max="11008" width="9" style="36"/>
    <col min="11009" max="11009" width="3.75" style="36" customWidth="1"/>
    <col min="11010" max="11010" width="25.25" style="36" bestFit="1" customWidth="1"/>
    <col min="11011" max="11011" width="12.375" style="36" customWidth="1"/>
    <col min="11012" max="11012" width="11.625" style="36" customWidth="1"/>
    <col min="11013" max="11013" width="16.25" style="36" customWidth="1"/>
    <col min="11014" max="11014" width="20.75" style="36" customWidth="1"/>
    <col min="11015" max="11264" width="9" style="36"/>
    <col min="11265" max="11265" width="3.75" style="36" customWidth="1"/>
    <col min="11266" max="11266" width="25.25" style="36" bestFit="1" customWidth="1"/>
    <col min="11267" max="11267" width="12.375" style="36" customWidth="1"/>
    <col min="11268" max="11268" width="11.625" style="36" customWidth="1"/>
    <col min="11269" max="11269" width="16.25" style="36" customWidth="1"/>
    <col min="11270" max="11270" width="20.75" style="36" customWidth="1"/>
    <col min="11271" max="11520" width="9" style="36"/>
    <col min="11521" max="11521" width="3.75" style="36" customWidth="1"/>
    <col min="11522" max="11522" width="25.25" style="36" bestFit="1" customWidth="1"/>
    <col min="11523" max="11523" width="12.375" style="36" customWidth="1"/>
    <col min="11524" max="11524" width="11.625" style="36" customWidth="1"/>
    <col min="11525" max="11525" width="16.25" style="36" customWidth="1"/>
    <col min="11526" max="11526" width="20.75" style="36" customWidth="1"/>
    <col min="11527" max="11776" width="9" style="36"/>
    <col min="11777" max="11777" width="3.75" style="36" customWidth="1"/>
    <col min="11778" max="11778" width="25.25" style="36" bestFit="1" customWidth="1"/>
    <col min="11779" max="11779" width="12.375" style="36" customWidth="1"/>
    <col min="11780" max="11780" width="11.625" style="36" customWidth="1"/>
    <col min="11781" max="11781" width="16.25" style="36" customWidth="1"/>
    <col min="11782" max="11782" width="20.75" style="36" customWidth="1"/>
    <col min="11783" max="12032" width="9" style="36"/>
    <col min="12033" max="12033" width="3.75" style="36" customWidth="1"/>
    <col min="12034" max="12034" width="25.25" style="36" bestFit="1" customWidth="1"/>
    <col min="12035" max="12035" width="12.375" style="36" customWidth="1"/>
    <col min="12036" max="12036" width="11.625" style="36" customWidth="1"/>
    <col min="12037" max="12037" width="16.25" style="36" customWidth="1"/>
    <col min="12038" max="12038" width="20.75" style="36" customWidth="1"/>
    <col min="12039" max="12288" width="9" style="36"/>
    <col min="12289" max="12289" width="3.75" style="36" customWidth="1"/>
    <col min="12290" max="12290" width="25.25" style="36" bestFit="1" customWidth="1"/>
    <col min="12291" max="12291" width="12.375" style="36" customWidth="1"/>
    <col min="12292" max="12292" width="11.625" style="36" customWidth="1"/>
    <col min="12293" max="12293" width="16.25" style="36" customWidth="1"/>
    <col min="12294" max="12294" width="20.75" style="36" customWidth="1"/>
    <col min="12295" max="12544" width="9" style="36"/>
    <col min="12545" max="12545" width="3.75" style="36" customWidth="1"/>
    <col min="12546" max="12546" width="25.25" style="36" bestFit="1" customWidth="1"/>
    <col min="12547" max="12547" width="12.375" style="36" customWidth="1"/>
    <col min="12548" max="12548" width="11.625" style="36" customWidth="1"/>
    <col min="12549" max="12549" width="16.25" style="36" customWidth="1"/>
    <col min="12550" max="12550" width="20.75" style="36" customWidth="1"/>
    <col min="12551" max="12800" width="9" style="36"/>
    <col min="12801" max="12801" width="3.75" style="36" customWidth="1"/>
    <col min="12802" max="12802" width="25.25" style="36" bestFit="1" customWidth="1"/>
    <col min="12803" max="12803" width="12.375" style="36" customWidth="1"/>
    <col min="12804" max="12804" width="11.625" style="36" customWidth="1"/>
    <col min="12805" max="12805" width="16.25" style="36" customWidth="1"/>
    <col min="12806" max="12806" width="20.75" style="36" customWidth="1"/>
    <col min="12807" max="13056" width="9" style="36"/>
    <col min="13057" max="13057" width="3.75" style="36" customWidth="1"/>
    <col min="13058" max="13058" width="25.25" style="36" bestFit="1" customWidth="1"/>
    <col min="13059" max="13059" width="12.375" style="36" customWidth="1"/>
    <col min="13060" max="13060" width="11.625" style="36" customWidth="1"/>
    <col min="13061" max="13061" width="16.25" style="36" customWidth="1"/>
    <col min="13062" max="13062" width="20.75" style="36" customWidth="1"/>
    <col min="13063" max="13312" width="9" style="36"/>
    <col min="13313" max="13313" width="3.75" style="36" customWidth="1"/>
    <col min="13314" max="13314" width="25.25" style="36" bestFit="1" customWidth="1"/>
    <col min="13315" max="13315" width="12.375" style="36" customWidth="1"/>
    <col min="13316" max="13316" width="11.625" style="36" customWidth="1"/>
    <col min="13317" max="13317" width="16.25" style="36" customWidth="1"/>
    <col min="13318" max="13318" width="20.75" style="36" customWidth="1"/>
    <col min="13319" max="13568" width="9" style="36"/>
    <col min="13569" max="13569" width="3.75" style="36" customWidth="1"/>
    <col min="13570" max="13570" width="25.25" style="36" bestFit="1" customWidth="1"/>
    <col min="13571" max="13571" width="12.375" style="36" customWidth="1"/>
    <col min="13572" max="13572" width="11.625" style="36" customWidth="1"/>
    <col min="13573" max="13573" width="16.25" style="36" customWidth="1"/>
    <col min="13574" max="13574" width="20.75" style="36" customWidth="1"/>
    <col min="13575" max="13824" width="9" style="36"/>
    <col min="13825" max="13825" width="3.75" style="36" customWidth="1"/>
    <col min="13826" max="13826" width="25.25" style="36" bestFit="1" customWidth="1"/>
    <col min="13827" max="13827" width="12.375" style="36" customWidth="1"/>
    <col min="13828" max="13828" width="11.625" style="36" customWidth="1"/>
    <col min="13829" max="13829" width="16.25" style="36" customWidth="1"/>
    <col min="13830" max="13830" width="20.75" style="36" customWidth="1"/>
    <col min="13831" max="14080" width="9" style="36"/>
    <col min="14081" max="14081" width="3.75" style="36" customWidth="1"/>
    <col min="14082" max="14082" width="25.25" style="36" bestFit="1" customWidth="1"/>
    <col min="14083" max="14083" width="12.375" style="36" customWidth="1"/>
    <col min="14084" max="14084" width="11.625" style="36" customWidth="1"/>
    <col min="14085" max="14085" width="16.25" style="36" customWidth="1"/>
    <col min="14086" max="14086" width="20.75" style="36" customWidth="1"/>
    <col min="14087" max="14336" width="9" style="36"/>
    <col min="14337" max="14337" width="3.75" style="36" customWidth="1"/>
    <col min="14338" max="14338" width="25.25" style="36" bestFit="1" customWidth="1"/>
    <col min="14339" max="14339" width="12.375" style="36" customWidth="1"/>
    <col min="14340" max="14340" width="11.625" style="36" customWidth="1"/>
    <col min="14341" max="14341" width="16.25" style="36" customWidth="1"/>
    <col min="14342" max="14342" width="20.75" style="36" customWidth="1"/>
    <col min="14343" max="14592" width="9" style="36"/>
    <col min="14593" max="14593" width="3.75" style="36" customWidth="1"/>
    <col min="14594" max="14594" width="25.25" style="36" bestFit="1" customWidth="1"/>
    <col min="14595" max="14595" width="12.375" style="36" customWidth="1"/>
    <col min="14596" max="14596" width="11.625" style="36" customWidth="1"/>
    <col min="14597" max="14597" width="16.25" style="36" customWidth="1"/>
    <col min="14598" max="14598" width="20.75" style="36" customWidth="1"/>
    <col min="14599" max="14848" width="9" style="36"/>
    <col min="14849" max="14849" width="3.75" style="36" customWidth="1"/>
    <col min="14850" max="14850" width="25.25" style="36" bestFit="1" customWidth="1"/>
    <col min="14851" max="14851" width="12.375" style="36" customWidth="1"/>
    <col min="14852" max="14852" width="11.625" style="36" customWidth="1"/>
    <col min="14853" max="14853" width="16.25" style="36" customWidth="1"/>
    <col min="14854" max="14854" width="20.75" style="36" customWidth="1"/>
    <col min="14855" max="15104" width="9" style="36"/>
    <col min="15105" max="15105" width="3.75" style="36" customWidth="1"/>
    <col min="15106" max="15106" width="25.25" style="36" bestFit="1" customWidth="1"/>
    <col min="15107" max="15107" width="12.375" style="36" customWidth="1"/>
    <col min="15108" max="15108" width="11.625" style="36" customWidth="1"/>
    <col min="15109" max="15109" width="16.25" style="36" customWidth="1"/>
    <col min="15110" max="15110" width="20.75" style="36" customWidth="1"/>
    <col min="15111" max="15360" width="9" style="36"/>
    <col min="15361" max="15361" width="3.75" style="36" customWidth="1"/>
    <col min="15362" max="15362" width="25.25" style="36" bestFit="1" customWidth="1"/>
    <col min="15363" max="15363" width="12.375" style="36" customWidth="1"/>
    <col min="15364" max="15364" width="11.625" style="36" customWidth="1"/>
    <col min="15365" max="15365" width="16.25" style="36" customWidth="1"/>
    <col min="15366" max="15366" width="20.75" style="36" customWidth="1"/>
    <col min="15367" max="15616" width="9" style="36"/>
    <col min="15617" max="15617" width="3.75" style="36" customWidth="1"/>
    <col min="15618" max="15618" width="25.25" style="36" bestFit="1" customWidth="1"/>
    <col min="15619" max="15619" width="12.375" style="36" customWidth="1"/>
    <col min="15620" max="15620" width="11.625" style="36" customWidth="1"/>
    <col min="15621" max="15621" width="16.25" style="36" customWidth="1"/>
    <col min="15622" max="15622" width="20.75" style="36" customWidth="1"/>
    <col min="15623" max="15872" width="9" style="36"/>
    <col min="15873" max="15873" width="3.75" style="36" customWidth="1"/>
    <col min="15874" max="15874" width="25.25" style="36" bestFit="1" customWidth="1"/>
    <col min="15875" max="15875" width="12.375" style="36" customWidth="1"/>
    <col min="15876" max="15876" width="11.625" style="36" customWidth="1"/>
    <col min="15877" max="15877" width="16.25" style="36" customWidth="1"/>
    <col min="15878" max="15878" width="20.75" style="36" customWidth="1"/>
    <col min="15879" max="16128" width="9" style="36"/>
    <col min="16129" max="16129" width="3.75" style="36" customWidth="1"/>
    <col min="16130" max="16130" width="25.25" style="36" bestFit="1" customWidth="1"/>
    <col min="16131" max="16131" width="12.375" style="36" customWidth="1"/>
    <col min="16132" max="16132" width="11.625" style="36" customWidth="1"/>
    <col min="16133" max="16133" width="16.25" style="36" customWidth="1"/>
    <col min="16134" max="16134" width="20.75" style="36" customWidth="1"/>
    <col min="16135" max="16384" width="9" style="36"/>
  </cols>
  <sheetData>
    <row r="1" spans="2:6" ht="27" customHeight="1">
      <c r="B1" s="217" t="s">
        <v>315</v>
      </c>
      <c r="C1" s="217"/>
    </row>
    <row r="2" spans="2:6" ht="18" customHeight="1">
      <c r="B2" s="119" t="s">
        <v>316</v>
      </c>
      <c r="C2" s="119"/>
    </row>
    <row r="3" spans="2:6" ht="21.95" customHeight="1">
      <c r="B3" s="218"/>
      <c r="C3" s="218"/>
      <c r="D3" s="218"/>
    </row>
    <row r="4" spans="2:6" ht="21.95" customHeight="1">
      <c r="B4" s="219" t="s">
        <v>317</v>
      </c>
      <c r="C4" s="219"/>
      <c r="D4" s="219"/>
      <c r="E4" s="219"/>
      <c r="F4" s="219"/>
    </row>
    <row r="5" spans="2:6" ht="21.95" customHeight="1">
      <c r="B5" s="120" t="s">
        <v>29</v>
      </c>
      <c r="C5" s="121" t="s">
        <v>13</v>
      </c>
      <c r="D5" s="121" t="s">
        <v>3</v>
      </c>
      <c r="E5" s="121" t="s">
        <v>41</v>
      </c>
      <c r="F5" s="121" t="s">
        <v>1</v>
      </c>
    </row>
    <row r="6" spans="2:6" ht="21.95" customHeight="1">
      <c r="B6" s="220" t="s">
        <v>22</v>
      </c>
      <c r="C6" s="221"/>
      <c r="D6" s="221"/>
      <c r="E6" s="221"/>
      <c r="F6" s="222"/>
    </row>
    <row r="7" spans="2:6" ht="21.95" customHeight="1">
      <c r="B7" s="122" t="s">
        <v>318</v>
      </c>
      <c r="C7" s="123" t="s">
        <v>149</v>
      </c>
      <c r="D7" s="124">
        <v>13</v>
      </c>
      <c r="E7" s="124">
        <v>80000000</v>
      </c>
      <c r="F7" s="124">
        <v>101746100</v>
      </c>
    </row>
    <row r="8" spans="2:6" ht="21.95" customHeight="1">
      <c r="B8" s="223" t="s">
        <v>23</v>
      </c>
      <c r="C8" s="224"/>
      <c r="D8" s="125">
        <f>SUM(D7)</f>
        <v>13</v>
      </c>
      <c r="E8" s="125">
        <f>SUM(E7)</f>
        <v>80000000</v>
      </c>
      <c r="F8" s="125">
        <f>SUM(F7)</f>
        <v>101746100</v>
      </c>
    </row>
    <row r="9" spans="2:6" ht="23.25" customHeight="1">
      <c r="B9" s="225" t="s">
        <v>319</v>
      </c>
      <c r="C9" s="226"/>
      <c r="D9" s="226"/>
      <c r="E9" s="226"/>
      <c r="F9" s="227"/>
    </row>
    <row r="10" spans="2:6" ht="21" customHeight="1">
      <c r="B10" s="126" t="s">
        <v>320</v>
      </c>
      <c r="C10" s="127" t="s">
        <v>211</v>
      </c>
      <c r="D10" s="124">
        <v>4</v>
      </c>
      <c r="E10" s="124">
        <v>18050000</v>
      </c>
      <c r="F10" s="124">
        <v>130865000</v>
      </c>
    </row>
    <row r="11" spans="2:6" ht="21" customHeight="1">
      <c r="B11" s="208" t="s">
        <v>321</v>
      </c>
      <c r="C11" s="209"/>
      <c r="D11" s="125">
        <f>SUM(D10)</f>
        <v>4</v>
      </c>
      <c r="E11" s="125">
        <f>SUM(E10)</f>
        <v>18050000</v>
      </c>
      <c r="F11" s="125">
        <f>SUM(F10)</f>
        <v>130865000</v>
      </c>
    </row>
    <row r="12" spans="2:6" ht="21" customHeight="1">
      <c r="B12" s="208" t="s">
        <v>322</v>
      </c>
      <c r="C12" s="209"/>
      <c r="D12" s="125">
        <f>D8+D11</f>
        <v>17</v>
      </c>
      <c r="E12" s="125">
        <f>E8+E11</f>
        <v>98050000</v>
      </c>
      <c r="F12" s="125">
        <f>F8+F11</f>
        <v>232611100</v>
      </c>
    </row>
    <row r="13" spans="2:6" ht="18">
      <c r="B13" s="128"/>
      <c r="C13" s="128"/>
      <c r="D13" s="128"/>
      <c r="E13" s="128"/>
      <c r="F13" s="128"/>
    </row>
    <row r="14" spans="2:6" ht="23.25">
      <c r="B14" s="219" t="s">
        <v>323</v>
      </c>
      <c r="C14" s="219"/>
      <c r="D14" s="219"/>
      <c r="E14" s="219"/>
      <c r="F14" s="219"/>
    </row>
    <row r="15" spans="2:6" ht="21.75" customHeight="1">
      <c r="B15" s="129" t="s">
        <v>29</v>
      </c>
      <c r="C15" s="130" t="s">
        <v>13</v>
      </c>
      <c r="D15" s="130" t="s">
        <v>3</v>
      </c>
      <c r="E15" s="130" t="s">
        <v>41</v>
      </c>
      <c r="F15" s="130" t="s">
        <v>1</v>
      </c>
    </row>
    <row r="16" spans="2:6" ht="21.75" customHeight="1">
      <c r="B16" s="225" t="s">
        <v>22</v>
      </c>
      <c r="C16" s="226"/>
      <c r="D16" s="226"/>
      <c r="E16" s="226"/>
      <c r="F16" s="227"/>
    </row>
    <row r="17" spans="2:6" ht="18">
      <c r="B17" s="126" t="s">
        <v>318</v>
      </c>
      <c r="C17" s="127" t="s">
        <v>149</v>
      </c>
      <c r="D17" s="124">
        <v>6</v>
      </c>
      <c r="E17" s="124">
        <v>41000000</v>
      </c>
      <c r="F17" s="124">
        <v>52070000</v>
      </c>
    </row>
    <row r="18" spans="2:6" ht="18">
      <c r="B18" s="126" t="s">
        <v>324</v>
      </c>
      <c r="C18" s="127" t="s">
        <v>173</v>
      </c>
      <c r="D18" s="124">
        <v>20</v>
      </c>
      <c r="E18" s="124">
        <v>153000000</v>
      </c>
      <c r="F18" s="124">
        <v>183290000</v>
      </c>
    </row>
    <row r="19" spans="2:6" ht="18">
      <c r="B19" s="126" t="s">
        <v>233</v>
      </c>
      <c r="C19" s="127" t="s">
        <v>234</v>
      </c>
      <c r="D19" s="124">
        <v>2</v>
      </c>
      <c r="E19" s="124">
        <v>1750000</v>
      </c>
      <c r="F19" s="124">
        <v>752500</v>
      </c>
    </row>
    <row r="20" spans="2:6" ht="18">
      <c r="B20" s="223" t="s">
        <v>23</v>
      </c>
      <c r="C20" s="224"/>
      <c r="D20" s="125">
        <f>SUM(D17:D19)</f>
        <v>28</v>
      </c>
      <c r="E20" s="125">
        <f>SUM(E17:E19)</f>
        <v>195750000</v>
      </c>
      <c r="F20" s="125">
        <f>SUM(F17:F19)</f>
        <v>236112500</v>
      </c>
    </row>
    <row r="21" spans="2:6" ht="18">
      <c r="B21" s="210" t="s">
        <v>24</v>
      </c>
      <c r="C21" s="211"/>
      <c r="D21" s="211"/>
      <c r="E21" s="211"/>
      <c r="F21" s="212"/>
    </row>
    <row r="22" spans="2:6" ht="18">
      <c r="B22" s="131" t="s">
        <v>325</v>
      </c>
      <c r="C22" s="132" t="s">
        <v>208</v>
      </c>
      <c r="D22" s="125">
        <v>24</v>
      </c>
      <c r="E22" s="125">
        <v>11993287</v>
      </c>
      <c r="F22" s="125">
        <v>57307643.340000004</v>
      </c>
    </row>
    <row r="23" spans="2:6" ht="18">
      <c r="B23" s="208" t="s">
        <v>166</v>
      </c>
      <c r="C23" s="209"/>
      <c r="D23" s="125">
        <f>SUM(D22)</f>
        <v>24</v>
      </c>
      <c r="E23" s="125">
        <f>SUM(E22)</f>
        <v>11993287</v>
      </c>
      <c r="F23" s="125">
        <f>SUM(F22)</f>
        <v>57307643.340000004</v>
      </c>
    </row>
    <row r="24" spans="2:6" ht="18">
      <c r="B24" s="210" t="s">
        <v>326</v>
      </c>
      <c r="C24" s="211"/>
      <c r="D24" s="211"/>
      <c r="E24" s="211"/>
      <c r="F24" s="212"/>
    </row>
    <row r="25" spans="2:6" ht="18">
      <c r="B25" s="131" t="s">
        <v>190</v>
      </c>
      <c r="C25" s="132" t="s">
        <v>189</v>
      </c>
      <c r="D25" s="125">
        <v>7</v>
      </c>
      <c r="E25" s="125">
        <v>3500000</v>
      </c>
      <c r="F25" s="125">
        <v>14300000</v>
      </c>
    </row>
    <row r="26" spans="2:6" ht="18">
      <c r="B26" s="208" t="s">
        <v>327</v>
      </c>
      <c r="C26" s="209"/>
      <c r="D26" s="125">
        <f>SUM(D25)</f>
        <v>7</v>
      </c>
      <c r="E26" s="125">
        <f>SUM(E25)</f>
        <v>3500000</v>
      </c>
      <c r="F26" s="125">
        <f>SUM(F25)</f>
        <v>14300000</v>
      </c>
    </row>
    <row r="27" spans="2:6" ht="18">
      <c r="B27" s="208" t="s">
        <v>322</v>
      </c>
      <c r="C27" s="209"/>
      <c r="D27" s="125">
        <f>D20+D23+D26</f>
        <v>59</v>
      </c>
      <c r="E27" s="125">
        <f>E20+E23+E26</f>
        <v>211243287</v>
      </c>
      <c r="F27" s="125">
        <f>F20+F23+F26</f>
        <v>307720143.34000003</v>
      </c>
    </row>
    <row r="28" spans="2:6" ht="23.25">
      <c r="B28" s="213" t="s">
        <v>328</v>
      </c>
      <c r="C28" s="213"/>
      <c r="D28" s="213"/>
      <c r="E28" s="213"/>
      <c r="F28" s="213"/>
    </row>
    <row r="29" spans="2:6" ht="18">
      <c r="B29" s="133" t="s">
        <v>29</v>
      </c>
      <c r="C29" s="134" t="s">
        <v>13</v>
      </c>
      <c r="D29" s="134" t="s">
        <v>3</v>
      </c>
      <c r="E29" s="134" t="s">
        <v>41</v>
      </c>
      <c r="F29" s="134" t="s">
        <v>1</v>
      </c>
    </row>
    <row r="30" spans="2:6" ht="18">
      <c r="B30" s="214" t="s">
        <v>326</v>
      </c>
      <c r="C30" s="215"/>
      <c r="D30" s="215"/>
      <c r="E30" s="215"/>
      <c r="F30" s="216"/>
    </row>
    <row r="31" spans="2:6" ht="18">
      <c r="B31" s="135" t="s">
        <v>142</v>
      </c>
      <c r="C31" s="136" t="s">
        <v>143</v>
      </c>
      <c r="D31" s="137">
        <v>8</v>
      </c>
      <c r="E31" s="137">
        <v>1090000</v>
      </c>
      <c r="F31" s="137">
        <v>3517000</v>
      </c>
    </row>
    <row r="32" spans="2:6" ht="18">
      <c r="B32" s="204" t="s">
        <v>327</v>
      </c>
      <c r="C32" s="205"/>
      <c r="D32" s="138">
        <f t="shared" ref="D32:F33" si="0">SUM(D31)</f>
        <v>8</v>
      </c>
      <c r="E32" s="138">
        <f t="shared" si="0"/>
        <v>1090000</v>
      </c>
      <c r="F32" s="138">
        <f t="shared" si="0"/>
        <v>3517000</v>
      </c>
    </row>
    <row r="33" spans="2:6" ht="18">
      <c r="B33" s="206" t="s">
        <v>322</v>
      </c>
      <c r="C33" s="207"/>
      <c r="D33" s="137">
        <f t="shared" si="0"/>
        <v>8</v>
      </c>
      <c r="E33" s="137">
        <f t="shared" si="0"/>
        <v>1090000</v>
      </c>
      <c r="F33" s="137">
        <f t="shared" si="0"/>
        <v>3517000</v>
      </c>
    </row>
  </sheetData>
  <mergeCells count="20">
    <mergeCell ref="B21:F21"/>
    <mergeCell ref="B1:C1"/>
    <mergeCell ref="B3:D3"/>
    <mergeCell ref="B4:F4"/>
    <mergeCell ref="B6:F6"/>
    <mergeCell ref="B8:C8"/>
    <mergeCell ref="B9:F9"/>
    <mergeCell ref="B11:C11"/>
    <mergeCell ref="B12:C12"/>
    <mergeCell ref="B14:F14"/>
    <mergeCell ref="B16:F16"/>
    <mergeCell ref="B20:C20"/>
    <mergeCell ref="B32:C32"/>
    <mergeCell ref="B33:C33"/>
    <mergeCell ref="B23:C23"/>
    <mergeCell ref="B24:F24"/>
    <mergeCell ref="B26:C26"/>
    <mergeCell ref="B27:C27"/>
    <mergeCell ref="B28:F28"/>
    <mergeCell ref="B30:F30"/>
  </mergeCells>
  <pageMargins left="0.31496062992125984" right="0.31496062992125984" top="0.74803149606299213" bottom="0.74803149606299213" header="0.31496062992125984" footer="0.31496062992125984"/>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79"/>
  <sheetViews>
    <sheetView rightToLeft="1" tabSelected="1" zoomScaleNormal="100" zoomScaleSheetLayoutView="95" workbookViewId="0">
      <selection activeCell="E23" sqref="E23"/>
    </sheetView>
  </sheetViews>
  <sheetFormatPr defaultColWidth="9" defaultRowHeight="14.25"/>
  <cols>
    <col min="1" max="1" width="1.625" style="36" customWidth="1"/>
    <col min="2" max="2" width="27" style="36" customWidth="1"/>
    <col min="3" max="3" width="15.625" style="36" customWidth="1"/>
    <col min="4" max="4" width="22.25" style="36" customWidth="1"/>
    <col min="5" max="5" width="21.25" style="36" customWidth="1"/>
    <col min="6" max="16384" width="9" style="36"/>
  </cols>
  <sheetData>
    <row r="1" spans="2:8" ht="16.5" customHeight="1">
      <c r="B1" s="228" t="s">
        <v>309</v>
      </c>
      <c r="C1" s="228"/>
      <c r="D1" s="228"/>
      <c r="E1" s="228"/>
    </row>
    <row r="2" spans="2:8" ht="13.5" customHeight="1">
      <c r="B2" s="43" t="s">
        <v>12</v>
      </c>
      <c r="C2" s="43" t="s">
        <v>13</v>
      </c>
      <c r="D2" s="43" t="s">
        <v>33</v>
      </c>
      <c r="E2" s="43" t="s">
        <v>34</v>
      </c>
    </row>
    <row r="3" spans="2:8" ht="12" customHeight="1">
      <c r="B3" s="229" t="s">
        <v>22</v>
      </c>
      <c r="C3" s="230"/>
      <c r="D3" s="230"/>
      <c r="E3" s="231"/>
    </row>
    <row r="4" spans="2:8" ht="12" customHeight="1">
      <c r="B4" s="94" t="s">
        <v>109</v>
      </c>
      <c r="C4" s="95" t="s">
        <v>108</v>
      </c>
      <c r="D4" s="97">
        <v>1.08</v>
      </c>
      <c r="E4" s="106">
        <v>1.08</v>
      </c>
      <c r="F4" s="56"/>
      <c r="G4" s="56"/>
      <c r="H4" s="57"/>
    </row>
    <row r="5" spans="2:8" ht="12" customHeight="1">
      <c r="B5" s="84" t="s">
        <v>105</v>
      </c>
      <c r="C5" s="85" t="s">
        <v>104</v>
      </c>
      <c r="D5" s="97">
        <v>1.3</v>
      </c>
      <c r="E5" s="106">
        <v>1.3</v>
      </c>
      <c r="F5" s="56"/>
      <c r="G5" s="56"/>
      <c r="H5" s="57"/>
    </row>
    <row r="6" spans="2:8" ht="12" customHeight="1">
      <c r="B6" s="84" t="s">
        <v>224</v>
      </c>
      <c r="C6" s="85" t="s">
        <v>225</v>
      </c>
      <c r="D6" s="97">
        <v>1</v>
      </c>
      <c r="E6" s="106">
        <v>1</v>
      </c>
      <c r="F6" s="56"/>
      <c r="G6" s="56"/>
      <c r="H6" s="57"/>
    </row>
    <row r="7" spans="2:8" ht="12" customHeight="1">
      <c r="B7" s="84" t="s">
        <v>111</v>
      </c>
      <c r="C7" s="85" t="s">
        <v>110</v>
      </c>
      <c r="D7" s="97">
        <v>0.27</v>
      </c>
      <c r="E7" s="106">
        <v>0.27</v>
      </c>
      <c r="F7" s="56"/>
      <c r="G7" s="56"/>
      <c r="H7" s="57"/>
    </row>
    <row r="8" spans="2:8" ht="12" customHeight="1">
      <c r="B8" s="84" t="s">
        <v>235</v>
      </c>
      <c r="C8" s="85" t="s">
        <v>236</v>
      </c>
      <c r="D8" s="97">
        <v>0.7</v>
      </c>
      <c r="E8" s="88">
        <v>0.7</v>
      </c>
      <c r="F8" s="56"/>
      <c r="G8" s="56"/>
      <c r="H8" s="57"/>
    </row>
    <row r="9" spans="2:8" ht="12" customHeight="1">
      <c r="B9" s="84" t="s">
        <v>75</v>
      </c>
      <c r="C9" s="100" t="s">
        <v>74</v>
      </c>
      <c r="D9" s="97">
        <v>0.38</v>
      </c>
      <c r="E9" s="88">
        <v>0.38</v>
      </c>
      <c r="F9" s="56"/>
      <c r="G9" s="56"/>
      <c r="H9" s="57"/>
    </row>
    <row r="10" spans="2:8" ht="12" customHeight="1">
      <c r="B10" s="40" t="s">
        <v>181</v>
      </c>
      <c r="C10" s="41" t="s">
        <v>182</v>
      </c>
      <c r="D10" s="96">
        <v>0.51</v>
      </c>
      <c r="E10" s="88">
        <v>0.51</v>
      </c>
      <c r="F10" s="56"/>
      <c r="G10" s="56"/>
      <c r="H10" s="57"/>
    </row>
    <row r="11" spans="2:8" ht="12" customHeight="1">
      <c r="B11" s="107" t="s">
        <v>128</v>
      </c>
      <c r="C11" s="108" t="s">
        <v>129</v>
      </c>
      <c r="D11" s="97">
        <v>2.29</v>
      </c>
      <c r="E11" s="88">
        <v>2.29</v>
      </c>
      <c r="F11" s="56"/>
      <c r="G11" s="56"/>
      <c r="H11" s="57"/>
    </row>
    <row r="12" spans="2:8" ht="12" customHeight="1">
      <c r="B12" s="107" t="s">
        <v>303</v>
      </c>
      <c r="C12" s="108" t="s">
        <v>304</v>
      </c>
      <c r="D12" s="97">
        <v>1.02</v>
      </c>
      <c r="E12" s="88">
        <v>1.02</v>
      </c>
      <c r="F12" s="56"/>
      <c r="G12" s="56"/>
      <c r="H12" s="57"/>
    </row>
    <row r="13" spans="2:8" ht="12" customHeight="1">
      <c r="B13" s="40" t="s">
        <v>136</v>
      </c>
      <c r="C13" s="41" t="s">
        <v>137</v>
      </c>
      <c r="D13" s="97">
        <v>0.18</v>
      </c>
      <c r="E13" s="88">
        <v>0.18</v>
      </c>
      <c r="F13" s="56"/>
      <c r="G13" s="56"/>
      <c r="H13" s="57"/>
    </row>
    <row r="14" spans="2:8" ht="12" customHeight="1">
      <c r="B14" s="229" t="s">
        <v>45</v>
      </c>
      <c r="C14" s="230"/>
      <c r="D14" s="230"/>
      <c r="E14" s="231"/>
      <c r="F14" s="56"/>
      <c r="G14" s="56"/>
      <c r="H14" s="57"/>
    </row>
    <row r="15" spans="2:8" ht="12" customHeight="1">
      <c r="B15" s="84" t="s">
        <v>130</v>
      </c>
      <c r="C15" s="85" t="s">
        <v>131</v>
      </c>
      <c r="D15" s="97">
        <v>2.2599999999999998</v>
      </c>
      <c r="E15" s="88">
        <v>2.2599999999999998</v>
      </c>
      <c r="F15" s="56"/>
      <c r="G15" s="56"/>
      <c r="H15" s="57"/>
    </row>
    <row r="16" spans="2:8" ht="12" customHeight="1">
      <c r="B16" s="233" t="s">
        <v>35</v>
      </c>
      <c r="C16" s="234"/>
      <c r="D16" s="234"/>
      <c r="E16" s="235"/>
      <c r="F16" s="56"/>
      <c r="G16" s="56"/>
      <c r="H16" s="57"/>
    </row>
    <row r="17" spans="2:8" ht="12" customHeight="1">
      <c r="B17" s="77" t="s">
        <v>252</v>
      </c>
      <c r="C17" s="78" t="s">
        <v>253</v>
      </c>
      <c r="D17" s="97">
        <v>0.5</v>
      </c>
      <c r="E17" s="88">
        <v>0.5</v>
      </c>
      <c r="F17" s="56"/>
      <c r="G17" s="56"/>
      <c r="H17" s="57"/>
    </row>
    <row r="18" spans="2:8" ht="12" customHeight="1">
      <c r="B18" s="229" t="s">
        <v>24</v>
      </c>
      <c r="C18" s="230"/>
      <c r="D18" s="230"/>
      <c r="E18" s="231"/>
      <c r="F18" s="56"/>
      <c r="G18" s="56"/>
      <c r="H18" s="57"/>
    </row>
    <row r="19" spans="2:8" ht="12" customHeight="1">
      <c r="B19" s="84" t="s">
        <v>230</v>
      </c>
      <c r="C19" s="85" t="s">
        <v>231</v>
      </c>
      <c r="D19" s="97">
        <v>1.5</v>
      </c>
      <c r="E19" s="88">
        <v>1.5</v>
      </c>
      <c r="F19" s="56"/>
      <c r="G19" s="56"/>
      <c r="H19" s="57"/>
    </row>
    <row r="20" spans="2:8" ht="12" customHeight="1">
      <c r="B20" s="229" t="s">
        <v>25</v>
      </c>
      <c r="C20" s="230"/>
      <c r="D20" s="230"/>
      <c r="E20" s="231"/>
    </row>
    <row r="21" spans="2:8" ht="12" customHeight="1">
      <c r="B21" s="109" t="s">
        <v>93</v>
      </c>
      <c r="C21" s="110" t="s">
        <v>94</v>
      </c>
      <c r="D21" s="97">
        <v>2</v>
      </c>
      <c r="E21" s="106">
        <v>2</v>
      </c>
    </row>
    <row r="22" spans="2:8" ht="12" customHeight="1">
      <c r="B22" s="39" t="s">
        <v>78</v>
      </c>
      <c r="C22" s="44" t="s">
        <v>77</v>
      </c>
      <c r="D22" s="96">
        <v>6.25</v>
      </c>
      <c r="E22" s="106">
        <v>6.25</v>
      </c>
    </row>
    <row r="23" spans="2:8" ht="12" customHeight="1">
      <c r="B23" s="84" t="s">
        <v>209</v>
      </c>
      <c r="C23" s="100" t="s">
        <v>210</v>
      </c>
      <c r="D23" s="97">
        <v>0.98</v>
      </c>
      <c r="E23" s="106">
        <v>1.01</v>
      </c>
    </row>
    <row r="24" spans="2:8" ht="12" customHeight="1">
      <c r="B24" s="84" t="s">
        <v>134</v>
      </c>
      <c r="C24" s="100" t="s">
        <v>135</v>
      </c>
      <c r="D24" s="97">
        <v>4.5999999999999996</v>
      </c>
      <c r="E24" s="97">
        <v>4.5999999999999996</v>
      </c>
    </row>
    <row r="25" spans="2:8" ht="12" customHeight="1">
      <c r="B25" s="39" t="s">
        <v>159</v>
      </c>
      <c r="C25" s="44" t="s">
        <v>160</v>
      </c>
      <c r="D25" s="97">
        <v>1.48</v>
      </c>
      <c r="E25" s="106">
        <v>1.5</v>
      </c>
    </row>
    <row r="26" spans="2:8" ht="12" customHeight="1">
      <c r="B26" s="229" t="s">
        <v>53</v>
      </c>
      <c r="C26" s="230"/>
      <c r="D26" s="230"/>
      <c r="E26" s="231"/>
    </row>
    <row r="27" spans="2:8" ht="12" customHeight="1">
      <c r="B27" s="94" t="s">
        <v>115</v>
      </c>
      <c r="C27" s="95" t="s">
        <v>114</v>
      </c>
      <c r="D27" s="97">
        <v>1.04</v>
      </c>
      <c r="E27" s="106">
        <v>1.05</v>
      </c>
    </row>
    <row r="28" spans="2:8" ht="12" customHeight="1">
      <c r="B28" s="111" t="s">
        <v>284</v>
      </c>
      <c r="C28" s="99" t="s">
        <v>285</v>
      </c>
      <c r="D28" s="105">
        <v>6.27</v>
      </c>
      <c r="E28" s="105">
        <v>6.27</v>
      </c>
    </row>
    <row r="29" spans="2:8" ht="12" customHeight="1">
      <c r="B29" s="84" t="s">
        <v>175</v>
      </c>
      <c r="C29" s="100" t="s">
        <v>176</v>
      </c>
      <c r="D29" s="105">
        <v>8</v>
      </c>
      <c r="E29" s="105">
        <v>8</v>
      </c>
    </row>
    <row r="30" spans="2:8" ht="12" customHeight="1">
      <c r="B30" s="229" t="s">
        <v>27</v>
      </c>
      <c r="C30" s="230"/>
      <c r="D30" s="230"/>
      <c r="E30" s="231"/>
    </row>
    <row r="31" spans="2:8" ht="12" customHeight="1">
      <c r="B31" s="112" t="s">
        <v>215</v>
      </c>
      <c r="C31" s="113" t="s">
        <v>216</v>
      </c>
      <c r="D31" s="97">
        <v>8.25</v>
      </c>
      <c r="E31" s="106">
        <v>8.25</v>
      </c>
    </row>
    <row r="32" spans="2:8" ht="12" customHeight="1">
      <c r="B32" s="84" t="s">
        <v>80</v>
      </c>
      <c r="C32" s="85" t="s">
        <v>79</v>
      </c>
      <c r="D32" s="97">
        <v>0.84</v>
      </c>
      <c r="E32" s="106">
        <v>0.84</v>
      </c>
    </row>
    <row r="33" spans="2:8" ht="12" customHeight="1">
      <c r="B33" s="84" t="s">
        <v>62</v>
      </c>
      <c r="C33" s="100" t="s">
        <v>63</v>
      </c>
      <c r="D33" s="97">
        <v>5.12</v>
      </c>
      <c r="E33" s="106">
        <v>5.4</v>
      </c>
    </row>
    <row r="34" spans="2:8" ht="18" customHeight="1">
      <c r="B34" s="232" t="s">
        <v>308</v>
      </c>
      <c r="C34" s="232"/>
      <c r="D34" s="232"/>
      <c r="E34" s="232"/>
    </row>
    <row r="35" spans="2:8" ht="14.25" customHeight="1">
      <c r="B35" s="43" t="s">
        <v>29</v>
      </c>
      <c r="C35" s="43" t="s">
        <v>13</v>
      </c>
      <c r="D35" s="43" t="s">
        <v>33</v>
      </c>
      <c r="E35" s="43" t="s">
        <v>34</v>
      </c>
    </row>
    <row r="36" spans="2:8" ht="12" customHeight="1">
      <c r="B36" s="236" t="s">
        <v>22</v>
      </c>
      <c r="C36" s="234"/>
      <c r="D36" s="234"/>
      <c r="E36" s="237"/>
    </row>
    <row r="37" spans="2:8" ht="12" customHeight="1">
      <c r="B37" s="84" t="s">
        <v>86</v>
      </c>
      <c r="C37" s="85" t="s">
        <v>85</v>
      </c>
      <c r="D37" s="86">
        <v>1</v>
      </c>
      <c r="E37" s="86">
        <v>1</v>
      </c>
    </row>
    <row r="38" spans="2:8" ht="12" customHeight="1">
      <c r="B38" s="84" t="s">
        <v>91</v>
      </c>
      <c r="C38" s="85" t="s">
        <v>92</v>
      </c>
      <c r="D38" s="86">
        <v>1</v>
      </c>
      <c r="E38" s="86">
        <v>1</v>
      </c>
    </row>
    <row r="39" spans="2:8" ht="12" customHeight="1">
      <c r="B39" s="84" t="s">
        <v>146</v>
      </c>
      <c r="C39" s="85" t="s">
        <v>147</v>
      </c>
      <c r="D39" s="87">
        <v>0.11</v>
      </c>
      <c r="E39" s="88">
        <v>0.11</v>
      </c>
    </row>
    <row r="40" spans="2:8" ht="12" customHeight="1">
      <c r="B40" s="84" t="s">
        <v>151</v>
      </c>
      <c r="C40" s="85" t="s">
        <v>152</v>
      </c>
      <c r="D40" s="87">
        <v>1</v>
      </c>
      <c r="E40" s="88">
        <v>1</v>
      </c>
    </row>
    <row r="41" spans="2:8" ht="12" customHeight="1">
      <c r="B41" s="89" t="s">
        <v>157</v>
      </c>
      <c r="C41" s="90" t="s">
        <v>158</v>
      </c>
      <c r="D41" s="91">
        <v>1</v>
      </c>
      <c r="E41" s="88">
        <v>1</v>
      </c>
    </row>
    <row r="42" spans="2:8" ht="12" customHeight="1">
      <c r="B42" s="84" t="s">
        <v>102</v>
      </c>
      <c r="C42" s="85" t="s">
        <v>103</v>
      </c>
      <c r="D42" s="92">
        <v>1</v>
      </c>
      <c r="E42" s="88">
        <v>1</v>
      </c>
      <c r="F42" s="56"/>
      <c r="G42" s="56"/>
      <c r="H42" s="57"/>
    </row>
    <row r="43" spans="2:8" ht="12" customHeight="1">
      <c r="B43" s="84" t="s">
        <v>52</v>
      </c>
      <c r="C43" s="85" t="s">
        <v>70</v>
      </c>
      <c r="D43" s="92">
        <v>0.24</v>
      </c>
      <c r="E43" s="88">
        <v>0.24</v>
      </c>
      <c r="F43" s="56"/>
      <c r="G43" s="56"/>
      <c r="H43" s="57"/>
    </row>
    <row r="44" spans="2:8" ht="12" customHeight="1">
      <c r="B44" s="84" t="s">
        <v>183</v>
      </c>
      <c r="C44" s="85" t="s">
        <v>184</v>
      </c>
      <c r="D44" s="93">
        <v>0.35</v>
      </c>
      <c r="E44" s="93">
        <v>0.35</v>
      </c>
      <c r="F44" s="56"/>
      <c r="G44" s="56"/>
      <c r="H44" s="57"/>
    </row>
    <row r="45" spans="2:8" ht="12" customHeight="1">
      <c r="B45" s="84" t="s">
        <v>107</v>
      </c>
      <c r="C45" s="85" t="s">
        <v>106</v>
      </c>
      <c r="D45" s="93">
        <v>0.81</v>
      </c>
      <c r="E45" s="93">
        <v>0.81</v>
      </c>
      <c r="F45" s="56"/>
      <c r="G45" s="56"/>
      <c r="H45" s="57"/>
    </row>
    <row r="46" spans="2:8" ht="12" customHeight="1">
      <c r="B46" s="84" t="s">
        <v>84</v>
      </c>
      <c r="C46" s="85" t="s">
        <v>83</v>
      </c>
      <c r="D46" s="93">
        <v>1</v>
      </c>
      <c r="E46" s="88">
        <v>1</v>
      </c>
      <c r="F46" s="56"/>
      <c r="G46" s="56"/>
      <c r="H46" s="57"/>
    </row>
    <row r="47" spans="2:8" ht="12" customHeight="1">
      <c r="B47" s="84" t="s">
        <v>220</v>
      </c>
      <c r="C47" s="85" t="s">
        <v>221</v>
      </c>
      <c r="D47" s="93">
        <v>1</v>
      </c>
      <c r="E47" s="88">
        <v>1</v>
      </c>
      <c r="F47" s="56"/>
      <c r="G47" s="56"/>
      <c r="H47" s="57"/>
    </row>
    <row r="48" spans="2:8" ht="12" customHeight="1">
      <c r="B48" s="84" t="s">
        <v>222</v>
      </c>
      <c r="C48" s="85" t="s">
        <v>223</v>
      </c>
      <c r="D48" s="93">
        <v>1</v>
      </c>
      <c r="E48" s="88">
        <v>1</v>
      </c>
      <c r="F48" s="56"/>
      <c r="G48" s="56"/>
      <c r="H48" s="57"/>
    </row>
    <row r="49" spans="2:8" ht="12" customHeight="1">
      <c r="B49" s="94" t="s">
        <v>121</v>
      </c>
      <c r="C49" s="95" t="s">
        <v>122</v>
      </c>
      <c r="D49" s="96">
        <v>1.7</v>
      </c>
      <c r="E49" s="88">
        <v>1.7</v>
      </c>
      <c r="F49" s="56"/>
      <c r="G49" s="56"/>
      <c r="H49" s="57"/>
    </row>
    <row r="50" spans="2:8" ht="12" customHeight="1">
      <c r="B50" s="84" t="s">
        <v>226</v>
      </c>
      <c r="C50" s="85" t="s">
        <v>227</v>
      </c>
      <c r="D50" s="97">
        <v>0.34</v>
      </c>
      <c r="E50" s="88">
        <v>0.34</v>
      </c>
      <c r="F50" s="56"/>
      <c r="G50" s="56"/>
      <c r="H50" s="57"/>
    </row>
    <row r="51" spans="2:8" ht="12" customHeight="1">
      <c r="B51" s="94" t="s">
        <v>238</v>
      </c>
      <c r="C51" s="95" t="s">
        <v>239</v>
      </c>
      <c r="D51" s="97">
        <v>1</v>
      </c>
      <c r="E51" s="88">
        <v>1</v>
      </c>
      <c r="F51" s="56"/>
      <c r="G51" s="56"/>
      <c r="H51" s="57"/>
    </row>
    <row r="52" spans="2:8" ht="12" customHeight="1">
      <c r="B52" s="98" t="s">
        <v>244</v>
      </c>
      <c r="C52" s="99" t="s">
        <v>245</v>
      </c>
      <c r="D52" s="97">
        <v>1</v>
      </c>
      <c r="E52" s="88">
        <v>1</v>
      </c>
      <c r="F52" s="56"/>
      <c r="G52" s="56"/>
      <c r="H52" s="57"/>
    </row>
    <row r="53" spans="2:8" ht="12" customHeight="1">
      <c r="B53" s="84" t="s">
        <v>197</v>
      </c>
      <c r="C53" s="100" t="s">
        <v>198</v>
      </c>
      <c r="D53" s="97">
        <v>0.24</v>
      </c>
      <c r="E53" s="88">
        <v>0.24</v>
      </c>
      <c r="F53" s="56"/>
      <c r="G53" s="56"/>
      <c r="H53" s="57"/>
    </row>
    <row r="54" spans="2:8" ht="12" customHeight="1">
      <c r="B54" s="101" t="s">
        <v>116</v>
      </c>
      <c r="C54" s="102" t="s">
        <v>117</v>
      </c>
      <c r="D54" s="97">
        <v>0.35</v>
      </c>
      <c r="E54" s="88">
        <v>0.35</v>
      </c>
      <c r="F54" s="56"/>
      <c r="G54" s="56"/>
      <c r="H54" s="57"/>
    </row>
    <row r="55" spans="2:8" ht="12" customHeight="1">
      <c r="B55" s="233" t="s">
        <v>35</v>
      </c>
      <c r="C55" s="234"/>
      <c r="D55" s="234"/>
      <c r="E55" s="235"/>
    </row>
    <row r="56" spans="2:8" ht="12" customHeight="1">
      <c r="B56" s="84" t="s">
        <v>68</v>
      </c>
      <c r="C56" s="85" t="s">
        <v>69</v>
      </c>
      <c r="D56" s="97">
        <v>0.45</v>
      </c>
      <c r="E56" s="88">
        <v>0.45</v>
      </c>
    </row>
    <row r="57" spans="2:8" ht="12" customHeight="1">
      <c r="B57" s="84" t="s">
        <v>113</v>
      </c>
      <c r="C57" s="85" t="s">
        <v>112</v>
      </c>
      <c r="D57" s="97">
        <v>0.55000000000000004</v>
      </c>
      <c r="E57" s="88">
        <v>0.55000000000000004</v>
      </c>
    </row>
    <row r="58" spans="2:8" ht="12" customHeight="1">
      <c r="B58" s="84" t="s">
        <v>55</v>
      </c>
      <c r="C58" s="85" t="s">
        <v>56</v>
      </c>
      <c r="D58" s="103">
        <v>0.96</v>
      </c>
      <c r="E58" s="104">
        <v>0.96</v>
      </c>
    </row>
    <row r="59" spans="2:8" ht="12" customHeight="1">
      <c r="B59" s="236" t="s">
        <v>36</v>
      </c>
      <c r="C59" s="234"/>
      <c r="D59" s="234"/>
      <c r="E59" s="237"/>
    </row>
    <row r="60" spans="2:8" ht="12" customHeight="1">
      <c r="B60" s="84" t="s">
        <v>179</v>
      </c>
      <c r="C60" s="85" t="s">
        <v>178</v>
      </c>
      <c r="D60" s="103">
        <v>0.9</v>
      </c>
      <c r="E60" s="104">
        <v>0.9</v>
      </c>
    </row>
    <row r="61" spans="2:8" ht="12" customHeight="1">
      <c r="B61" s="84" t="s">
        <v>48</v>
      </c>
      <c r="C61" s="85" t="s">
        <v>49</v>
      </c>
      <c r="D61" s="103">
        <v>0.25</v>
      </c>
      <c r="E61" s="104">
        <v>0.25</v>
      </c>
    </row>
    <row r="62" spans="2:8" ht="12" customHeight="1">
      <c r="B62" s="84" t="s">
        <v>87</v>
      </c>
      <c r="C62" s="85" t="s">
        <v>88</v>
      </c>
      <c r="D62" s="103">
        <v>0.31</v>
      </c>
      <c r="E62" s="104">
        <v>0.31</v>
      </c>
    </row>
    <row r="63" spans="2:8" ht="12" customHeight="1">
      <c r="B63" s="236" t="s">
        <v>24</v>
      </c>
      <c r="C63" s="234"/>
      <c r="D63" s="234"/>
      <c r="E63" s="237"/>
    </row>
    <row r="64" spans="2:8" ht="12" customHeight="1">
      <c r="B64" s="84" t="s">
        <v>286</v>
      </c>
      <c r="C64" s="85" t="s">
        <v>287</v>
      </c>
      <c r="D64" s="105" t="s">
        <v>37</v>
      </c>
      <c r="E64" s="88" t="s">
        <v>37</v>
      </c>
    </row>
    <row r="65" spans="2:5" ht="12" customHeight="1">
      <c r="B65" s="229" t="s">
        <v>25</v>
      </c>
      <c r="C65" s="230"/>
      <c r="D65" s="230"/>
      <c r="E65" s="231"/>
    </row>
    <row r="66" spans="2:5" ht="12" customHeight="1">
      <c r="B66" s="84" t="s">
        <v>162</v>
      </c>
      <c r="C66" s="85" t="s">
        <v>161</v>
      </c>
      <c r="D66" s="103">
        <v>100</v>
      </c>
      <c r="E66" s="104">
        <v>100</v>
      </c>
    </row>
    <row r="67" spans="2:5" ht="12" customHeight="1">
      <c r="B67" s="229" t="s">
        <v>53</v>
      </c>
      <c r="C67" s="230"/>
      <c r="D67" s="230"/>
      <c r="E67" s="231"/>
    </row>
    <row r="68" spans="2:5" ht="12" customHeight="1">
      <c r="B68" s="39" t="s">
        <v>154</v>
      </c>
      <c r="C68" s="42" t="s">
        <v>153</v>
      </c>
      <c r="D68" s="103">
        <v>8.75</v>
      </c>
      <c r="E68" s="103">
        <v>8.75</v>
      </c>
    </row>
    <row r="69" spans="2:5" ht="18.75" customHeight="1">
      <c r="B69" s="232" t="s">
        <v>307</v>
      </c>
      <c r="C69" s="232"/>
      <c r="D69" s="232"/>
      <c r="E69" s="232"/>
    </row>
    <row r="70" spans="2:5" ht="14.25" customHeight="1">
      <c r="B70" s="43" t="s">
        <v>29</v>
      </c>
      <c r="C70" s="43" t="s">
        <v>13</v>
      </c>
      <c r="D70" s="43" t="s">
        <v>33</v>
      </c>
      <c r="E70" s="43" t="s">
        <v>34</v>
      </c>
    </row>
    <row r="71" spans="2:5" ht="11.1" customHeight="1">
      <c r="B71" s="236" t="s">
        <v>24</v>
      </c>
      <c r="C71" s="234"/>
      <c r="D71" s="234"/>
      <c r="E71" s="237"/>
    </row>
    <row r="72" spans="2:5" ht="11.1" customHeight="1">
      <c r="B72" s="111" t="s">
        <v>262</v>
      </c>
      <c r="C72" s="111" t="s">
        <v>261</v>
      </c>
      <c r="D72" s="97">
        <v>1.42</v>
      </c>
      <c r="E72" s="114">
        <v>1.64</v>
      </c>
    </row>
    <row r="73" spans="2:5" ht="11.1" customHeight="1">
      <c r="B73" s="236" t="s">
        <v>36</v>
      </c>
      <c r="C73" s="234"/>
      <c r="D73" s="234"/>
      <c r="E73" s="237"/>
    </row>
    <row r="74" spans="2:5" ht="11.1" customHeight="1">
      <c r="B74" s="115" t="s">
        <v>277</v>
      </c>
      <c r="C74" s="116" t="s">
        <v>276</v>
      </c>
      <c r="D74" s="97">
        <v>0.45</v>
      </c>
      <c r="E74" s="97">
        <v>0.45</v>
      </c>
    </row>
    <row r="75" spans="2:5" ht="11.1" customHeight="1">
      <c r="B75" s="115" t="s">
        <v>273</v>
      </c>
      <c r="C75" s="116" t="s">
        <v>274</v>
      </c>
      <c r="D75" s="97">
        <v>0.06</v>
      </c>
      <c r="E75" s="97">
        <v>0.06</v>
      </c>
    </row>
    <row r="76" spans="2:5" ht="11.1" customHeight="1">
      <c r="B76" s="229" t="s">
        <v>25</v>
      </c>
      <c r="C76" s="230"/>
      <c r="D76" s="230"/>
      <c r="E76" s="231"/>
    </row>
    <row r="77" spans="2:5" ht="11.1" customHeight="1">
      <c r="B77" s="115" t="s">
        <v>270</v>
      </c>
      <c r="C77" s="97" t="s">
        <v>265</v>
      </c>
      <c r="D77" s="103">
        <v>0.52</v>
      </c>
      <c r="E77" s="104">
        <v>3.45</v>
      </c>
    </row>
    <row r="78" spans="2:5" ht="10.5" customHeight="1">
      <c r="B78" s="229" t="s">
        <v>27</v>
      </c>
      <c r="C78" s="230"/>
      <c r="D78" s="230"/>
      <c r="E78" s="231"/>
    </row>
    <row r="79" spans="2:5" ht="11.1" customHeight="1">
      <c r="B79" s="115" t="s">
        <v>272</v>
      </c>
      <c r="C79" s="97" t="s">
        <v>271</v>
      </c>
      <c r="D79" s="103">
        <v>0.28999999999999998</v>
      </c>
      <c r="E79" s="104">
        <v>0.28999999999999998</v>
      </c>
    </row>
  </sheetData>
  <mergeCells count="20">
    <mergeCell ref="B78:E78"/>
    <mergeCell ref="B16:E16"/>
    <mergeCell ref="B65:E65"/>
    <mergeCell ref="B63:E63"/>
    <mergeCell ref="B76:E76"/>
    <mergeCell ref="B69:E69"/>
    <mergeCell ref="B73:E73"/>
    <mergeCell ref="B71:E71"/>
    <mergeCell ref="B36:E36"/>
    <mergeCell ref="B59:E59"/>
    <mergeCell ref="B55:E55"/>
    <mergeCell ref="B67:E67"/>
    <mergeCell ref="B1:E1"/>
    <mergeCell ref="B3:E3"/>
    <mergeCell ref="B34:E34"/>
    <mergeCell ref="B20:E20"/>
    <mergeCell ref="B30:E30"/>
    <mergeCell ref="B14:E14"/>
    <mergeCell ref="B26:E26"/>
    <mergeCell ref="B18:E18"/>
  </mergeCells>
  <pageMargins left="0" right="0" top="0" bottom="0"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rightToLeft="1" topLeftCell="A4" zoomScaleNormal="100" workbookViewId="0">
      <selection activeCell="F8" sqref="F8"/>
    </sheetView>
  </sheetViews>
  <sheetFormatPr defaultRowHeight="14.25"/>
  <cols>
    <col min="1" max="1" width="1.25" style="3" customWidth="1"/>
    <col min="2" max="2" width="24.25" style="3" customWidth="1"/>
    <col min="3" max="3" width="14.875" style="47" customWidth="1"/>
    <col min="4" max="4" width="74.25" style="3" customWidth="1"/>
    <col min="5" max="93" width="9" style="3"/>
    <col min="94" max="94" width="23.25" style="3" customWidth="1"/>
    <col min="95" max="95" width="10.625" style="3" customWidth="1"/>
    <col min="96" max="96" width="9.375" style="3" customWidth="1"/>
    <col min="97" max="97" width="14.625" style="3" customWidth="1"/>
    <col min="98" max="98" width="12.75" style="3" customWidth="1"/>
    <col min="99" max="99" width="30.625" style="3" customWidth="1"/>
    <col min="100" max="349" width="9" style="3"/>
    <col min="350" max="350" width="23.25" style="3" customWidth="1"/>
    <col min="351" max="351" width="10.625" style="3" customWidth="1"/>
    <col min="352" max="352" width="9.375" style="3" customWidth="1"/>
    <col min="353" max="353" width="14.625" style="3" customWidth="1"/>
    <col min="354" max="354" width="12.75" style="3" customWidth="1"/>
    <col min="355" max="355" width="30.625" style="3" customWidth="1"/>
    <col min="356" max="605" width="9" style="3"/>
    <col min="606" max="606" width="23.25" style="3" customWidth="1"/>
    <col min="607" max="607" width="10.625" style="3" customWidth="1"/>
    <col min="608" max="608" width="9.375" style="3" customWidth="1"/>
    <col min="609" max="609" width="14.625" style="3" customWidth="1"/>
    <col min="610" max="610" width="12.75" style="3" customWidth="1"/>
    <col min="611" max="611" width="30.625" style="3" customWidth="1"/>
    <col min="612" max="861" width="9" style="3"/>
    <col min="862" max="862" width="23.25" style="3" customWidth="1"/>
    <col min="863" max="863" width="10.625" style="3" customWidth="1"/>
    <col min="864" max="864" width="9.375" style="3" customWidth="1"/>
    <col min="865" max="865" width="14.625" style="3" customWidth="1"/>
    <col min="866" max="866" width="12.75" style="3" customWidth="1"/>
    <col min="867" max="867" width="30.625" style="3" customWidth="1"/>
    <col min="868" max="1117" width="9" style="3"/>
    <col min="1118" max="1118" width="23.25" style="3" customWidth="1"/>
    <col min="1119" max="1119" width="10.625" style="3" customWidth="1"/>
    <col min="1120" max="1120" width="9.375" style="3" customWidth="1"/>
    <col min="1121" max="1121" width="14.625" style="3" customWidth="1"/>
    <col min="1122" max="1122" width="12.75" style="3" customWidth="1"/>
    <col min="1123" max="1123" width="30.625" style="3" customWidth="1"/>
    <col min="1124" max="1373" width="9" style="3"/>
    <col min="1374" max="1374" width="23.25" style="3" customWidth="1"/>
    <col min="1375" max="1375" width="10.625" style="3" customWidth="1"/>
    <col min="1376" max="1376" width="9.375" style="3" customWidth="1"/>
    <col min="1377" max="1377" width="14.625" style="3" customWidth="1"/>
    <col min="1378" max="1378" width="12.75" style="3" customWidth="1"/>
    <col min="1379" max="1379" width="30.625" style="3" customWidth="1"/>
    <col min="1380" max="1629" width="9" style="3"/>
    <col min="1630" max="1630" width="23.25" style="3" customWidth="1"/>
    <col min="1631" max="1631" width="10.625" style="3" customWidth="1"/>
    <col min="1632" max="1632" width="9.375" style="3" customWidth="1"/>
    <col min="1633" max="1633" width="14.625" style="3" customWidth="1"/>
    <col min="1634" max="1634" width="12.75" style="3" customWidth="1"/>
    <col min="1635" max="1635" width="30.625" style="3" customWidth="1"/>
    <col min="1636" max="1885" width="9" style="3"/>
    <col min="1886" max="1886" width="23.25" style="3" customWidth="1"/>
    <col min="1887" max="1887" width="10.625" style="3" customWidth="1"/>
    <col min="1888" max="1888" width="9.375" style="3" customWidth="1"/>
    <col min="1889" max="1889" width="14.625" style="3" customWidth="1"/>
    <col min="1890" max="1890" width="12.75" style="3" customWidth="1"/>
    <col min="1891" max="1891" width="30.625" style="3" customWidth="1"/>
    <col min="1892" max="2141" width="9" style="3"/>
    <col min="2142" max="2142" width="23.25" style="3" customWidth="1"/>
    <col min="2143" max="2143" width="10.625" style="3" customWidth="1"/>
    <col min="2144" max="2144" width="9.375" style="3" customWidth="1"/>
    <col min="2145" max="2145" width="14.625" style="3" customWidth="1"/>
    <col min="2146" max="2146" width="12.75" style="3" customWidth="1"/>
    <col min="2147" max="2147" width="30.625" style="3" customWidth="1"/>
    <col min="2148" max="2397" width="9" style="3"/>
    <col min="2398" max="2398" width="23.25" style="3" customWidth="1"/>
    <col min="2399" max="2399" width="10.625" style="3" customWidth="1"/>
    <col min="2400" max="2400" width="9.375" style="3" customWidth="1"/>
    <col min="2401" max="2401" width="14.625" style="3" customWidth="1"/>
    <col min="2402" max="2402" width="12.75" style="3" customWidth="1"/>
    <col min="2403" max="2403" width="30.625" style="3" customWidth="1"/>
    <col min="2404" max="2653" width="9" style="3"/>
    <col min="2654" max="2654" width="23.25" style="3" customWidth="1"/>
    <col min="2655" max="2655" width="10.625" style="3" customWidth="1"/>
    <col min="2656" max="2656" width="9.375" style="3" customWidth="1"/>
    <col min="2657" max="2657" width="14.625" style="3" customWidth="1"/>
    <col min="2658" max="2658" width="12.75" style="3" customWidth="1"/>
    <col min="2659" max="2659" width="30.625" style="3" customWidth="1"/>
    <col min="2660" max="2909" width="9" style="3"/>
    <col min="2910" max="2910" width="23.25" style="3" customWidth="1"/>
    <col min="2911" max="2911" width="10.625" style="3" customWidth="1"/>
    <col min="2912" max="2912" width="9.375" style="3" customWidth="1"/>
    <col min="2913" max="2913" width="14.625" style="3" customWidth="1"/>
    <col min="2914" max="2914" width="12.75" style="3" customWidth="1"/>
    <col min="2915" max="2915" width="30.625" style="3" customWidth="1"/>
    <col min="2916" max="3165" width="9" style="3"/>
    <col min="3166" max="3166" width="23.25" style="3" customWidth="1"/>
    <col min="3167" max="3167" width="10.625" style="3" customWidth="1"/>
    <col min="3168" max="3168" width="9.375" style="3" customWidth="1"/>
    <col min="3169" max="3169" width="14.625" style="3" customWidth="1"/>
    <col min="3170" max="3170" width="12.75" style="3" customWidth="1"/>
    <col min="3171" max="3171" width="30.625" style="3" customWidth="1"/>
    <col min="3172" max="3421" width="9" style="3"/>
    <col min="3422" max="3422" width="23.25" style="3" customWidth="1"/>
    <col min="3423" max="3423" width="10.625" style="3" customWidth="1"/>
    <col min="3424" max="3424" width="9.375" style="3" customWidth="1"/>
    <col min="3425" max="3425" width="14.625" style="3" customWidth="1"/>
    <col min="3426" max="3426" width="12.75" style="3" customWidth="1"/>
    <col min="3427" max="3427" width="30.625" style="3" customWidth="1"/>
    <col min="3428" max="3677" width="9" style="3"/>
    <col min="3678" max="3678" width="23.25" style="3" customWidth="1"/>
    <col min="3679" max="3679" width="10.625" style="3" customWidth="1"/>
    <col min="3680" max="3680" width="9.375" style="3" customWidth="1"/>
    <col min="3681" max="3681" width="14.625" style="3" customWidth="1"/>
    <col min="3682" max="3682" width="12.75" style="3" customWidth="1"/>
    <col min="3683" max="3683" width="30.625" style="3" customWidth="1"/>
    <col min="3684" max="3933" width="9" style="3"/>
    <col min="3934" max="3934" width="23.25" style="3" customWidth="1"/>
    <col min="3935" max="3935" width="10.625" style="3" customWidth="1"/>
    <col min="3936" max="3936" width="9.375" style="3" customWidth="1"/>
    <col min="3937" max="3937" width="14.625" style="3" customWidth="1"/>
    <col min="3938" max="3938" width="12.75" style="3" customWidth="1"/>
    <col min="3939" max="3939" width="30.625" style="3" customWidth="1"/>
    <col min="3940" max="4189" width="9" style="3"/>
    <col min="4190" max="4190" width="23.25" style="3" customWidth="1"/>
    <col min="4191" max="4191" width="10.625" style="3" customWidth="1"/>
    <col min="4192" max="4192" width="9.375" style="3" customWidth="1"/>
    <col min="4193" max="4193" width="14.625" style="3" customWidth="1"/>
    <col min="4194" max="4194" width="12.75" style="3" customWidth="1"/>
    <col min="4195" max="4195" width="30.625" style="3" customWidth="1"/>
    <col min="4196" max="4445" width="9" style="3"/>
    <col min="4446" max="4446" width="23.25" style="3" customWidth="1"/>
    <col min="4447" max="4447" width="10.625" style="3" customWidth="1"/>
    <col min="4448" max="4448" width="9.375" style="3" customWidth="1"/>
    <col min="4449" max="4449" width="14.625" style="3" customWidth="1"/>
    <col min="4450" max="4450" width="12.75" style="3" customWidth="1"/>
    <col min="4451" max="4451" width="30.625" style="3" customWidth="1"/>
    <col min="4452" max="4701" width="9" style="3"/>
    <col min="4702" max="4702" width="23.25" style="3" customWidth="1"/>
    <col min="4703" max="4703" width="10.625" style="3" customWidth="1"/>
    <col min="4704" max="4704" width="9.375" style="3" customWidth="1"/>
    <col min="4705" max="4705" width="14.625" style="3" customWidth="1"/>
    <col min="4706" max="4706" width="12.75" style="3" customWidth="1"/>
    <col min="4707" max="4707" width="30.625" style="3" customWidth="1"/>
    <col min="4708" max="4957" width="9" style="3"/>
    <col min="4958" max="4958" width="23.25" style="3" customWidth="1"/>
    <col min="4959" max="4959" width="10.625" style="3" customWidth="1"/>
    <col min="4960" max="4960" width="9.375" style="3" customWidth="1"/>
    <col min="4961" max="4961" width="14.625" style="3" customWidth="1"/>
    <col min="4962" max="4962" width="12.75" style="3" customWidth="1"/>
    <col min="4963" max="4963" width="30.625" style="3" customWidth="1"/>
    <col min="4964" max="5213" width="9" style="3"/>
    <col min="5214" max="5214" width="23.25" style="3" customWidth="1"/>
    <col min="5215" max="5215" width="10.625" style="3" customWidth="1"/>
    <col min="5216" max="5216" width="9.375" style="3" customWidth="1"/>
    <col min="5217" max="5217" width="14.625" style="3" customWidth="1"/>
    <col min="5218" max="5218" width="12.75" style="3" customWidth="1"/>
    <col min="5219" max="5219" width="30.625" style="3" customWidth="1"/>
    <col min="5220" max="5469" width="9" style="3"/>
    <col min="5470" max="5470" width="23.25" style="3" customWidth="1"/>
    <col min="5471" max="5471" width="10.625" style="3" customWidth="1"/>
    <col min="5472" max="5472" width="9.375" style="3" customWidth="1"/>
    <col min="5473" max="5473" width="14.625" style="3" customWidth="1"/>
    <col min="5474" max="5474" width="12.75" style="3" customWidth="1"/>
    <col min="5475" max="5475" width="30.625" style="3" customWidth="1"/>
    <col min="5476" max="5725" width="9" style="3"/>
    <col min="5726" max="5726" width="23.25" style="3" customWidth="1"/>
    <col min="5727" max="5727" width="10.625" style="3" customWidth="1"/>
    <col min="5728" max="5728" width="9.375" style="3" customWidth="1"/>
    <col min="5729" max="5729" width="14.625" style="3" customWidth="1"/>
    <col min="5730" max="5730" width="12.75" style="3" customWidth="1"/>
    <col min="5731" max="5731" width="30.625" style="3" customWidth="1"/>
    <col min="5732" max="5981" width="9" style="3"/>
    <col min="5982" max="5982" width="23.25" style="3" customWidth="1"/>
    <col min="5983" max="5983" width="10.625" style="3" customWidth="1"/>
    <col min="5984" max="5984" width="9.375" style="3" customWidth="1"/>
    <col min="5985" max="5985" width="14.625" style="3" customWidth="1"/>
    <col min="5986" max="5986" width="12.75" style="3" customWidth="1"/>
    <col min="5987" max="5987" width="30.625" style="3" customWidth="1"/>
    <col min="5988" max="6237" width="9" style="3"/>
    <col min="6238" max="6238" width="23.25" style="3" customWidth="1"/>
    <col min="6239" max="6239" width="10.625" style="3" customWidth="1"/>
    <col min="6240" max="6240" width="9.375" style="3" customWidth="1"/>
    <col min="6241" max="6241" width="14.625" style="3" customWidth="1"/>
    <col min="6242" max="6242" width="12.75" style="3" customWidth="1"/>
    <col min="6243" max="6243" width="30.625" style="3" customWidth="1"/>
    <col min="6244" max="6493" width="9" style="3"/>
    <col min="6494" max="6494" width="23.25" style="3" customWidth="1"/>
    <col min="6495" max="6495" width="10.625" style="3" customWidth="1"/>
    <col min="6496" max="6496" width="9.375" style="3" customWidth="1"/>
    <col min="6497" max="6497" width="14.625" style="3" customWidth="1"/>
    <col min="6498" max="6498" width="12.75" style="3" customWidth="1"/>
    <col min="6499" max="6499" width="30.625" style="3" customWidth="1"/>
    <col min="6500" max="6749" width="9" style="3"/>
    <col min="6750" max="6750" width="23.25" style="3" customWidth="1"/>
    <col min="6751" max="6751" width="10.625" style="3" customWidth="1"/>
    <col min="6752" max="6752" width="9.375" style="3" customWidth="1"/>
    <col min="6753" max="6753" width="14.625" style="3" customWidth="1"/>
    <col min="6754" max="6754" width="12.75" style="3" customWidth="1"/>
    <col min="6755" max="6755" width="30.625" style="3" customWidth="1"/>
    <col min="6756" max="7005" width="9" style="3"/>
    <col min="7006" max="7006" width="23.25" style="3" customWidth="1"/>
    <col min="7007" max="7007" width="10.625" style="3" customWidth="1"/>
    <col min="7008" max="7008" width="9.375" style="3" customWidth="1"/>
    <col min="7009" max="7009" width="14.625" style="3" customWidth="1"/>
    <col min="7010" max="7010" width="12.75" style="3" customWidth="1"/>
    <col min="7011" max="7011" width="30.625" style="3" customWidth="1"/>
    <col min="7012" max="7261" width="9" style="3"/>
    <col min="7262" max="7262" width="23.25" style="3" customWidth="1"/>
    <col min="7263" max="7263" width="10.625" style="3" customWidth="1"/>
    <col min="7264" max="7264" width="9.375" style="3" customWidth="1"/>
    <col min="7265" max="7265" width="14.625" style="3" customWidth="1"/>
    <col min="7266" max="7266" width="12.75" style="3" customWidth="1"/>
    <col min="7267" max="7267" width="30.625" style="3" customWidth="1"/>
    <col min="7268" max="7517" width="9" style="3"/>
    <col min="7518" max="7518" width="23.25" style="3" customWidth="1"/>
    <col min="7519" max="7519" width="10.625" style="3" customWidth="1"/>
    <col min="7520" max="7520" width="9.375" style="3" customWidth="1"/>
    <col min="7521" max="7521" width="14.625" style="3" customWidth="1"/>
    <col min="7522" max="7522" width="12.75" style="3" customWidth="1"/>
    <col min="7523" max="7523" width="30.625" style="3" customWidth="1"/>
    <col min="7524" max="7773" width="9" style="3"/>
    <col min="7774" max="7774" width="23.25" style="3" customWidth="1"/>
    <col min="7775" max="7775" width="10.625" style="3" customWidth="1"/>
    <col min="7776" max="7776" width="9.375" style="3" customWidth="1"/>
    <col min="7777" max="7777" width="14.625" style="3" customWidth="1"/>
    <col min="7778" max="7778" width="12.75" style="3" customWidth="1"/>
    <col min="7779" max="7779" width="30.625" style="3" customWidth="1"/>
    <col min="7780" max="8029" width="9" style="3"/>
    <col min="8030" max="8030" width="23.25" style="3" customWidth="1"/>
    <col min="8031" max="8031" width="10.625" style="3" customWidth="1"/>
    <col min="8032" max="8032" width="9.375" style="3" customWidth="1"/>
    <col min="8033" max="8033" width="14.625" style="3" customWidth="1"/>
    <col min="8034" max="8034" width="12.75" style="3" customWidth="1"/>
    <col min="8035" max="8035" width="30.625" style="3" customWidth="1"/>
    <col min="8036" max="8285" width="9" style="3"/>
    <col min="8286" max="8286" width="23.25" style="3" customWidth="1"/>
    <col min="8287" max="8287" width="10.625" style="3" customWidth="1"/>
    <col min="8288" max="8288" width="9.375" style="3" customWidth="1"/>
    <col min="8289" max="8289" width="14.625" style="3" customWidth="1"/>
    <col min="8290" max="8290" width="12.75" style="3" customWidth="1"/>
    <col min="8291" max="8291" width="30.625" style="3" customWidth="1"/>
    <col min="8292" max="8541" width="9" style="3"/>
    <col min="8542" max="8542" width="23.25" style="3" customWidth="1"/>
    <col min="8543" max="8543" width="10.625" style="3" customWidth="1"/>
    <col min="8544" max="8544" width="9.375" style="3" customWidth="1"/>
    <col min="8545" max="8545" width="14.625" style="3" customWidth="1"/>
    <col min="8546" max="8546" width="12.75" style="3" customWidth="1"/>
    <col min="8547" max="8547" width="30.625" style="3" customWidth="1"/>
    <col min="8548" max="8797" width="9" style="3"/>
    <col min="8798" max="8798" width="23.25" style="3" customWidth="1"/>
    <col min="8799" max="8799" width="10.625" style="3" customWidth="1"/>
    <col min="8800" max="8800" width="9.375" style="3" customWidth="1"/>
    <col min="8801" max="8801" width="14.625" style="3" customWidth="1"/>
    <col min="8802" max="8802" width="12.75" style="3" customWidth="1"/>
    <col min="8803" max="8803" width="30.625" style="3" customWidth="1"/>
    <col min="8804" max="9053" width="9" style="3"/>
    <col min="9054" max="9054" width="23.25" style="3" customWidth="1"/>
    <col min="9055" max="9055" width="10.625" style="3" customWidth="1"/>
    <col min="9056" max="9056" width="9.375" style="3" customWidth="1"/>
    <col min="9057" max="9057" width="14.625" style="3" customWidth="1"/>
    <col min="9058" max="9058" width="12.75" style="3" customWidth="1"/>
    <col min="9059" max="9059" width="30.625" style="3" customWidth="1"/>
    <col min="9060" max="9309" width="9" style="3"/>
    <col min="9310" max="9310" width="23.25" style="3" customWidth="1"/>
    <col min="9311" max="9311" width="10.625" style="3" customWidth="1"/>
    <col min="9312" max="9312" width="9.375" style="3" customWidth="1"/>
    <col min="9313" max="9313" width="14.625" style="3" customWidth="1"/>
    <col min="9314" max="9314" width="12.75" style="3" customWidth="1"/>
    <col min="9315" max="9315" width="30.625" style="3" customWidth="1"/>
    <col min="9316" max="9565" width="9" style="3"/>
    <col min="9566" max="9566" width="23.25" style="3" customWidth="1"/>
    <col min="9567" max="9567" width="10.625" style="3" customWidth="1"/>
    <col min="9568" max="9568" width="9.375" style="3" customWidth="1"/>
    <col min="9569" max="9569" width="14.625" style="3" customWidth="1"/>
    <col min="9570" max="9570" width="12.75" style="3" customWidth="1"/>
    <col min="9571" max="9571" width="30.625" style="3" customWidth="1"/>
    <col min="9572" max="9821" width="9" style="3"/>
    <col min="9822" max="9822" width="23.25" style="3" customWidth="1"/>
    <col min="9823" max="9823" width="10.625" style="3" customWidth="1"/>
    <col min="9824" max="9824" width="9.375" style="3" customWidth="1"/>
    <col min="9825" max="9825" width="14.625" style="3" customWidth="1"/>
    <col min="9826" max="9826" width="12.75" style="3" customWidth="1"/>
    <col min="9827" max="9827" width="30.625" style="3" customWidth="1"/>
    <col min="9828" max="10077" width="9" style="3"/>
    <col min="10078" max="10078" width="23.25" style="3" customWidth="1"/>
    <col min="10079" max="10079" width="10.625" style="3" customWidth="1"/>
    <col min="10080" max="10080" width="9.375" style="3" customWidth="1"/>
    <col min="10081" max="10081" width="14.625" style="3" customWidth="1"/>
    <col min="10082" max="10082" width="12.75" style="3" customWidth="1"/>
    <col min="10083" max="10083" width="30.625" style="3" customWidth="1"/>
    <col min="10084" max="10333" width="9" style="3"/>
    <col min="10334" max="10334" width="23.25" style="3" customWidth="1"/>
    <col min="10335" max="10335" width="10.625" style="3" customWidth="1"/>
    <col min="10336" max="10336" width="9.375" style="3" customWidth="1"/>
    <col min="10337" max="10337" width="14.625" style="3" customWidth="1"/>
    <col min="10338" max="10338" width="12.75" style="3" customWidth="1"/>
    <col min="10339" max="10339" width="30.625" style="3" customWidth="1"/>
    <col min="10340" max="10589" width="9" style="3"/>
    <col min="10590" max="10590" width="23.25" style="3" customWidth="1"/>
    <col min="10591" max="10591" width="10.625" style="3" customWidth="1"/>
    <col min="10592" max="10592" width="9.375" style="3" customWidth="1"/>
    <col min="10593" max="10593" width="14.625" style="3" customWidth="1"/>
    <col min="10594" max="10594" width="12.75" style="3" customWidth="1"/>
    <col min="10595" max="10595" width="30.625" style="3" customWidth="1"/>
    <col min="10596" max="10845" width="9" style="3"/>
    <col min="10846" max="10846" width="23.25" style="3" customWidth="1"/>
    <col min="10847" max="10847" width="10.625" style="3" customWidth="1"/>
    <col min="10848" max="10848" width="9.375" style="3" customWidth="1"/>
    <col min="10849" max="10849" width="14.625" style="3" customWidth="1"/>
    <col min="10850" max="10850" width="12.75" style="3" customWidth="1"/>
    <col min="10851" max="10851" width="30.625" style="3" customWidth="1"/>
    <col min="10852" max="11101" width="9" style="3"/>
    <col min="11102" max="11102" width="23.25" style="3" customWidth="1"/>
    <col min="11103" max="11103" width="10.625" style="3" customWidth="1"/>
    <col min="11104" max="11104" width="9.375" style="3" customWidth="1"/>
    <col min="11105" max="11105" width="14.625" style="3" customWidth="1"/>
    <col min="11106" max="11106" width="12.75" style="3" customWidth="1"/>
    <col min="11107" max="11107" width="30.625" style="3" customWidth="1"/>
    <col min="11108" max="11357" width="9" style="3"/>
    <col min="11358" max="11358" width="23.25" style="3" customWidth="1"/>
    <col min="11359" max="11359" width="10.625" style="3" customWidth="1"/>
    <col min="11360" max="11360" width="9.375" style="3" customWidth="1"/>
    <col min="11361" max="11361" width="14.625" style="3" customWidth="1"/>
    <col min="11362" max="11362" width="12.75" style="3" customWidth="1"/>
    <col min="11363" max="11363" width="30.625" style="3" customWidth="1"/>
    <col min="11364" max="11613" width="9" style="3"/>
    <col min="11614" max="11614" width="23.25" style="3" customWidth="1"/>
    <col min="11615" max="11615" width="10.625" style="3" customWidth="1"/>
    <col min="11616" max="11616" width="9.375" style="3" customWidth="1"/>
    <col min="11617" max="11617" width="14.625" style="3" customWidth="1"/>
    <col min="11618" max="11618" width="12.75" style="3" customWidth="1"/>
    <col min="11619" max="11619" width="30.625" style="3" customWidth="1"/>
    <col min="11620" max="11869" width="9" style="3"/>
    <col min="11870" max="11870" width="23.25" style="3" customWidth="1"/>
    <col min="11871" max="11871" width="10.625" style="3" customWidth="1"/>
    <col min="11872" max="11872" width="9.375" style="3" customWidth="1"/>
    <col min="11873" max="11873" width="14.625" style="3" customWidth="1"/>
    <col min="11874" max="11874" width="12.75" style="3" customWidth="1"/>
    <col min="11875" max="11875" width="30.625" style="3" customWidth="1"/>
    <col min="11876" max="12125" width="9" style="3"/>
    <col min="12126" max="12126" width="23.25" style="3" customWidth="1"/>
    <col min="12127" max="12127" width="10.625" style="3" customWidth="1"/>
    <col min="12128" max="12128" width="9.375" style="3" customWidth="1"/>
    <col min="12129" max="12129" width="14.625" style="3" customWidth="1"/>
    <col min="12130" max="12130" width="12.75" style="3" customWidth="1"/>
    <col min="12131" max="12131" width="30.625" style="3" customWidth="1"/>
    <col min="12132" max="12381" width="9" style="3"/>
    <col min="12382" max="12382" width="23.25" style="3" customWidth="1"/>
    <col min="12383" max="12383" width="10.625" style="3" customWidth="1"/>
    <col min="12384" max="12384" width="9.375" style="3" customWidth="1"/>
    <col min="12385" max="12385" width="14.625" style="3" customWidth="1"/>
    <col min="12386" max="12386" width="12.75" style="3" customWidth="1"/>
    <col min="12387" max="12387" width="30.625" style="3" customWidth="1"/>
    <col min="12388" max="12637" width="9" style="3"/>
    <col min="12638" max="12638" width="23.25" style="3" customWidth="1"/>
    <col min="12639" max="12639" width="10.625" style="3" customWidth="1"/>
    <col min="12640" max="12640" width="9.375" style="3" customWidth="1"/>
    <col min="12641" max="12641" width="14.625" style="3" customWidth="1"/>
    <col min="12642" max="12642" width="12.75" style="3" customWidth="1"/>
    <col min="12643" max="12643" width="30.625" style="3" customWidth="1"/>
    <col min="12644" max="12893" width="9" style="3"/>
    <col min="12894" max="12894" width="23.25" style="3" customWidth="1"/>
    <col min="12895" max="12895" width="10.625" style="3" customWidth="1"/>
    <col min="12896" max="12896" width="9.375" style="3" customWidth="1"/>
    <col min="12897" max="12897" width="14.625" style="3" customWidth="1"/>
    <col min="12898" max="12898" width="12.75" style="3" customWidth="1"/>
    <col min="12899" max="12899" width="30.625" style="3" customWidth="1"/>
    <col min="12900" max="13149" width="9" style="3"/>
    <col min="13150" max="13150" width="23.25" style="3" customWidth="1"/>
    <col min="13151" max="13151" width="10.625" style="3" customWidth="1"/>
    <col min="13152" max="13152" width="9.375" style="3" customWidth="1"/>
    <col min="13153" max="13153" width="14.625" style="3" customWidth="1"/>
    <col min="13154" max="13154" width="12.75" style="3" customWidth="1"/>
    <col min="13155" max="13155" width="30.625" style="3" customWidth="1"/>
    <col min="13156" max="13405" width="9" style="3"/>
    <col min="13406" max="13406" width="23.25" style="3" customWidth="1"/>
    <col min="13407" max="13407" width="10.625" style="3" customWidth="1"/>
    <col min="13408" max="13408" width="9.375" style="3" customWidth="1"/>
    <col min="13409" max="13409" width="14.625" style="3" customWidth="1"/>
    <col min="13410" max="13410" width="12.75" style="3" customWidth="1"/>
    <col min="13411" max="13411" width="30.625" style="3" customWidth="1"/>
    <col min="13412" max="13661" width="9" style="3"/>
    <col min="13662" max="13662" width="23.25" style="3" customWidth="1"/>
    <col min="13663" max="13663" width="10.625" style="3" customWidth="1"/>
    <col min="13664" max="13664" width="9.375" style="3" customWidth="1"/>
    <col min="13665" max="13665" width="14.625" style="3" customWidth="1"/>
    <col min="13666" max="13666" width="12.75" style="3" customWidth="1"/>
    <col min="13667" max="13667" width="30.625" style="3" customWidth="1"/>
    <col min="13668" max="13917" width="9" style="3"/>
    <col min="13918" max="13918" width="23.25" style="3" customWidth="1"/>
    <col min="13919" max="13919" width="10.625" style="3" customWidth="1"/>
    <col min="13920" max="13920" width="9.375" style="3" customWidth="1"/>
    <col min="13921" max="13921" width="14.625" style="3" customWidth="1"/>
    <col min="13922" max="13922" width="12.75" style="3" customWidth="1"/>
    <col min="13923" max="13923" width="30.625" style="3" customWidth="1"/>
    <col min="13924" max="14173" width="9" style="3"/>
    <col min="14174" max="14174" width="23.25" style="3" customWidth="1"/>
    <col min="14175" max="14175" width="10.625" style="3" customWidth="1"/>
    <col min="14176" max="14176" width="9.375" style="3" customWidth="1"/>
    <col min="14177" max="14177" width="14.625" style="3" customWidth="1"/>
    <col min="14178" max="14178" width="12.75" style="3" customWidth="1"/>
    <col min="14179" max="14179" width="30.625" style="3" customWidth="1"/>
    <col min="14180" max="14429" width="9" style="3"/>
    <col min="14430" max="14430" width="23.25" style="3" customWidth="1"/>
    <col min="14431" max="14431" width="10.625" style="3" customWidth="1"/>
    <col min="14432" max="14432" width="9.375" style="3" customWidth="1"/>
    <col min="14433" max="14433" width="14.625" style="3" customWidth="1"/>
    <col min="14434" max="14434" width="12.75" style="3" customWidth="1"/>
    <col min="14435" max="14435" width="30.625" style="3" customWidth="1"/>
    <col min="14436" max="14685" width="9" style="3"/>
    <col min="14686" max="14686" width="23.25" style="3" customWidth="1"/>
    <col min="14687" max="14687" width="10.625" style="3" customWidth="1"/>
    <col min="14688" max="14688" width="9.375" style="3" customWidth="1"/>
    <col min="14689" max="14689" width="14.625" style="3" customWidth="1"/>
    <col min="14690" max="14690" width="12.75" style="3" customWidth="1"/>
    <col min="14691" max="14691" width="30.625" style="3" customWidth="1"/>
    <col min="14692" max="14941" width="9" style="3"/>
    <col min="14942" max="14942" width="23.25" style="3" customWidth="1"/>
    <col min="14943" max="14943" width="10.625" style="3" customWidth="1"/>
    <col min="14944" max="14944" width="9.375" style="3" customWidth="1"/>
    <col min="14945" max="14945" width="14.625" style="3" customWidth="1"/>
    <col min="14946" max="14946" width="12.75" style="3" customWidth="1"/>
    <col min="14947" max="14947" width="30.625" style="3" customWidth="1"/>
    <col min="14948" max="15197" width="9" style="3"/>
    <col min="15198" max="15198" width="23.25" style="3" customWidth="1"/>
    <col min="15199" max="15199" width="10.625" style="3" customWidth="1"/>
    <col min="15200" max="15200" width="9.375" style="3" customWidth="1"/>
    <col min="15201" max="15201" width="14.625" style="3" customWidth="1"/>
    <col min="15202" max="15202" width="12.75" style="3" customWidth="1"/>
    <col min="15203" max="15203" width="30.625" style="3" customWidth="1"/>
    <col min="15204" max="15453" width="9" style="3"/>
    <col min="15454" max="15454" width="23.25" style="3" customWidth="1"/>
    <col min="15455" max="15455" width="10.625" style="3" customWidth="1"/>
    <col min="15456" max="15456" width="9.375" style="3" customWidth="1"/>
    <col min="15457" max="15457" width="14.625" style="3" customWidth="1"/>
    <col min="15458" max="15458" width="12.75" style="3" customWidth="1"/>
    <col min="15459" max="15459" width="30.625" style="3" customWidth="1"/>
    <col min="15460" max="15709" width="9" style="3"/>
    <col min="15710" max="15710" width="23.25" style="3" customWidth="1"/>
    <col min="15711" max="15711" width="10.625" style="3" customWidth="1"/>
    <col min="15712" max="15712" width="9.375" style="3" customWidth="1"/>
    <col min="15713" max="15713" width="14.625" style="3" customWidth="1"/>
    <col min="15714" max="15714" width="12.75" style="3" customWidth="1"/>
    <col min="15715" max="15715" width="30.625" style="3" customWidth="1"/>
    <col min="15716" max="15965" width="9" style="3"/>
    <col min="15966" max="15966" width="23.25" style="3" customWidth="1"/>
    <col min="15967" max="15967" width="10.625" style="3" customWidth="1"/>
    <col min="15968" max="15968" width="9.375" style="3" customWidth="1"/>
    <col min="15969" max="15969" width="14.625" style="3" customWidth="1"/>
    <col min="15970" max="15970" width="12.75" style="3" customWidth="1"/>
    <col min="15971" max="15971" width="30.625" style="3" customWidth="1"/>
    <col min="15972" max="16384" width="9" style="3"/>
  </cols>
  <sheetData>
    <row r="1" spans="1:4" s="11" customFormat="1" ht="26.25" customHeight="1">
      <c r="A1" s="13"/>
      <c r="B1" s="238" t="s">
        <v>50</v>
      </c>
      <c r="C1" s="238"/>
      <c r="D1" s="238"/>
    </row>
    <row r="2" spans="1:4" s="24" customFormat="1" ht="34.5" customHeight="1">
      <c r="B2" s="34" t="s">
        <v>29</v>
      </c>
      <c r="C2" s="50" t="s">
        <v>43</v>
      </c>
      <c r="D2" s="34" t="s">
        <v>44</v>
      </c>
    </row>
    <row r="3" spans="1:4" ht="39.950000000000003" customHeight="1">
      <c r="B3" s="51" t="s">
        <v>39</v>
      </c>
      <c r="C3" s="55">
        <v>42799</v>
      </c>
      <c r="D3" s="52" t="s">
        <v>100</v>
      </c>
    </row>
    <row r="4" spans="1:4" ht="66.75" customHeight="1">
      <c r="B4" s="51" t="s">
        <v>38</v>
      </c>
      <c r="C4" s="55">
        <v>42591</v>
      </c>
      <c r="D4" s="52" t="s">
        <v>118</v>
      </c>
    </row>
    <row r="5" spans="1:4" ht="31.5" customHeight="1">
      <c r="B5" s="39" t="s">
        <v>99</v>
      </c>
      <c r="C5" s="59">
        <v>44458</v>
      </c>
      <c r="D5" s="53" t="s">
        <v>101</v>
      </c>
    </row>
    <row r="6" spans="1:4" ht="31.5" customHeight="1">
      <c r="B6" s="39" t="s">
        <v>288</v>
      </c>
      <c r="C6" s="59">
        <v>44747</v>
      </c>
      <c r="D6" s="53" t="s">
        <v>295</v>
      </c>
    </row>
    <row r="7" spans="1:4" ht="31.5" customHeight="1">
      <c r="B7" s="39" t="s">
        <v>283</v>
      </c>
      <c r="C7" s="59">
        <v>44747</v>
      </c>
      <c r="D7" s="53" t="s">
        <v>297</v>
      </c>
    </row>
    <row r="8" spans="1:4" ht="31.5" customHeight="1">
      <c r="B8" s="39" t="s">
        <v>289</v>
      </c>
      <c r="C8" s="59">
        <v>44747</v>
      </c>
      <c r="D8" s="53" t="s">
        <v>302</v>
      </c>
    </row>
    <row r="9" spans="1:4" ht="31.5" customHeight="1">
      <c r="B9" s="80" t="s">
        <v>290</v>
      </c>
      <c r="C9" s="59">
        <v>44747</v>
      </c>
      <c r="D9" s="53" t="s">
        <v>296</v>
      </c>
    </row>
    <row r="10" spans="1:4" ht="31.5" customHeight="1">
      <c r="B10" s="80" t="s">
        <v>291</v>
      </c>
      <c r="C10" s="59">
        <v>44747</v>
      </c>
      <c r="D10" s="53" t="s">
        <v>298</v>
      </c>
    </row>
    <row r="11" spans="1:4" ht="31.5" customHeight="1">
      <c r="B11" s="39" t="s">
        <v>278</v>
      </c>
      <c r="C11" s="59">
        <v>44747</v>
      </c>
      <c r="D11" s="53" t="s">
        <v>299</v>
      </c>
    </row>
    <row r="12" spans="1:4" ht="31.5" customHeight="1">
      <c r="B12" s="80" t="s">
        <v>292</v>
      </c>
      <c r="C12" s="59">
        <v>44747</v>
      </c>
      <c r="D12" s="53" t="s">
        <v>300</v>
      </c>
    </row>
  </sheetData>
  <mergeCells count="1">
    <mergeCell ref="B1:D1"/>
  </mergeCells>
  <pageMargins left="0" right="0" top="0" bottom="0" header="0" footer="0"/>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rightToLeft="1" topLeftCell="B1" zoomScaleNormal="100" workbookViewId="0">
      <selection activeCell="B3" sqref="A3:XFD3"/>
    </sheetView>
  </sheetViews>
  <sheetFormatPr defaultRowHeight="14.25"/>
  <cols>
    <col min="1" max="1" width="2.75" style="46" hidden="1" customWidth="1"/>
    <col min="2" max="2" width="1.125" style="46" customWidth="1"/>
    <col min="3" max="3" width="28.75" style="46" customWidth="1"/>
    <col min="4" max="4" width="98.375" style="46" customWidth="1"/>
    <col min="5" max="205" width="9" style="46"/>
    <col min="206" max="206" width="0" style="46" hidden="1" customWidth="1"/>
    <col min="207" max="207" width="1" style="46" customWidth="1"/>
    <col min="208" max="208" width="21.75" style="46" customWidth="1"/>
    <col min="209" max="209" width="91.875" style="46" customWidth="1"/>
    <col min="210" max="461" width="9" style="46"/>
    <col min="462" max="462" width="0" style="46" hidden="1" customWidth="1"/>
    <col min="463" max="463" width="1" style="46" customWidth="1"/>
    <col min="464" max="464" width="21.75" style="46" customWidth="1"/>
    <col min="465" max="465" width="91.875" style="46" customWidth="1"/>
    <col min="466" max="717" width="9" style="46"/>
    <col min="718" max="718" width="0" style="46" hidden="1" customWidth="1"/>
    <col min="719" max="719" width="1" style="46" customWidth="1"/>
    <col min="720" max="720" width="21.75" style="46" customWidth="1"/>
    <col min="721" max="721" width="91.875" style="46" customWidth="1"/>
    <col min="722" max="973" width="9" style="46"/>
    <col min="974" max="974" width="0" style="46" hidden="1" customWidth="1"/>
    <col min="975" max="975" width="1" style="46" customWidth="1"/>
    <col min="976" max="976" width="21.75" style="46" customWidth="1"/>
    <col min="977" max="977" width="91.875" style="46" customWidth="1"/>
    <col min="978" max="1229" width="9" style="46"/>
    <col min="1230" max="1230" width="0" style="46" hidden="1" customWidth="1"/>
    <col min="1231" max="1231" width="1" style="46" customWidth="1"/>
    <col min="1232" max="1232" width="21.75" style="46" customWidth="1"/>
    <col min="1233" max="1233" width="91.875" style="46" customWidth="1"/>
    <col min="1234" max="1485" width="9" style="46"/>
    <col min="1486" max="1486" width="0" style="46" hidden="1" customWidth="1"/>
    <col min="1487" max="1487" width="1" style="46" customWidth="1"/>
    <col min="1488" max="1488" width="21.75" style="46" customWidth="1"/>
    <col min="1489" max="1489" width="91.875" style="46" customWidth="1"/>
    <col min="1490" max="1741" width="9" style="46"/>
    <col min="1742" max="1742" width="0" style="46" hidden="1" customWidth="1"/>
    <col min="1743" max="1743" width="1" style="46" customWidth="1"/>
    <col min="1744" max="1744" width="21.75" style="46" customWidth="1"/>
    <col min="1745" max="1745" width="91.875" style="46" customWidth="1"/>
    <col min="1746" max="1997" width="9" style="46"/>
    <col min="1998" max="1998" width="0" style="46" hidden="1" customWidth="1"/>
    <col min="1999" max="1999" width="1" style="46" customWidth="1"/>
    <col min="2000" max="2000" width="21.75" style="46" customWidth="1"/>
    <col min="2001" max="2001" width="91.875" style="46" customWidth="1"/>
    <col min="2002" max="2253" width="9" style="46"/>
    <col min="2254" max="2254" width="0" style="46" hidden="1" customWidth="1"/>
    <col min="2255" max="2255" width="1" style="46" customWidth="1"/>
    <col min="2256" max="2256" width="21.75" style="46" customWidth="1"/>
    <col min="2257" max="2257" width="91.875" style="46" customWidth="1"/>
    <col min="2258" max="2509" width="9" style="46"/>
    <col min="2510" max="2510" width="0" style="46" hidden="1" customWidth="1"/>
    <col min="2511" max="2511" width="1" style="46" customWidth="1"/>
    <col min="2512" max="2512" width="21.75" style="46" customWidth="1"/>
    <col min="2513" max="2513" width="91.875" style="46" customWidth="1"/>
    <col min="2514" max="2765" width="9" style="46"/>
    <col min="2766" max="2766" width="0" style="46" hidden="1" customWidth="1"/>
    <col min="2767" max="2767" width="1" style="46" customWidth="1"/>
    <col min="2768" max="2768" width="21.75" style="46" customWidth="1"/>
    <col min="2769" max="2769" width="91.875" style="46" customWidth="1"/>
    <col min="2770" max="3021" width="9" style="46"/>
    <col min="3022" max="3022" width="0" style="46" hidden="1" customWidth="1"/>
    <col min="3023" max="3023" width="1" style="46" customWidth="1"/>
    <col min="3024" max="3024" width="21.75" style="46" customWidth="1"/>
    <col min="3025" max="3025" width="91.875" style="46" customWidth="1"/>
    <col min="3026" max="3277" width="9" style="46"/>
    <col min="3278" max="3278" width="0" style="46" hidden="1" customWidth="1"/>
    <col min="3279" max="3279" width="1" style="46" customWidth="1"/>
    <col min="3280" max="3280" width="21.75" style="46" customWidth="1"/>
    <col min="3281" max="3281" width="91.875" style="46" customWidth="1"/>
    <col min="3282" max="3533" width="9" style="46"/>
    <col min="3534" max="3534" width="0" style="46" hidden="1" customWidth="1"/>
    <col min="3535" max="3535" width="1" style="46" customWidth="1"/>
    <col min="3536" max="3536" width="21.75" style="46" customWidth="1"/>
    <col min="3537" max="3537" width="91.875" style="46" customWidth="1"/>
    <col min="3538" max="3789" width="9" style="46"/>
    <col min="3790" max="3790" width="0" style="46" hidden="1" customWidth="1"/>
    <col min="3791" max="3791" width="1" style="46" customWidth="1"/>
    <col min="3792" max="3792" width="21.75" style="46" customWidth="1"/>
    <col min="3793" max="3793" width="91.875" style="46" customWidth="1"/>
    <col min="3794" max="4045" width="9" style="46"/>
    <col min="4046" max="4046" width="0" style="46" hidden="1" customWidth="1"/>
    <col min="4047" max="4047" width="1" style="46" customWidth="1"/>
    <col min="4048" max="4048" width="21.75" style="46" customWidth="1"/>
    <col min="4049" max="4049" width="91.875" style="46" customWidth="1"/>
    <col min="4050" max="4301" width="9" style="46"/>
    <col min="4302" max="4302" width="0" style="46" hidden="1" customWidth="1"/>
    <col min="4303" max="4303" width="1" style="46" customWidth="1"/>
    <col min="4304" max="4304" width="21.75" style="46" customWidth="1"/>
    <col min="4305" max="4305" width="91.875" style="46" customWidth="1"/>
    <col min="4306" max="4557" width="9" style="46"/>
    <col min="4558" max="4558" width="0" style="46" hidden="1" customWidth="1"/>
    <col min="4559" max="4559" width="1" style="46" customWidth="1"/>
    <col min="4560" max="4560" width="21.75" style="46" customWidth="1"/>
    <col min="4561" max="4561" width="91.875" style="46" customWidth="1"/>
    <col min="4562" max="4813" width="9" style="46"/>
    <col min="4814" max="4814" width="0" style="46" hidden="1" customWidth="1"/>
    <col min="4815" max="4815" width="1" style="46" customWidth="1"/>
    <col min="4816" max="4816" width="21.75" style="46" customWidth="1"/>
    <col min="4817" max="4817" width="91.875" style="46" customWidth="1"/>
    <col min="4818" max="5069" width="9" style="46"/>
    <col min="5070" max="5070" width="0" style="46" hidden="1" customWidth="1"/>
    <col min="5071" max="5071" width="1" style="46" customWidth="1"/>
    <col min="5072" max="5072" width="21.75" style="46" customWidth="1"/>
    <col min="5073" max="5073" width="91.875" style="46" customWidth="1"/>
    <col min="5074" max="5325" width="9" style="46"/>
    <col min="5326" max="5326" width="0" style="46" hidden="1" customWidth="1"/>
    <col min="5327" max="5327" width="1" style="46" customWidth="1"/>
    <col min="5328" max="5328" width="21.75" style="46" customWidth="1"/>
    <col min="5329" max="5329" width="91.875" style="46" customWidth="1"/>
    <col min="5330" max="5581" width="9" style="46"/>
    <col min="5582" max="5582" width="0" style="46" hidden="1" customWidth="1"/>
    <col min="5583" max="5583" width="1" style="46" customWidth="1"/>
    <col min="5584" max="5584" width="21.75" style="46" customWidth="1"/>
    <col min="5585" max="5585" width="91.875" style="46" customWidth="1"/>
    <col min="5586" max="5837" width="9" style="46"/>
    <col min="5838" max="5838" width="0" style="46" hidden="1" customWidth="1"/>
    <col min="5839" max="5839" width="1" style="46" customWidth="1"/>
    <col min="5840" max="5840" width="21.75" style="46" customWidth="1"/>
    <col min="5841" max="5841" width="91.875" style="46" customWidth="1"/>
    <col min="5842" max="6093" width="9" style="46"/>
    <col min="6094" max="6094" width="0" style="46" hidden="1" customWidth="1"/>
    <col min="6095" max="6095" width="1" style="46" customWidth="1"/>
    <col min="6096" max="6096" width="21.75" style="46" customWidth="1"/>
    <col min="6097" max="6097" width="91.875" style="46" customWidth="1"/>
    <col min="6098" max="6349" width="9" style="46"/>
    <col min="6350" max="6350" width="0" style="46" hidden="1" customWidth="1"/>
    <col min="6351" max="6351" width="1" style="46" customWidth="1"/>
    <col min="6352" max="6352" width="21.75" style="46" customWidth="1"/>
    <col min="6353" max="6353" width="91.875" style="46" customWidth="1"/>
    <col min="6354" max="6605" width="9" style="46"/>
    <col min="6606" max="6606" width="0" style="46" hidden="1" customWidth="1"/>
    <col min="6607" max="6607" width="1" style="46" customWidth="1"/>
    <col min="6608" max="6608" width="21.75" style="46" customWidth="1"/>
    <col min="6609" max="6609" width="91.875" style="46" customWidth="1"/>
    <col min="6610" max="6861" width="9" style="46"/>
    <col min="6862" max="6862" width="0" style="46" hidden="1" customWidth="1"/>
    <col min="6863" max="6863" width="1" style="46" customWidth="1"/>
    <col min="6864" max="6864" width="21.75" style="46" customWidth="1"/>
    <col min="6865" max="6865" width="91.875" style="46" customWidth="1"/>
    <col min="6866" max="7117" width="9" style="46"/>
    <col min="7118" max="7118" width="0" style="46" hidden="1" customWidth="1"/>
    <col min="7119" max="7119" width="1" style="46" customWidth="1"/>
    <col min="7120" max="7120" width="21.75" style="46" customWidth="1"/>
    <col min="7121" max="7121" width="91.875" style="46" customWidth="1"/>
    <col min="7122" max="7373" width="9" style="46"/>
    <col min="7374" max="7374" width="0" style="46" hidden="1" customWidth="1"/>
    <col min="7375" max="7375" width="1" style="46" customWidth="1"/>
    <col min="7376" max="7376" width="21.75" style="46" customWidth="1"/>
    <col min="7377" max="7377" width="91.875" style="46" customWidth="1"/>
    <col min="7378" max="7629" width="9" style="46"/>
    <col min="7630" max="7630" width="0" style="46" hidden="1" customWidth="1"/>
    <col min="7631" max="7631" width="1" style="46" customWidth="1"/>
    <col min="7632" max="7632" width="21.75" style="46" customWidth="1"/>
    <col min="7633" max="7633" width="91.875" style="46" customWidth="1"/>
    <col min="7634" max="7885" width="9" style="46"/>
    <col min="7886" max="7886" width="0" style="46" hidden="1" customWidth="1"/>
    <col min="7887" max="7887" width="1" style="46" customWidth="1"/>
    <col min="7888" max="7888" width="21.75" style="46" customWidth="1"/>
    <col min="7889" max="7889" width="91.875" style="46" customWidth="1"/>
    <col min="7890" max="8141" width="9" style="46"/>
    <col min="8142" max="8142" width="0" style="46" hidden="1" customWidth="1"/>
    <col min="8143" max="8143" width="1" style="46" customWidth="1"/>
    <col min="8144" max="8144" width="21.75" style="46" customWidth="1"/>
    <col min="8145" max="8145" width="91.875" style="46" customWidth="1"/>
    <col min="8146" max="8397" width="9" style="46"/>
    <col min="8398" max="8398" width="0" style="46" hidden="1" customWidth="1"/>
    <col min="8399" max="8399" width="1" style="46" customWidth="1"/>
    <col min="8400" max="8400" width="21.75" style="46" customWidth="1"/>
    <col min="8401" max="8401" width="91.875" style="46" customWidth="1"/>
    <col min="8402" max="8653" width="9" style="46"/>
    <col min="8654" max="8654" width="0" style="46" hidden="1" customWidth="1"/>
    <col min="8655" max="8655" width="1" style="46" customWidth="1"/>
    <col min="8656" max="8656" width="21.75" style="46" customWidth="1"/>
    <col min="8657" max="8657" width="91.875" style="46" customWidth="1"/>
    <col min="8658" max="8909" width="9" style="46"/>
    <col min="8910" max="8910" width="0" style="46" hidden="1" customWidth="1"/>
    <col min="8911" max="8911" width="1" style="46" customWidth="1"/>
    <col min="8912" max="8912" width="21.75" style="46" customWidth="1"/>
    <col min="8913" max="8913" width="91.875" style="46" customWidth="1"/>
    <col min="8914" max="9165" width="9" style="46"/>
    <col min="9166" max="9166" width="0" style="46" hidden="1" customWidth="1"/>
    <col min="9167" max="9167" width="1" style="46" customWidth="1"/>
    <col min="9168" max="9168" width="21.75" style="46" customWidth="1"/>
    <col min="9169" max="9169" width="91.875" style="46" customWidth="1"/>
    <col min="9170" max="9421" width="9" style="46"/>
    <col min="9422" max="9422" width="0" style="46" hidden="1" customWidth="1"/>
    <col min="9423" max="9423" width="1" style="46" customWidth="1"/>
    <col min="9424" max="9424" width="21.75" style="46" customWidth="1"/>
    <col min="9425" max="9425" width="91.875" style="46" customWidth="1"/>
    <col min="9426" max="9677" width="9" style="46"/>
    <col min="9678" max="9678" width="0" style="46" hidden="1" customWidth="1"/>
    <col min="9679" max="9679" width="1" style="46" customWidth="1"/>
    <col min="9680" max="9680" width="21.75" style="46" customWidth="1"/>
    <col min="9681" max="9681" width="91.875" style="46" customWidth="1"/>
    <col min="9682" max="9933" width="9" style="46"/>
    <col min="9934" max="9934" width="0" style="46" hidden="1" customWidth="1"/>
    <col min="9935" max="9935" width="1" style="46" customWidth="1"/>
    <col min="9936" max="9936" width="21.75" style="46" customWidth="1"/>
    <col min="9937" max="9937" width="91.875" style="46" customWidth="1"/>
    <col min="9938" max="10189" width="9" style="46"/>
    <col min="10190" max="10190" width="0" style="46" hidden="1" customWidth="1"/>
    <col min="10191" max="10191" width="1" style="46" customWidth="1"/>
    <col min="10192" max="10192" width="21.75" style="46" customWidth="1"/>
    <col min="10193" max="10193" width="91.875" style="46" customWidth="1"/>
    <col min="10194" max="10445" width="9" style="46"/>
    <col min="10446" max="10446" width="0" style="46" hidden="1" customWidth="1"/>
    <col min="10447" max="10447" width="1" style="46" customWidth="1"/>
    <col min="10448" max="10448" width="21.75" style="46" customWidth="1"/>
    <col min="10449" max="10449" width="91.875" style="46" customWidth="1"/>
    <col min="10450" max="10701" width="9" style="46"/>
    <col min="10702" max="10702" width="0" style="46" hidden="1" customWidth="1"/>
    <col min="10703" max="10703" width="1" style="46" customWidth="1"/>
    <col min="10704" max="10704" width="21.75" style="46" customWidth="1"/>
    <col min="10705" max="10705" width="91.875" style="46" customWidth="1"/>
    <col min="10706" max="10957" width="9" style="46"/>
    <col min="10958" max="10958" width="0" style="46" hidden="1" customWidth="1"/>
    <col min="10959" max="10959" width="1" style="46" customWidth="1"/>
    <col min="10960" max="10960" width="21.75" style="46" customWidth="1"/>
    <col min="10961" max="10961" width="91.875" style="46" customWidth="1"/>
    <col min="10962" max="11213" width="9" style="46"/>
    <col min="11214" max="11214" width="0" style="46" hidden="1" customWidth="1"/>
    <col min="11215" max="11215" width="1" style="46" customWidth="1"/>
    <col min="11216" max="11216" width="21.75" style="46" customWidth="1"/>
    <col min="11217" max="11217" width="91.875" style="46" customWidth="1"/>
    <col min="11218" max="11469" width="9" style="46"/>
    <col min="11470" max="11470" width="0" style="46" hidden="1" customWidth="1"/>
    <col min="11471" max="11471" width="1" style="46" customWidth="1"/>
    <col min="11472" max="11472" width="21.75" style="46" customWidth="1"/>
    <col min="11473" max="11473" width="91.875" style="46" customWidth="1"/>
    <col min="11474" max="11725" width="9" style="46"/>
    <col min="11726" max="11726" width="0" style="46" hidden="1" customWidth="1"/>
    <col min="11727" max="11727" width="1" style="46" customWidth="1"/>
    <col min="11728" max="11728" width="21.75" style="46" customWidth="1"/>
    <col min="11729" max="11729" width="91.875" style="46" customWidth="1"/>
    <col min="11730" max="11981" width="9" style="46"/>
    <col min="11982" max="11982" width="0" style="46" hidden="1" customWidth="1"/>
    <col min="11983" max="11983" width="1" style="46" customWidth="1"/>
    <col min="11984" max="11984" width="21.75" style="46" customWidth="1"/>
    <col min="11985" max="11985" width="91.875" style="46" customWidth="1"/>
    <col min="11986" max="12237" width="9" style="46"/>
    <col min="12238" max="12238" width="0" style="46" hidden="1" customWidth="1"/>
    <col min="12239" max="12239" width="1" style="46" customWidth="1"/>
    <col min="12240" max="12240" width="21.75" style="46" customWidth="1"/>
    <col min="12241" max="12241" width="91.875" style="46" customWidth="1"/>
    <col min="12242" max="12493" width="9" style="46"/>
    <col min="12494" max="12494" width="0" style="46" hidden="1" customWidth="1"/>
    <col min="12495" max="12495" width="1" style="46" customWidth="1"/>
    <col min="12496" max="12496" width="21.75" style="46" customWidth="1"/>
    <col min="12497" max="12497" width="91.875" style="46" customWidth="1"/>
    <col min="12498" max="12749" width="9" style="46"/>
    <col min="12750" max="12750" width="0" style="46" hidden="1" customWidth="1"/>
    <col min="12751" max="12751" width="1" style="46" customWidth="1"/>
    <col min="12752" max="12752" width="21.75" style="46" customWidth="1"/>
    <col min="12753" max="12753" width="91.875" style="46" customWidth="1"/>
    <col min="12754" max="13005" width="9" style="46"/>
    <col min="13006" max="13006" width="0" style="46" hidden="1" customWidth="1"/>
    <col min="13007" max="13007" width="1" style="46" customWidth="1"/>
    <col min="13008" max="13008" width="21.75" style="46" customWidth="1"/>
    <col min="13009" max="13009" width="91.875" style="46" customWidth="1"/>
    <col min="13010" max="13261" width="9" style="46"/>
    <col min="13262" max="13262" width="0" style="46" hidden="1" customWidth="1"/>
    <col min="13263" max="13263" width="1" style="46" customWidth="1"/>
    <col min="13264" max="13264" width="21.75" style="46" customWidth="1"/>
    <col min="13265" max="13265" width="91.875" style="46" customWidth="1"/>
    <col min="13266" max="13517" width="9" style="46"/>
    <col min="13518" max="13518" width="0" style="46" hidden="1" customWidth="1"/>
    <col min="13519" max="13519" width="1" style="46" customWidth="1"/>
    <col min="13520" max="13520" width="21.75" style="46" customWidth="1"/>
    <col min="13521" max="13521" width="91.875" style="46" customWidth="1"/>
    <col min="13522" max="13773" width="9" style="46"/>
    <col min="13774" max="13774" width="0" style="46" hidden="1" customWidth="1"/>
    <col min="13775" max="13775" width="1" style="46" customWidth="1"/>
    <col min="13776" max="13776" width="21.75" style="46" customWidth="1"/>
    <col min="13777" max="13777" width="91.875" style="46" customWidth="1"/>
    <col min="13778" max="14029" width="9" style="46"/>
    <col min="14030" max="14030" width="0" style="46" hidden="1" customWidth="1"/>
    <col min="14031" max="14031" width="1" style="46" customWidth="1"/>
    <col min="14032" max="14032" width="21.75" style="46" customWidth="1"/>
    <col min="14033" max="14033" width="91.875" style="46" customWidth="1"/>
    <col min="14034" max="14285" width="9" style="46"/>
    <col min="14286" max="14286" width="0" style="46" hidden="1" customWidth="1"/>
    <col min="14287" max="14287" width="1" style="46" customWidth="1"/>
    <col min="14288" max="14288" width="21.75" style="46" customWidth="1"/>
    <col min="14289" max="14289" width="91.875" style="46" customWidth="1"/>
    <col min="14290" max="14541" width="9" style="46"/>
    <col min="14542" max="14542" width="0" style="46" hidden="1" customWidth="1"/>
    <col min="14543" max="14543" width="1" style="46" customWidth="1"/>
    <col min="14544" max="14544" width="21.75" style="46" customWidth="1"/>
    <col min="14545" max="14545" width="91.875" style="46" customWidth="1"/>
    <col min="14546" max="14797" width="9" style="46"/>
    <col min="14798" max="14798" width="0" style="46" hidden="1" customWidth="1"/>
    <col min="14799" max="14799" width="1" style="46" customWidth="1"/>
    <col min="14800" max="14800" width="21.75" style="46" customWidth="1"/>
    <col min="14801" max="14801" width="91.875" style="46" customWidth="1"/>
    <col min="14802" max="15053" width="9" style="46"/>
    <col min="15054" max="15054" width="0" style="46" hidden="1" customWidth="1"/>
    <col min="15055" max="15055" width="1" style="46" customWidth="1"/>
    <col min="15056" max="15056" width="21.75" style="46" customWidth="1"/>
    <col min="15057" max="15057" width="91.875" style="46" customWidth="1"/>
    <col min="15058" max="15309" width="9" style="46"/>
    <col min="15310" max="15310" width="0" style="46" hidden="1" customWidth="1"/>
    <col min="15311" max="15311" width="1" style="46" customWidth="1"/>
    <col min="15312" max="15312" width="21.75" style="46" customWidth="1"/>
    <col min="15313" max="15313" width="91.875" style="46" customWidth="1"/>
    <col min="15314" max="15565" width="9" style="46"/>
    <col min="15566" max="15566" width="0" style="46" hidden="1" customWidth="1"/>
    <col min="15567" max="15567" width="1" style="46" customWidth="1"/>
    <col min="15568" max="15568" width="21.75" style="46" customWidth="1"/>
    <col min="15569" max="15569" width="91.875" style="46" customWidth="1"/>
    <col min="15570" max="15821" width="9" style="46"/>
    <col min="15822" max="15822" width="0" style="46" hidden="1" customWidth="1"/>
    <col min="15823" max="15823" width="1" style="46" customWidth="1"/>
    <col min="15824" max="15824" width="21.75" style="46" customWidth="1"/>
    <col min="15825" max="15825" width="91.875" style="46" customWidth="1"/>
    <col min="15826" max="16384" width="9" style="46"/>
  </cols>
  <sheetData>
    <row r="1" spans="3:6" s="45" customFormat="1" ht="24" customHeight="1">
      <c r="C1" s="240" t="s">
        <v>306</v>
      </c>
      <c r="D1" s="241"/>
    </row>
    <row r="2" spans="3:6" ht="21.75" customHeight="1">
      <c r="C2" s="243" t="s">
        <v>60</v>
      </c>
      <c r="D2" s="243"/>
    </row>
    <row r="3" spans="3:6" ht="51.75" customHeight="1">
      <c r="C3" s="74" t="s">
        <v>243</v>
      </c>
      <c r="D3" s="70" t="s">
        <v>242</v>
      </c>
      <c r="F3" s="75"/>
    </row>
    <row r="4" spans="3:6" ht="53.25" customHeight="1">
      <c r="C4" s="39" t="s">
        <v>249</v>
      </c>
      <c r="D4" s="70" t="s">
        <v>250</v>
      </c>
      <c r="F4" s="75"/>
    </row>
    <row r="5" spans="3:6" ht="37.5" customHeight="1">
      <c r="C5" s="77" t="s">
        <v>283</v>
      </c>
      <c r="D5" s="70" t="s">
        <v>282</v>
      </c>
      <c r="F5" s="75"/>
    </row>
    <row r="6" spans="3:6" ht="39" customHeight="1">
      <c r="C6" s="77" t="s">
        <v>293</v>
      </c>
      <c r="D6" s="70" t="s">
        <v>294</v>
      </c>
      <c r="F6" s="75"/>
    </row>
    <row r="7" spans="3:6" ht="45.75" customHeight="1">
      <c r="C7" s="51" t="s">
        <v>39</v>
      </c>
      <c r="D7" s="70" t="s">
        <v>232</v>
      </c>
      <c r="F7" s="75"/>
    </row>
    <row r="8" spans="3:6" ht="24" customHeight="1">
      <c r="C8" s="239" t="s">
        <v>140</v>
      </c>
      <c r="D8" s="244"/>
    </row>
    <row r="9" spans="3:6" ht="36.75" customHeight="1">
      <c r="C9" s="245" t="s">
        <v>141</v>
      </c>
      <c r="D9" s="118" t="s">
        <v>305</v>
      </c>
    </row>
    <row r="10" spans="3:6" ht="47.25" customHeight="1">
      <c r="C10" s="246"/>
      <c r="D10" s="117" t="s">
        <v>203</v>
      </c>
    </row>
    <row r="11" spans="3:6" ht="30" customHeight="1">
      <c r="C11" s="242" t="s">
        <v>144</v>
      </c>
      <c r="D11" s="242"/>
    </row>
    <row r="12" spans="3:6" ht="36.75" customHeight="1">
      <c r="C12" s="54" t="s">
        <v>76</v>
      </c>
      <c r="D12" s="70" t="s">
        <v>180</v>
      </c>
    </row>
    <row r="13" spans="3:6" ht="39.75" customHeight="1">
      <c r="C13" s="39" t="s">
        <v>123</v>
      </c>
      <c r="D13" s="70" t="s">
        <v>185</v>
      </c>
    </row>
    <row r="14" spans="3:6" ht="38.25" customHeight="1">
      <c r="C14" s="38" t="s">
        <v>163</v>
      </c>
      <c r="D14" s="70" t="s">
        <v>191</v>
      </c>
    </row>
    <row r="15" spans="3:6" ht="46.5" customHeight="1">
      <c r="C15" s="39" t="s">
        <v>150</v>
      </c>
      <c r="D15" s="70" t="s">
        <v>188</v>
      </c>
    </row>
    <row r="16" spans="3:6" ht="35.25" customHeight="1">
      <c r="C16" s="60" t="s">
        <v>167</v>
      </c>
      <c r="D16" s="70" t="s">
        <v>168</v>
      </c>
    </row>
    <row r="17" spans="3:4" ht="30.75" customHeight="1">
      <c r="C17" s="69" t="s">
        <v>195</v>
      </c>
      <c r="D17" s="70" t="s">
        <v>194</v>
      </c>
    </row>
    <row r="18" spans="3:4" ht="30" customHeight="1">
      <c r="C18" s="39" t="s">
        <v>206</v>
      </c>
      <c r="D18" s="70" t="s">
        <v>237</v>
      </c>
    </row>
    <row r="19" spans="3:4" ht="30" customHeight="1">
      <c r="C19" s="77" t="s">
        <v>279</v>
      </c>
      <c r="D19" s="70" t="s">
        <v>280</v>
      </c>
    </row>
    <row r="20" spans="3:4" ht="18.75" customHeight="1">
      <c r="C20" s="239" t="s">
        <v>145</v>
      </c>
      <c r="D20" s="239"/>
    </row>
    <row r="21" spans="3:4" ht="68.25" customHeight="1">
      <c r="C21" s="69" t="s">
        <v>195</v>
      </c>
      <c r="D21" s="73" t="s">
        <v>247</v>
      </c>
    </row>
    <row r="22" spans="3:4" ht="54.75" customHeight="1">
      <c r="C22" s="39" t="s">
        <v>123</v>
      </c>
      <c r="D22" s="70" t="s">
        <v>246</v>
      </c>
    </row>
    <row r="23" spans="3:4" ht="18" customHeight="1">
      <c r="C23" s="239" t="s">
        <v>196</v>
      </c>
      <c r="D23" s="239"/>
    </row>
    <row r="24" spans="3:4" ht="42" customHeight="1">
      <c r="C24" s="39" t="s">
        <v>218</v>
      </c>
      <c r="D24" s="70" t="s">
        <v>219</v>
      </c>
    </row>
    <row r="25" spans="3:4" ht="39.75" customHeight="1">
      <c r="C25" s="63" t="s">
        <v>204</v>
      </c>
      <c r="D25" s="70" t="s">
        <v>201</v>
      </c>
    </row>
    <row r="26" spans="3:4" ht="43.5" customHeight="1">
      <c r="C26" s="63" t="s">
        <v>205</v>
      </c>
      <c r="D26" s="70" t="s">
        <v>202</v>
      </c>
    </row>
    <row r="27" spans="3:4" ht="57" customHeight="1">
      <c r="C27" s="39" t="s">
        <v>228</v>
      </c>
      <c r="D27" s="70" t="s">
        <v>229</v>
      </c>
    </row>
  </sheetData>
  <mergeCells count="7">
    <mergeCell ref="C23:D23"/>
    <mergeCell ref="C20:D20"/>
    <mergeCell ref="C1:D1"/>
    <mergeCell ref="C11:D11"/>
    <mergeCell ref="C2:D2"/>
    <mergeCell ref="C8:D8"/>
    <mergeCell ref="C9:C10"/>
  </mergeCells>
  <pageMargins left="0" right="0" top="0" bottom="0" header="0" footer="0"/>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نشرة التداول</vt:lpstr>
      <vt:lpstr>سوق الثالث</vt:lpstr>
      <vt:lpstr>اجانب</vt:lpstr>
      <vt:lpstr>الغير المتداولة</vt:lpstr>
      <vt:lpstr>الشركات الموقوفة</vt:lpstr>
      <vt:lpstr>اخبار الشركات</vt:lpstr>
    </vt:vector>
  </TitlesOfParts>
  <Company>isx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qais</dc:creator>
  <cp:lastModifiedBy>ISX Web</cp:lastModifiedBy>
  <cp:lastPrinted>2022-07-07T10:27:29Z</cp:lastPrinted>
  <dcterms:created xsi:type="dcterms:W3CDTF">2018-01-02T05:37:56Z</dcterms:created>
  <dcterms:modified xsi:type="dcterms:W3CDTF">2022-07-07T10:55:31Z</dcterms:modified>
</cp:coreProperties>
</file>