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7-5-2023\"/>
    </mc:Choice>
  </mc:AlternateContent>
  <bookViews>
    <workbookView xWindow="240" yWindow="16770" windowWidth="20115" windowHeight="1170"/>
  </bookViews>
  <sheets>
    <sheet name="المؤشرات الكلية" sheetId="11" r:id="rId1"/>
    <sheet name="نشرة التداول" sheetId="15" r:id="rId2"/>
    <sheet name="غير المتداولة" sheetId="8" r:id="rId3"/>
    <sheet name="الشركات الموقوفة" sheetId="4" r:id="rId4"/>
    <sheet name="اخبار الشركات" sheetId="5" r:id="rId5"/>
  </sheets>
  <calcPr calcId="162913"/>
</workbook>
</file>

<file path=xl/calcChain.xml><?xml version="1.0" encoding="utf-8"?>
<calcChain xmlns="http://schemas.openxmlformats.org/spreadsheetml/2006/main">
  <c r="M41" i="15" l="1"/>
  <c r="L31" i="15"/>
  <c r="M31" i="15"/>
  <c r="N31" i="15"/>
  <c r="L21" i="15"/>
  <c r="M21" i="15"/>
  <c r="N21" i="15"/>
  <c r="M53" i="15"/>
  <c r="N53" i="15"/>
  <c r="L53" i="15"/>
  <c r="L62" i="15"/>
  <c r="L66" i="15" s="1"/>
  <c r="M62" i="15"/>
  <c r="M66" i="15" s="1"/>
  <c r="M67" i="15" s="1"/>
  <c r="N62" i="15"/>
  <c r="N66" i="15" s="1"/>
  <c r="L36" i="15"/>
  <c r="M36" i="15"/>
  <c r="N36" i="15"/>
  <c r="L13" i="15"/>
  <c r="M13" i="15"/>
  <c r="N13" i="15"/>
  <c r="L40" i="15"/>
  <c r="L41" i="15" s="1"/>
  <c r="M40" i="15"/>
  <c r="N40" i="15"/>
  <c r="N41" i="15" s="1"/>
  <c r="L67" i="15" l="1"/>
  <c r="B7" i="11" s="1"/>
  <c r="N67" i="15"/>
  <c r="B6" i="11" s="1"/>
  <c r="B5" i="11"/>
  <c r="B11" i="11"/>
</calcChain>
</file>

<file path=xl/sharedStrings.xml><?xml version="1.0" encoding="utf-8"?>
<sst xmlns="http://schemas.openxmlformats.org/spreadsheetml/2006/main" count="429" uniqueCount="298">
  <si>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</si>
  <si>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</si>
  <si>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</si>
  <si>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</si>
  <si>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</si>
  <si>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</si>
  <si>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</si>
  <si>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</si>
  <si>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</si>
  <si>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</si>
  <si>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</si>
  <si>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</si>
  <si>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</si>
  <si>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</si>
  <si>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</si>
  <si>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</si>
  <si>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</si>
  <si>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</si>
  <si>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</si>
  <si>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</si>
  <si>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</si>
  <si>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</si>
  <si>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</si>
  <si>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</si>
  <si>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</si>
  <si>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</si>
  <si>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</si>
  <si>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</si>
  <si>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</si>
  <si>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</si>
  <si>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</si>
  <si>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</si>
  <si>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</si>
  <si>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 xml:space="preserve">الاسهم المتداولة  </t>
  </si>
  <si>
    <t>تاريخ الايقاف</t>
  </si>
  <si>
    <t>سبب الايقاف والملاحظات</t>
  </si>
  <si>
    <t xml:space="preserve"> الشركات الموقوفة عن التداول بقرار من هيئة الاوراق المالية </t>
  </si>
  <si>
    <t>قطاع الفنادق والسياحة</t>
  </si>
  <si>
    <t>الاهلية للتأمين</t>
  </si>
  <si>
    <t>NAHF</t>
  </si>
  <si>
    <t>BELF</t>
  </si>
  <si>
    <t xml:space="preserve">مصرف ايلاف الاسلامي </t>
  </si>
  <si>
    <t>الحمراء للتأمين (NHAM)</t>
  </si>
  <si>
    <t>مجموع قطاع الخدمات</t>
  </si>
  <si>
    <t>العراقية لانتاج البذور</t>
  </si>
  <si>
    <t>AISP</t>
  </si>
  <si>
    <t>مجموع قطاع الزراعة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</si>
  <si>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</si>
  <si>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</si>
  <si>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</si>
  <si>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</si>
  <si>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</si>
  <si>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مصرف الثقة الدولي</t>
  </si>
  <si>
    <t>BTRU</t>
  </si>
  <si>
    <t>IBSD</t>
  </si>
  <si>
    <t xml:space="preserve">بغداد للمشروبات الغازية </t>
  </si>
  <si>
    <t xml:space="preserve">المعمورة العقارية </t>
  </si>
  <si>
    <t>SMRI</t>
  </si>
  <si>
    <t>الامين للاستثمار المالي</t>
  </si>
  <si>
    <t>VAMF</t>
  </si>
  <si>
    <t>مصرف الجنوب الاسلامي</t>
  </si>
  <si>
    <t>BJAB</t>
  </si>
  <si>
    <t>مصرف عبر العراق</t>
  </si>
  <si>
    <t>BTRI</t>
  </si>
  <si>
    <t xml:space="preserve">الامين للاستثمارات العقارية </t>
  </si>
  <si>
    <t>SAEI</t>
  </si>
  <si>
    <t>مصرف الطيف الاسلامي</t>
  </si>
  <si>
    <t>BTIB</t>
  </si>
  <si>
    <t>مصرف العالم الاسلامي</t>
  </si>
  <si>
    <t>BWOR</t>
  </si>
  <si>
    <t>الامين للتأمين</t>
  </si>
  <si>
    <t>NAME</t>
  </si>
  <si>
    <t>SBAG</t>
  </si>
  <si>
    <t>SILT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</si>
  <si>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</si>
  <si>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</si>
  <si>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</si>
  <si>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</si>
  <si>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</si>
  <si>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</si>
  <si>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</si>
  <si>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</si>
  <si>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VBAT</t>
  </si>
  <si>
    <t>الباتك للاستثمارات المالية</t>
  </si>
  <si>
    <t xml:space="preserve">ابداع الشرق الاوسط </t>
  </si>
  <si>
    <t>SIBD</t>
  </si>
  <si>
    <t>نقطة</t>
  </si>
  <si>
    <t>المصرف الوطني الاسلامي</t>
  </si>
  <si>
    <t>BNAI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</si>
  <si>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</si>
  <si>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</si>
  <si>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</si>
  <si>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</si>
  <si>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</si>
  <si>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</si>
  <si>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 xml:space="preserve">Web site : www.isx-iq.net     E-mail : info-isx@isx-iq.net   07834000034 - 07711211522 - 07270094594  : ص . ب :3607 العلوية  الهاتف </t>
  </si>
  <si>
    <t>شركة الريباس للدواجن والاعلاف</t>
  </si>
  <si>
    <t>AREB</t>
  </si>
  <si>
    <t>المؤشر60 ISX اليوم</t>
  </si>
  <si>
    <t>المؤشر 60 ISX السابق</t>
  </si>
  <si>
    <t>المصرف الدولي الاسلامي</t>
  </si>
  <si>
    <t>BINT</t>
  </si>
  <si>
    <t>فندق بابل</t>
  </si>
  <si>
    <t>HBAY</t>
  </si>
  <si>
    <t xml:space="preserve">صناعة وتجارة الكارتون </t>
  </si>
  <si>
    <t>IICM</t>
  </si>
  <si>
    <t>HPAL</t>
  </si>
  <si>
    <t xml:space="preserve">فندق فلسطين </t>
  </si>
  <si>
    <t>BAAI</t>
  </si>
  <si>
    <t>عدد النقاط</t>
  </si>
  <si>
    <t>الهلال الصناعية</t>
  </si>
  <si>
    <t>IHLI</t>
  </si>
  <si>
    <t>AAHP</t>
  </si>
  <si>
    <t xml:space="preserve">الاهلية للانتاج الزراعي </t>
  </si>
  <si>
    <t>مصرف الراجح الاسلامي (BRAJ)</t>
  </si>
  <si>
    <t>AIRP</t>
  </si>
  <si>
    <t>المنتجات الزراعية</t>
  </si>
  <si>
    <t>مجموع السوق الثالث</t>
  </si>
  <si>
    <t>مجموع السوق</t>
  </si>
  <si>
    <t>IMOS</t>
  </si>
  <si>
    <t xml:space="preserve">الخياطة الحديثة </t>
  </si>
  <si>
    <t>الاستثمارات السياحية (HNTI)</t>
  </si>
  <si>
    <t>مصرف الخليج</t>
  </si>
  <si>
    <t>BGUC</t>
  </si>
  <si>
    <t>طريق الخازر للمواد الانشائية</t>
  </si>
  <si>
    <t>IKHC</t>
  </si>
  <si>
    <t>مصرف العالم الاسلامي (BWOR)</t>
  </si>
  <si>
    <t>الفلوجة لانتاج المواد الانشائية (IFCM)</t>
  </si>
  <si>
    <t>BZII</t>
  </si>
  <si>
    <t xml:space="preserve">مصرف زين العراق الاسلامي </t>
  </si>
  <si>
    <t xml:space="preserve">                                             المؤشرات الكلية لتداول الاسهم في سوق العراق للاوراق المالية</t>
  </si>
  <si>
    <t xml:space="preserve">الزوراء للاستثمار المالي </t>
  </si>
  <si>
    <t>VZAF</t>
  </si>
  <si>
    <t xml:space="preserve">الموصل لمدن الالعاب </t>
  </si>
  <si>
    <t>SMOF</t>
  </si>
  <si>
    <t>BKUI</t>
  </si>
  <si>
    <t>الوئام للاستثمار المالي</t>
  </si>
  <si>
    <t>VWIF</t>
  </si>
  <si>
    <t>الكيمياوية والبلاستيكية</t>
  </si>
  <si>
    <t>INCP</t>
  </si>
  <si>
    <t>فندق السدير</t>
  </si>
  <si>
    <t>HSAD</t>
  </si>
  <si>
    <t>BERI</t>
  </si>
  <si>
    <t xml:space="preserve">مصرف اربيل </t>
  </si>
  <si>
    <t xml:space="preserve">مصرف الاتحاد العراقي </t>
  </si>
  <si>
    <t>BUOI</t>
  </si>
  <si>
    <t>NDSA</t>
  </si>
  <si>
    <t xml:space="preserve">دار السلام للتأمين </t>
  </si>
  <si>
    <t xml:space="preserve">الموقوفة بقرار من الهيئة </t>
  </si>
  <si>
    <t xml:space="preserve">نقل المنتجات النفطية </t>
  </si>
  <si>
    <t>SIGT</t>
  </si>
  <si>
    <t xml:space="preserve">انتاج وتسويق اللحوم </t>
  </si>
  <si>
    <t>AIPM</t>
  </si>
  <si>
    <t>BRTB</t>
  </si>
  <si>
    <t xml:space="preserve">مصرف الاقليم التجاري </t>
  </si>
  <si>
    <t>AMAP</t>
  </si>
  <si>
    <t xml:space="preserve">الحديثة للانتاج الحيواني </t>
  </si>
  <si>
    <t xml:space="preserve">الخليج للتأمين </t>
  </si>
  <si>
    <t>NGIR</t>
  </si>
  <si>
    <t xml:space="preserve">مصرف آسيا العراق الاسلامي </t>
  </si>
  <si>
    <t>BAIB</t>
  </si>
  <si>
    <t xml:space="preserve">بغداد لمواد التغليف </t>
  </si>
  <si>
    <t>IBPM</t>
  </si>
  <si>
    <t>انتاج الالبسة الجاهزة</t>
  </si>
  <si>
    <t>IRMC</t>
  </si>
  <si>
    <t>فندق آشور</t>
  </si>
  <si>
    <t>HASH</t>
  </si>
  <si>
    <t>مصرف المستشار الإسلامي</t>
  </si>
  <si>
    <t>BMUI</t>
  </si>
  <si>
    <t>المصرف التجاري</t>
  </si>
  <si>
    <t>BCOI</t>
  </si>
  <si>
    <t>مصرف التنمية الدولي</t>
  </si>
  <si>
    <t>BIDB</t>
  </si>
  <si>
    <t>رحاب كربلاء</t>
  </si>
  <si>
    <t>HKAR</t>
  </si>
  <si>
    <t>مصرف الاستثمار العراقي</t>
  </si>
  <si>
    <t>BIBI</t>
  </si>
  <si>
    <t xml:space="preserve">المعدنية والدراجات </t>
  </si>
  <si>
    <t>IMIB</t>
  </si>
  <si>
    <t>BMFI</t>
  </si>
  <si>
    <t>مصرف الموصل</t>
  </si>
  <si>
    <t xml:space="preserve">مصرف المشرق العربي الاسلامي </t>
  </si>
  <si>
    <t>BAMS</t>
  </si>
  <si>
    <t>مصرف بغداد</t>
  </si>
  <si>
    <t>BBOB</t>
  </si>
  <si>
    <t>مصرف العطاء الإسلامي</t>
  </si>
  <si>
    <t>BLAD</t>
  </si>
  <si>
    <t>مصرف الشمال (BNOR)</t>
  </si>
  <si>
    <t>المصرف العراقي الاسلامي</t>
  </si>
  <si>
    <t>BIIB</t>
  </si>
  <si>
    <t>مصرف سومر التجاري</t>
  </si>
  <si>
    <t>BSUC</t>
  </si>
  <si>
    <t>بغداد العراق للنقل العام</t>
  </si>
  <si>
    <t>SBPT</t>
  </si>
  <si>
    <t>مدينة العاب الكرخ</t>
  </si>
  <si>
    <t>SKTA</t>
  </si>
  <si>
    <t>اسماك الشرق الاوسط</t>
  </si>
  <si>
    <t>AMEF</t>
  </si>
  <si>
    <t>مصرف الانصاري الاسلامي</t>
  </si>
  <si>
    <t>BANS</t>
  </si>
  <si>
    <t>مصرف نور العراق الإسلامي</t>
  </si>
  <si>
    <t>BINI</t>
  </si>
  <si>
    <t>الخاتم للاتصالات</t>
  </si>
  <si>
    <t>TZNI</t>
  </si>
  <si>
    <t xml:space="preserve">مصرف جيهان الإسلامي </t>
  </si>
  <si>
    <t>BCIH</t>
  </si>
  <si>
    <t>سد الموصل السياحية</t>
  </si>
  <si>
    <t>HTVM</t>
  </si>
  <si>
    <t>مصرف الائتمان</t>
  </si>
  <si>
    <t>BROI</t>
  </si>
  <si>
    <t>مصرف العربية الإسلامي</t>
  </si>
  <si>
    <t xml:space="preserve">الحمراء للتأمين </t>
  </si>
  <si>
    <t>NHAM</t>
  </si>
  <si>
    <t xml:space="preserve">مصرف القرطاس الإسلامي </t>
  </si>
  <si>
    <t>BQUR</t>
  </si>
  <si>
    <t xml:space="preserve">العراقية للاعمال الهندسية </t>
  </si>
  <si>
    <t>IIEW</t>
  </si>
  <si>
    <t>مصرف كوردستان الإسلامي</t>
  </si>
  <si>
    <t>المنصور الدوائية</t>
  </si>
  <si>
    <t>الكندي لانتاج اللقاحات</t>
  </si>
  <si>
    <t>IMAP</t>
  </si>
  <si>
    <t>IKLV</t>
  </si>
  <si>
    <t>الفلوجة لانتاج المواد الانشائية</t>
  </si>
  <si>
    <t>IFCM</t>
  </si>
  <si>
    <t>مصرف أمين العراق الإسلامي</t>
  </si>
  <si>
    <t>BAME</t>
  </si>
  <si>
    <t xml:space="preserve">الصنائع الكيمياوية العصرية </t>
  </si>
  <si>
    <t>IMCI</t>
  </si>
  <si>
    <t xml:space="preserve">المصرف المتحد </t>
  </si>
  <si>
    <t>BUND</t>
  </si>
  <si>
    <t>فنادق عشتار</t>
  </si>
  <si>
    <t>HISH</t>
  </si>
  <si>
    <t>قطاع الاتصالات</t>
  </si>
  <si>
    <t>آسياسيل للاتصالات</t>
  </si>
  <si>
    <t>TASC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</si>
  <si>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هيأة الاوراق المالية</t>
  </si>
  <si>
    <t>مجموع قطاع الاتصالات</t>
  </si>
  <si>
    <t xml:space="preserve"> بدأ الاكتتاب على أسهم الشركة إعتباراً من يوم الاحد 2023/2/19 على الاسهم المطروحة البالغة (18) مليار سهم ولمدة (30) يوماً في مصرف الصناعي / الفرع الرئيسي وفرع المصرف في الزعفرانية  ، تنفيذاً لقرار الهيئة العامة المنعقدة في 2021/12/30 زيادة رأسمال الشركة من (3.120.000.000)  دينار الى (4.680.000.000)  دينار وفق المادة (55/ اولا) من قانون الشركات.</t>
  </si>
  <si>
    <t xml:space="preserve"> بدأ الاكتتاب على أسهم الشركة إعتباراً من يوم الاثنين  2023/2/6 على الاسهم المطروحة البالغة (1,560) مليون سهم ولمدة (30) يوماً في مصرف بابل الفرع الرئيسي  ، تنفيذاً لقرار الهيئة العامة المنعقدة في 2022/12/24 زيادة رأسمال الشركة من (7) مليار دينار الى (25) مليار  دينار وفق المادة (55/ اولا) من قانون الشركات.</t>
  </si>
  <si>
    <t>مصرف آشور الدولي</t>
  </si>
  <si>
    <t>BASH</t>
  </si>
  <si>
    <t>الاستثمارات السياحية</t>
  </si>
  <si>
    <t>HNTI</t>
  </si>
  <si>
    <t>استنادا الى كتاب هياة الأوراق المالية المرقم 2146/7 في 2021/11/11 بالاستنادا الى كتاب البنك المركزي العراقي المرقم 2857/16 في 2021/11/8 واستمرار الإيقاف استنادا الى كتاب هياة الأوراق المالية المرقم 2751/10 في 2022/12/8. سعر الاغلاق (1.000) دينار.</t>
  </si>
  <si>
    <t>إستناداً إلى كتاب هيأة الأوراق المالية المرقم 2385/10 في 2022/10/30 وكتاب البنك المركزي المرقم 26584/2/9 في 2022/10/20 .المصرف تحت وصاية البنك المركزي العراقي استنادا لاحكام المادة (59/ا/د) من قانون المصارف رقم 94 لسنة 2004</t>
  </si>
  <si>
    <t>تصنيع وتسويق التمور</t>
  </si>
  <si>
    <t>IIDP</t>
  </si>
  <si>
    <t>مصرف الشرق الاوسط</t>
  </si>
  <si>
    <t>BIME</t>
  </si>
  <si>
    <t>مصرف أمين العراق الإسلامي (BAME)</t>
  </si>
  <si>
    <t>الخير للاستثمار المالي</t>
  </si>
  <si>
    <t>VKHF</t>
  </si>
  <si>
    <t>الوطنية لصناعات الاثاث المنزلي</t>
  </si>
  <si>
    <t>IHFI</t>
  </si>
  <si>
    <t>السجاد والمفروشات</t>
  </si>
  <si>
    <t>IITC</t>
  </si>
  <si>
    <t>مصرف القابض الاسلامي</t>
  </si>
  <si>
    <t>BQAB</t>
  </si>
  <si>
    <t>أولاً : أخبار الشركات .</t>
  </si>
  <si>
    <t>ثانيا : الشركات المساهمة الموقوفة عن التداول لانعقاد هيئاتها العامة</t>
  </si>
  <si>
    <t>ثالثا : الشركات التي في التداول برأسمال الشركة المدرج (قبل الزيادة والرسملة) .</t>
  </si>
  <si>
    <t>رابعا : الاكتتاب .</t>
  </si>
  <si>
    <t>خامسا  : توزيع الارباح</t>
  </si>
  <si>
    <t>مصرف بابل</t>
  </si>
  <si>
    <t>BBAY</t>
  </si>
  <si>
    <t>نسبة التغير</t>
  </si>
  <si>
    <t>فنادق المنصور</t>
  </si>
  <si>
    <t>HMAN</t>
  </si>
  <si>
    <t>تعلن الشركة عن البدء بتوزيع الارباح السنوية للمساهمين لسنة 2021 وبنسبة (31.98%) في مقر الشركة  مع جلب المستمسكات الثبوتية او بموجب وكالة مصدقة.</t>
  </si>
  <si>
    <t>مصرف المنصور</t>
  </si>
  <si>
    <t>BMNS</t>
  </si>
  <si>
    <t>مصرف الاقتصاد (BEFI)</t>
  </si>
  <si>
    <t>النخبة للمقاولات العامة(SNUC)</t>
  </si>
  <si>
    <t>سيعقد إجتماع الهيئة العامة للشركة يوم الثلاثاء الموافق 2023/5/9 الساعة العاشرة صباحا في  مصرف حمورابي التجاري / شارع النضال ، لمناقشة الحسابات الختامية للسنة المالية  المنتهية في  2022/12/31   ،مناقشة اطفاء العجز المتراكم، سيتم إيقاف التداول على أسهم الشركة إعتباراً من جلسة الخميس  2023/5/4 .</t>
  </si>
  <si>
    <t>المصرف الأهلي</t>
  </si>
  <si>
    <t>BNOI</t>
  </si>
  <si>
    <t>*</t>
  </si>
  <si>
    <t>نسبة التغير في المنصة النظامية (15%) ، ونسبة التغير في المنصة الثانية (20%) ، ونسبة التغير في المنصة الثالثة (5%)</t>
  </si>
  <si>
    <t>المصرف الدولي الإسلامي(BINT)</t>
  </si>
  <si>
    <t>سيعقد إجتماع الهيئة العامة للشركة يوم الثلاثاء الموافق 2023/5/23 الساعة العاشرة صباحا في  بغداد / فندق بابل ، لمناقشة الحسابات الختامية للسنة المالية  المنتهية في  2022/12/31  ،مناقشة  الارباح المتحققة لسنة 2022، سيتم إيقاف التداول على أسهم الشركة إعتباراً من جلسة الخميس 2023/5/18 .</t>
  </si>
  <si>
    <t>مجموع  قطاع الفنادق والسياحة</t>
  </si>
  <si>
    <t>سيعقد إجتماع الهيئة العامة للشركة يوم الاحد الموافق 2023/5/7 الساعة العاشرة صباحا في  بغداد - المنصور / شارع الاميرات ، لمناقشة الحسابات الختامية للسنة المالية  المنتهية في  2022/12/31   ،مناقشة  الارباح المتحققة لسنة 2022، تم إيقاف التداول على أسهم الشركة إعتباراً من جلسة الثلاثاء 2023/5/2 .</t>
  </si>
  <si>
    <t>سيعقد إجتماع الهيئة العامة للشركة يوم الخميس الموافق 2023/5/25 الساعة العاشرة صباحا في  مقر الشركة ، لمناقشة الحسابات الختامية للسنة المالية  المنتهية في  2022/12/31  ،مناقشة العجز المتراكم لسنة 2022 ، تعديل المادة الخامسة من عقد التاسيس الشركة باعتماد التصويت التراكمي ، انتخاب مجلس ادارة جديد من (5) اعضاء اصليين ومثلهم احتياط، سيتم إيقاف التداول على أسهم الشركة إعتباراً من جلسة الاثنين 2023/5/22 .</t>
  </si>
  <si>
    <t>قررت الهيئة العامة في اجتماعها المنعقد في 2022/3/3 زيادة راسمال الشركة من (250) الى (265) مليار دينار  وفق المادة (56/رابعا) من قانون الشركات . حصلت موافقة هيئة الاوراق المالية على تمديد فترة اضافة اسهم الشركة لمدة ثلاثة اشهر من تاريخ 2022/10/3. صدرت موافقة هيأة الاوراق المالية على تمديد فترة إضافة أسهم الزيادة لمدة (ثلاثة أشهر) من تاريخ 2023/1/3. صدرت موافقة هيأة الاوراق المالية على تمديد فترة إضافة أسهم الزيادة لمدة (ثلاثة أشهر) من تاريخ 2023/4/3.</t>
  </si>
  <si>
    <t xml:space="preserve"> تم غلق الاكتتاب على أسهم الشركة إعتباراً من يوم الثلاثاء 2023/4/25 على الاسهم المطروحة لمدة (60) يوماً في مصرف الهدى/الفرع الرئيسي، تنفيذاً لقرار الهيئة العامة المنعقدة في 2022/1/7 زيادة رأسمال الشركة من (222.500.000.000)  دينار الى (250.000.000.000)  دينار وفق المادة (55/ اولا) من قانون الشركات.</t>
  </si>
  <si>
    <t>أخبار الشركات المساهمة المدرجة في سوق العراق للاوراق المالية الاحد 2023/5/7</t>
  </si>
  <si>
    <t>الشركات غير المتداولة للمنصة النظامي لجلسة الاحد 2023/5/7</t>
  </si>
  <si>
    <t>الشركات غير المتداولة للمنصة الثانية لجلسة الاحد 2023/5/7</t>
  </si>
  <si>
    <t>الشركات غير المتداولة للمنصة الثالثة لجلسة الاحد 2023/5/7</t>
  </si>
  <si>
    <r>
      <t>الجلسة (81) نشرة منصة تداول الا</t>
    </r>
    <r>
      <rPr>
        <b/>
        <sz val="14"/>
        <color rgb="FF002060"/>
        <rFont val="Calibri"/>
        <family val="2"/>
        <scheme val="minor"/>
      </rPr>
      <t xml:space="preserve">سهم النظامية ليوم الاحد 2023/5/7 </t>
    </r>
    <r>
      <rPr>
        <b/>
        <sz val="14"/>
        <color rgb="FF002060"/>
        <rFont val="Calibri"/>
        <family val="2"/>
        <charset val="178"/>
        <scheme val="minor"/>
      </rPr>
      <t>Regular Market Trading</t>
    </r>
  </si>
  <si>
    <t>الجلسة (81) نشرة منصة الثانية لتداول الشركات ليوم الاحد 2023/5/7 Second Market Trading</t>
  </si>
  <si>
    <t>الجلسة (81) نشرة منصة الثالثة لتداول الشركات ليوم الاحد 2023/5/7 Undisclosed Platform Trading</t>
  </si>
  <si>
    <t xml:space="preserve">الاحد 2023/5/7        </t>
  </si>
  <si>
    <t>الجلسة (81) لسنة 2023</t>
  </si>
  <si>
    <t>الامين للاستثمار المالي(VAMF)</t>
  </si>
  <si>
    <t xml:space="preserve">الاوامر الخاصة </t>
  </si>
  <si>
    <t>مجموع قطاع الاستثمار</t>
  </si>
  <si>
    <t>نفذت شركة نور الوميض(شراء) للوساطة  ، وشركة الرافدين (بيع) للوساطة أمر خاص على أسهم شركة مصرف زين العراق بعدد أسهم (24.750.000.000)  سهم بقيمة (8.415.000.000)  دينار ، في زمن الجلسة الاضافي (بعد الساعة 1 ظهراً) وفقاً لاجراءات تنفيذ الصفقات الكبيرة.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</si>
</sst>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63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5"/>
      <color rgb="FF002060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4"/>
      <color rgb="FF002060"/>
      <name val="Calibri"/>
      <family val="2"/>
      <charset val="178"/>
      <scheme val="minor"/>
    </font>
    <font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Calibri"/>
      <family val="2"/>
      <charset val="178"/>
      <scheme val="minor"/>
    </font>
    <font>
      <sz val="18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7"/>
      <color rgb="FF002060"/>
      <name val="Calibri"/>
      <family val="2"/>
      <scheme val="minor"/>
    </font>
    <font>
      <b/>
      <sz val="15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.5"/>
      <color rgb="FF002060"/>
      <name val="Calibri"/>
      <family val="2"/>
      <scheme val="minor"/>
    </font>
    <font>
      <b/>
      <sz val="12.5"/>
      <color rgb="FFFF0000"/>
      <name val="Calibri"/>
      <family val="2"/>
      <scheme val="minor"/>
    </font>
    <font>
      <b/>
      <sz val="12.5"/>
      <color rgb="FF00B050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0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37">
    <xf numFmtId="0" fontId="0" fillId="0" borderId="0"/>
    <xf numFmtId="0" fontId="2" fillId="0" borderId="0"/>
    <xf numFmtId="0" fontId="2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3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3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3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" fillId="4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9" fillId="4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4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4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4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3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4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0" fillId="4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0" fillId="4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0" fillId="44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0" fillId="4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4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0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50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0" fillId="5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0" fillId="52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0" fillId="4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0" fillId="48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0" fillId="53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1" fillId="37" borderId="0" applyNumberFormat="0" applyBorder="0" applyAlignment="0" applyProtection="0"/>
    <xf numFmtId="0" fontId="30" fillId="9" borderId="14" applyNumberFormat="0" applyAlignment="0" applyProtection="0"/>
    <xf numFmtId="0" fontId="30" fillId="9" borderId="14" applyNumberFormat="0" applyAlignment="0" applyProtection="0"/>
    <xf numFmtId="0" fontId="12" fillId="54" borderId="20" applyNumberFormat="0" applyAlignment="0" applyProtection="0"/>
    <xf numFmtId="0" fontId="31" fillId="10" borderId="17" applyNumberFormat="0" applyAlignment="0" applyProtection="0"/>
    <xf numFmtId="0" fontId="31" fillId="10" borderId="17" applyNumberFormat="0" applyAlignment="0" applyProtection="0"/>
    <xf numFmtId="0" fontId="13" fillId="55" borderId="2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5" fillId="38" borderId="0" applyNumberFormat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16" fillId="0" borderId="2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17" fillId="0" borderId="2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18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8" borderId="14" applyNumberFormat="0" applyAlignment="0" applyProtection="0"/>
    <xf numFmtId="0" fontId="37" fillId="8" borderId="14" applyNumberFormat="0" applyAlignment="0" applyProtection="0"/>
    <xf numFmtId="0" fontId="19" fillId="41" borderId="20" applyNumberFormat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0" fillId="0" borderId="25" applyNumberFormat="0" applyFill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5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11" borderId="18" applyNumberFormat="0" applyFont="0" applyAlignment="0" applyProtection="0"/>
    <xf numFmtId="0" fontId="27" fillId="11" borderId="18" applyNumberFormat="0" applyFont="0" applyAlignment="0" applyProtection="0"/>
    <xf numFmtId="0" fontId="2" fillId="57" borderId="26" applyNumberFormat="0" applyFont="0" applyAlignment="0" applyProtection="0"/>
    <xf numFmtId="0" fontId="2" fillId="57" borderId="26" applyNumberFormat="0" applyFont="0" applyAlignment="0" applyProtection="0"/>
    <xf numFmtId="0" fontId="40" fillId="9" borderId="15" applyNumberFormat="0" applyAlignment="0" applyProtection="0"/>
    <xf numFmtId="0" fontId="40" fillId="9" borderId="15" applyNumberFormat="0" applyAlignment="0" applyProtection="0"/>
    <xf numFmtId="0" fontId="23" fillId="54" borderId="2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5" fillId="0" borderId="2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54" borderId="29" applyNumberFormat="0" applyAlignment="0" applyProtection="0"/>
    <xf numFmtId="0" fontId="19" fillId="41" borderId="29" applyNumberFormat="0" applyAlignment="0" applyProtection="0"/>
    <xf numFmtId="0" fontId="2" fillId="57" borderId="30" applyNumberFormat="0" applyFont="0" applyAlignment="0" applyProtection="0"/>
    <xf numFmtId="0" fontId="2" fillId="57" borderId="30" applyNumberFormat="0" applyFont="0" applyAlignment="0" applyProtection="0"/>
    <xf numFmtId="0" fontId="23" fillId="54" borderId="31" applyNumberFormat="0" applyAlignment="0" applyProtection="0"/>
    <xf numFmtId="0" fontId="25" fillId="0" borderId="32" applyNumberFormat="0" applyFill="0" applyAlignment="0" applyProtection="0"/>
    <xf numFmtId="0" fontId="2" fillId="57" borderId="37" applyNumberFormat="0" applyFont="0" applyAlignment="0" applyProtection="0"/>
    <xf numFmtId="0" fontId="2" fillId="57" borderId="37" applyNumberFormat="0" applyFont="0" applyAlignment="0" applyProtection="0"/>
    <xf numFmtId="0" fontId="19" fillId="41" borderId="36" applyNumberFormat="0" applyAlignment="0" applyProtection="0"/>
    <xf numFmtId="0" fontId="12" fillId="54" borderId="36" applyNumberFormat="0" applyAlignment="0" applyProtection="0"/>
    <xf numFmtId="0" fontId="23" fillId="54" borderId="38" applyNumberFormat="0" applyAlignment="0" applyProtection="0"/>
    <xf numFmtId="0" fontId="25" fillId="0" borderId="39" applyNumberFormat="0" applyFill="0" applyAlignment="0" applyProtection="0"/>
    <xf numFmtId="0" fontId="2" fillId="57" borderId="41" applyNumberFormat="0" applyFont="0" applyAlignment="0" applyProtection="0"/>
    <xf numFmtId="0" fontId="2" fillId="57" borderId="41" applyNumberFormat="0" applyFont="0" applyAlignment="0" applyProtection="0"/>
    <xf numFmtId="0" fontId="19" fillId="41" borderId="40" applyNumberFormat="0" applyAlignment="0" applyProtection="0"/>
    <xf numFmtId="0" fontId="12" fillId="54" borderId="40" applyNumberFormat="0" applyAlignment="0" applyProtection="0"/>
    <xf numFmtId="0" fontId="23" fillId="54" borderId="42" applyNumberFormat="0" applyAlignment="0" applyProtection="0"/>
    <xf numFmtId="0" fontId="25" fillId="0" borderId="43" applyNumberFormat="0" applyFill="0" applyAlignment="0" applyProtection="0"/>
    <xf numFmtId="0" fontId="12" fillId="54" borderId="46" applyNumberFormat="0" applyAlignment="0" applyProtection="0"/>
    <xf numFmtId="0" fontId="19" fillId="41" borderId="46" applyNumberFormat="0" applyAlignment="0" applyProtection="0"/>
    <xf numFmtId="0" fontId="2" fillId="57" borderId="47" applyNumberFormat="0" applyFont="0" applyAlignment="0" applyProtection="0"/>
    <xf numFmtId="0" fontId="2" fillId="57" borderId="47" applyNumberFormat="0" applyFont="0" applyAlignment="0" applyProtection="0"/>
    <xf numFmtId="0" fontId="23" fillId="54" borderId="48" applyNumberFormat="0" applyAlignment="0" applyProtection="0"/>
    <xf numFmtId="0" fontId="25" fillId="0" borderId="49" applyNumberFormat="0" applyFill="0" applyAlignment="0" applyProtection="0"/>
  </cellStyleXfs>
  <cellXfs count="227">
    <xf numFmtId="0" fontId="0" fillId="0" borderId="0" xfId="0"/>
    <xf numFmtId="2" fontId="3" fillId="0" borderId="1" xfId="0" applyNumberFormat="1" applyFont="1" applyBorder="1"/>
    <xf numFmtId="0" fontId="5" fillId="0" borderId="0" xfId="0" applyFont="1"/>
    <xf numFmtId="2" fontId="7" fillId="0" borderId="1" xfId="2" applyNumberFormat="1" applyFont="1" applyBorder="1" applyAlignment="1">
      <alignment vertical="center"/>
    </xf>
    <xf numFmtId="2" fontId="7" fillId="0" borderId="10" xfId="2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0" fontId="0" fillId="0" borderId="0" xfId="0"/>
    <xf numFmtId="0" fontId="44" fillId="0" borderId="0" xfId="0" applyFont="1"/>
    <xf numFmtId="0" fontId="45" fillId="0" borderId="0" xfId="0" applyFont="1"/>
    <xf numFmtId="166" fontId="5" fillId="0" borderId="0" xfId="0" applyNumberFormat="1" applyFont="1"/>
    <xf numFmtId="0" fontId="46" fillId="0" borderId="54" xfId="0" applyFont="1" applyFill="1" applyBorder="1" applyAlignment="1">
      <alignment vertical="center"/>
    </xf>
    <xf numFmtId="164" fontId="46" fillId="0" borderId="54" xfId="0" applyNumberFormat="1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51" fillId="0" borderId="54" xfId="0" applyNumberFormat="1" applyFont="1" applyBorder="1" applyAlignment="1">
      <alignment horizontal="center" vertical="center"/>
    </xf>
    <xf numFmtId="4" fontId="51" fillId="0" borderId="54" xfId="0" applyNumberFormat="1" applyFont="1" applyBorder="1" applyAlignment="1">
      <alignment horizontal="center" vertical="center"/>
    </xf>
    <xf numFmtId="3" fontId="51" fillId="0" borderId="54" xfId="0" applyNumberFormat="1" applyFont="1" applyBorder="1" applyAlignment="1">
      <alignment horizontal="center" vertical="center"/>
    </xf>
    <xf numFmtId="0" fontId="53" fillId="0" borderId="0" xfId="0" applyFont="1"/>
    <xf numFmtId="2" fontId="54" fillId="0" borderId="1" xfId="0" applyNumberFormat="1" applyFont="1" applyBorder="1"/>
    <xf numFmtId="2" fontId="54" fillId="0" borderId="2" xfId="0" applyNumberFormat="1" applyFont="1" applyBorder="1"/>
    <xf numFmtId="0" fontId="54" fillId="0" borderId="1" xfId="0" applyFont="1" applyBorder="1"/>
    <xf numFmtId="0" fontId="54" fillId="0" borderId="2" xfId="0" applyFont="1" applyBorder="1"/>
    <xf numFmtId="0" fontId="6" fillId="0" borderId="60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3" fontId="51" fillId="59" borderId="54" xfId="0" applyNumberFormat="1" applyFont="1" applyFill="1" applyBorder="1" applyAlignment="1">
      <alignment horizontal="center" vertical="center"/>
    </xf>
    <xf numFmtId="3" fontId="51" fillId="59" borderId="69" xfId="0" applyNumberFormat="1" applyFont="1" applyFill="1" applyBorder="1" applyAlignment="1">
      <alignment horizontal="center" vertical="center"/>
    </xf>
    <xf numFmtId="3" fontId="51" fillId="60" borderId="51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3" fontId="45" fillId="0" borderId="0" xfId="0" applyNumberFormat="1" applyFont="1"/>
    <xf numFmtId="0" fontId="4" fillId="2" borderId="54" xfId="1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vertical="center"/>
    </xf>
    <xf numFmtId="0" fontId="47" fillId="0" borderId="68" xfId="0" applyFont="1" applyFill="1" applyBorder="1" applyAlignment="1">
      <alignment vertical="center"/>
    </xf>
    <xf numFmtId="2" fontId="4" fillId="0" borderId="54" xfId="2" applyNumberFormat="1" applyFont="1" applyBorder="1" applyAlignment="1">
      <alignment horizontal="center" vertical="center"/>
    </xf>
    <xf numFmtId="2" fontId="4" fillId="0" borderId="54" xfId="2" applyNumberFormat="1" applyFont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 wrapText="1"/>
    </xf>
    <xf numFmtId="14" fontId="6" fillId="0" borderId="54" xfId="0" applyNumberFormat="1" applyFont="1" applyFill="1" applyBorder="1" applyAlignment="1">
      <alignment horizontal="center" vertical="center"/>
    </xf>
    <xf numFmtId="166" fontId="6" fillId="4" borderId="54" xfId="0" applyNumberFormat="1" applyFont="1" applyFill="1" applyBorder="1" applyAlignment="1">
      <alignment horizontal="right" vertical="center" wrapText="1"/>
    </xf>
    <xf numFmtId="0" fontId="47" fillId="0" borderId="54" xfId="0" applyFont="1" applyFill="1" applyBorder="1" applyAlignment="1">
      <alignment vertical="center" wrapText="1"/>
    </xf>
    <xf numFmtId="164" fontId="47" fillId="0" borderId="54" xfId="0" applyNumberFormat="1" applyFont="1" applyFill="1" applyBorder="1" applyAlignment="1">
      <alignment horizontal="right" vertical="center" wrapText="1"/>
    </xf>
    <xf numFmtId="0" fontId="6" fillId="0" borderId="55" xfId="0" applyFont="1" applyFill="1" applyBorder="1" applyAlignment="1">
      <alignment horizontal="center" vertical="center"/>
    </xf>
    <xf numFmtId="167" fontId="6" fillId="0" borderId="54" xfId="0" applyNumberFormat="1" applyFont="1" applyBorder="1" applyAlignment="1">
      <alignment horizontal="center" vertical="center"/>
    </xf>
    <xf numFmtId="2" fontId="6" fillId="0" borderId="54" xfId="0" applyNumberFormat="1" applyFont="1" applyBorder="1" applyAlignment="1">
      <alignment horizontal="center" vertical="center"/>
    </xf>
    <xf numFmtId="0" fontId="47" fillId="2" borderId="54" xfId="1" applyFont="1" applyFill="1" applyBorder="1" applyAlignment="1">
      <alignment horizontal="center" vertical="center"/>
    </xf>
    <xf numFmtId="0" fontId="47" fillId="2" borderId="54" xfId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57" fillId="0" borderId="0" xfId="0" applyFont="1" applyAlignment="1">
      <alignment vertical="center"/>
    </xf>
    <xf numFmtId="3" fontId="0" fillId="0" borderId="0" xfId="0" applyNumberFormat="1"/>
    <xf numFmtId="0" fontId="47" fillId="0" borderId="76" xfId="0" applyFont="1" applyFill="1" applyBorder="1" applyAlignment="1">
      <alignment vertical="center"/>
    </xf>
    <xf numFmtId="164" fontId="46" fillId="0" borderId="78" xfId="0" applyNumberFormat="1" applyFont="1" applyBorder="1" applyAlignment="1">
      <alignment horizontal="center" vertical="center"/>
    </xf>
    <xf numFmtId="164" fontId="51" fillId="0" borderId="78" xfId="0" applyNumberFormat="1" applyFont="1" applyBorder="1" applyAlignment="1">
      <alignment horizontal="center" vertical="center"/>
    </xf>
    <xf numFmtId="164" fontId="51" fillId="0" borderId="78" xfId="0" applyNumberFormat="1" applyFont="1" applyFill="1" applyBorder="1" applyAlignment="1">
      <alignment horizontal="center" vertical="center"/>
    </xf>
    <xf numFmtId="0" fontId="47" fillId="0" borderId="78" xfId="0" applyFont="1" applyFill="1" applyBorder="1" applyAlignment="1">
      <alignment vertical="center"/>
    </xf>
    <xf numFmtId="0" fontId="46" fillId="0" borderId="78" xfId="0" applyFont="1" applyFill="1" applyBorder="1" applyAlignment="1">
      <alignment vertical="center"/>
    </xf>
    <xf numFmtId="0" fontId="51" fillId="0" borderId="78" xfId="0" applyFont="1" applyFill="1" applyBorder="1" applyAlignment="1">
      <alignment vertical="center"/>
    </xf>
    <xf numFmtId="0" fontId="4" fillId="2" borderId="78" xfId="1" applyFont="1" applyFill="1" applyBorder="1" applyAlignment="1">
      <alignment horizontal="center" vertical="center"/>
    </xf>
    <xf numFmtId="164" fontId="46" fillId="0" borderId="78" xfId="0" applyNumberFormat="1" applyFont="1" applyBorder="1" applyAlignment="1">
      <alignment horizontal="left" vertical="center"/>
    </xf>
    <xf numFmtId="164" fontId="51" fillId="0" borderId="78" xfId="0" applyNumberFormat="1" applyFont="1" applyBorder="1" applyAlignment="1">
      <alignment horizontal="left" vertical="center"/>
    </xf>
    <xf numFmtId="0" fontId="47" fillId="0" borderId="44" xfId="0" applyFont="1" applyFill="1" applyBorder="1" applyAlignment="1">
      <alignment vertical="center"/>
    </xf>
    <xf numFmtId="164" fontId="51" fillId="0" borderId="88" xfId="0" applyNumberFormat="1" applyFont="1" applyBorder="1" applyAlignment="1">
      <alignment horizontal="center" vertical="center"/>
    </xf>
    <xf numFmtId="3" fontId="51" fillId="0" borderId="88" xfId="0" applyNumberFormat="1" applyFont="1" applyBorder="1" applyAlignment="1">
      <alignment horizontal="center" vertical="center"/>
    </xf>
    <xf numFmtId="2" fontId="54" fillId="0" borderId="90" xfId="0" applyNumberFormat="1" applyFont="1" applyBorder="1"/>
    <xf numFmtId="2" fontId="3" fillId="0" borderId="1" xfId="0" applyNumberFormat="1" applyFont="1" applyBorder="1" applyAlignment="1">
      <alignment horizontal="right" vertical="center"/>
    </xf>
    <xf numFmtId="2" fontId="54" fillId="0" borderId="8" xfId="0" applyNumberFormat="1" applyFont="1" applyBorder="1"/>
    <xf numFmtId="2" fontId="3" fillId="0" borderId="10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vertical="center"/>
    </xf>
    <xf numFmtId="2" fontId="3" fillId="0" borderId="87" xfId="0" applyNumberFormat="1" applyFont="1" applyBorder="1" applyAlignment="1">
      <alignment vertical="center"/>
    </xf>
    <xf numFmtId="2" fontId="54" fillId="0" borderId="7" xfId="0" applyNumberFormat="1" applyFont="1" applyBorder="1"/>
    <xf numFmtId="2" fontId="3" fillId="0" borderId="7" xfId="0" applyNumberFormat="1" applyFont="1" applyBorder="1" applyAlignment="1">
      <alignment vertical="center" wrapText="1"/>
    </xf>
    <xf numFmtId="2" fontId="3" fillId="0" borderId="7" xfId="0" applyNumberFormat="1" applyFont="1" applyBorder="1"/>
    <xf numFmtId="3" fontId="3" fillId="0" borderId="2" xfId="0" applyNumberFormat="1" applyFont="1" applyBorder="1" applyAlignment="1">
      <alignment horizontal="right"/>
    </xf>
    <xf numFmtId="0" fontId="3" fillId="0" borderId="87" xfId="0" applyFont="1" applyBorder="1" applyAlignment="1">
      <alignment horizontal="center"/>
    </xf>
    <xf numFmtId="2" fontId="3" fillId="0" borderId="61" xfId="0" applyNumberFormat="1" applyFont="1" applyBorder="1" applyAlignment="1">
      <alignment vertical="center"/>
    </xf>
    <xf numFmtId="164" fontId="51" fillId="0" borderId="98" xfId="0" applyNumberFormat="1" applyFont="1" applyBorder="1" applyAlignment="1">
      <alignment horizontal="center" vertical="center"/>
    </xf>
    <xf numFmtId="164" fontId="46" fillId="0" borderId="98" xfId="0" applyNumberFormat="1" applyFont="1" applyBorder="1" applyAlignment="1">
      <alignment horizontal="center" vertical="center"/>
    </xf>
    <xf numFmtId="0" fontId="6" fillId="0" borderId="83" xfId="0" applyFont="1" applyFill="1" applyBorder="1" applyAlignment="1">
      <alignment horizontal="right" vertical="center" wrapText="1"/>
    </xf>
    <xf numFmtId="0" fontId="3" fillId="0" borderId="87" xfId="0" applyFont="1" applyBorder="1" applyAlignment="1">
      <alignment horizontal="center" vertical="center"/>
    </xf>
    <xf numFmtId="4" fontId="59" fillId="0" borderId="87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3" fontId="3" fillId="0" borderId="87" xfId="0" applyNumberFormat="1" applyFont="1" applyBorder="1" applyAlignment="1">
      <alignment horizontal="center" vertical="center"/>
    </xf>
    <xf numFmtId="4" fontId="3" fillId="0" borderId="8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64" fontId="60" fillId="0" borderId="54" xfId="0" applyNumberFormat="1" applyFont="1" applyBorder="1" applyAlignment="1">
      <alignment horizontal="center" vertical="center"/>
    </xf>
    <xf numFmtId="4" fontId="61" fillId="0" borderId="54" xfId="0" applyNumberFormat="1" applyFont="1" applyBorder="1" applyAlignment="1">
      <alignment horizontal="center" vertical="center"/>
    </xf>
    <xf numFmtId="3" fontId="60" fillId="0" borderId="54" xfId="0" applyNumberFormat="1" applyFont="1" applyBorder="1" applyAlignment="1">
      <alignment horizontal="center" vertical="center"/>
    </xf>
    <xf numFmtId="0" fontId="60" fillId="0" borderId="68" xfId="0" applyFont="1" applyFill="1" applyBorder="1" applyAlignment="1">
      <alignment vertical="center"/>
    </xf>
    <xf numFmtId="4" fontId="62" fillId="0" borderId="54" xfId="0" applyNumberFormat="1" applyFont="1" applyBorder="1" applyAlignment="1">
      <alignment horizontal="center" vertical="center"/>
    </xf>
    <xf numFmtId="0" fontId="60" fillId="0" borderId="34" xfId="0" applyFont="1" applyFill="1" applyBorder="1" applyAlignment="1">
      <alignment vertical="center"/>
    </xf>
    <xf numFmtId="4" fontId="60" fillId="0" borderId="54" xfId="0" applyNumberFormat="1" applyFont="1" applyBorder="1" applyAlignment="1">
      <alignment horizontal="center" vertical="center"/>
    </xf>
    <xf numFmtId="0" fontId="60" fillId="0" borderId="79" xfId="0" applyFont="1" applyFill="1" applyBorder="1" applyAlignment="1">
      <alignment vertical="center"/>
    </xf>
    <xf numFmtId="164" fontId="60" fillId="0" borderId="80" xfId="0" applyNumberFormat="1" applyFont="1" applyBorder="1" applyAlignment="1">
      <alignment horizontal="center" vertical="center"/>
    </xf>
    <xf numFmtId="4" fontId="60" fillId="0" borderId="80" xfId="0" applyNumberFormat="1" applyFont="1" applyBorder="1" applyAlignment="1">
      <alignment horizontal="center" vertical="center"/>
    </xf>
    <xf numFmtId="0" fontId="60" fillId="0" borderId="78" xfId="0" applyFont="1" applyFill="1" applyBorder="1" applyAlignment="1">
      <alignment vertical="center"/>
    </xf>
    <xf numFmtId="164" fontId="60" fillId="0" borderId="78" xfId="0" applyNumberFormat="1" applyFont="1" applyBorder="1" applyAlignment="1">
      <alignment horizontal="center" vertical="center"/>
    </xf>
    <xf numFmtId="4" fontId="60" fillId="0" borderId="78" xfId="0" applyNumberFormat="1" applyFont="1" applyBorder="1" applyAlignment="1">
      <alignment horizontal="center" vertical="center"/>
    </xf>
    <xf numFmtId="164" fontId="51" fillId="0" borderId="99" xfId="0" applyNumberFormat="1" applyFont="1" applyBorder="1" applyAlignment="1">
      <alignment horizontal="center" vertical="center"/>
    </xf>
    <xf numFmtId="4" fontId="45" fillId="0" borderId="0" xfId="0" applyNumberFormat="1" applyFont="1"/>
    <xf numFmtId="164" fontId="46" fillId="0" borderId="99" xfId="0" applyNumberFormat="1" applyFont="1" applyBorder="1" applyAlignment="1">
      <alignment horizontal="center" vertical="center"/>
    </xf>
    <xf numFmtId="4" fontId="3" fillId="0" borderId="87" xfId="0" applyNumberFormat="1" applyFont="1" applyBorder="1" applyAlignment="1">
      <alignment horizontal="center" vertical="center"/>
    </xf>
    <xf numFmtId="0" fontId="47" fillId="0" borderId="99" xfId="0" applyFont="1" applyFill="1" applyBorder="1" applyAlignment="1">
      <alignment horizontal="right" vertical="center"/>
    </xf>
    <xf numFmtId="164" fontId="51" fillId="0" borderId="103" xfId="0" applyNumberFormat="1" applyFont="1" applyFill="1" applyBorder="1" applyAlignment="1">
      <alignment horizontal="center" vertical="center"/>
    </xf>
    <xf numFmtId="0" fontId="60" fillId="0" borderId="104" xfId="0" applyFont="1" applyFill="1" applyBorder="1" applyAlignment="1">
      <alignment vertical="center"/>
    </xf>
    <xf numFmtId="164" fontId="60" fillId="0" borderId="104" xfId="0" applyNumberFormat="1" applyFont="1" applyBorder="1" applyAlignment="1">
      <alignment horizontal="center" vertical="center"/>
    </xf>
    <xf numFmtId="4" fontId="62" fillId="0" borderId="104" xfId="0" applyNumberFormat="1" applyFont="1" applyBorder="1" applyAlignment="1">
      <alignment horizontal="center" vertical="center"/>
    </xf>
    <xf numFmtId="0" fontId="60" fillId="0" borderId="95" xfId="0" applyFont="1" applyFill="1" applyBorder="1" applyAlignment="1">
      <alignment vertical="center"/>
    </xf>
    <xf numFmtId="164" fontId="60" fillId="0" borderId="99" xfId="0" applyNumberFormat="1" applyFont="1" applyBorder="1" applyAlignment="1">
      <alignment horizontal="center" vertical="center"/>
    </xf>
    <xf numFmtId="4" fontId="62" fillId="0" borderId="99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89" xfId="0" applyNumberFormat="1" applyFont="1" applyBorder="1" applyAlignment="1">
      <alignment horizontal="center" vertical="center"/>
    </xf>
    <xf numFmtId="2" fontId="55" fillId="0" borderId="6" xfId="0" applyNumberFormat="1" applyFont="1" applyBorder="1" applyAlignment="1">
      <alignment horizontal="right" vertical="center"/>
    </xf>
    <xf numFmtId="2" fontId="55" fillId="0" borderId="7" xfId="0" applyNumberFormat="1" applyFont="1" applyBorder="1" applyAlignment="1">
      <alignment horizontal="right" vertical="center"/>
    </xf>
    <xf numFmtId="2" fontId="55" fillId="0" borderId="8" xfId="0" applyNumberFormat="1" applyFont="1" applyBorder="1" applyAlignment="1">
      <alignment horizontal="right" vertical="center"/>
    </xf>
    <xf numFmtId="0" fontId="3" fillId="0" borderId="9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2" fontId="3" fillId="0" borderId="8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4" fontId="3" fillId="0" borderId="87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3" fontId="3" fillId="0" borderId="61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2" fontId="3" fillId="0" borderId="61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0" fontId="58" fillId="58" borderId="59" xfId="0" applyFont="1" applyFill="1" applyBorder="1" applyAlignment="1">
      <alignment horizontal="center" vertical="center"/>
    </xf>
    <xf numFmtId="3" fontId="60" fillId="0" borderId="95" xfId="0" applyNumberFormat="1" applyFont="1" applyBorder="1" applyAlignment="1">
      <alignment horizontal="center" vertical="center"/>
    </xf>
    <xf numFmtId="3" fontId="60" fillId="0" borderId="96" xfId="0" applyNumberFormat="1" applyFont="1" applyBorder="1" applyAlignment="1">
      <alignment horizontal="center" vertical="center"/>
    </xf>
    <xf numFmtId="3" fontId="60" fillId="0" borderId="97" xfId="0" applyNumberFormat="1" applyFont="1" applyBorder="1" applyAlignment="1">
      <alignment horizontal="center" vertical="center"/>
    </xf>
    <xf numFmtId="0" fontId="60" fillId="0" borderId="95" xfId="0" applyFont="1" applyFill="1" applyBorder="1" applyAlignment="1">
      <alignment horizontal="right" vertical="center"/>
    </xf>
    <xf numFmtId="0" fontId="60" fillId="0" borderId="101" xfId="0" applyFont="1" applyFill="1" applyBorder="1" applyAlignment="1">
      <alignment horizontal="right" vertical="center"/>
    </xf>
    <xf numFmtId="0" fontId="60" fillId="0" borderId="100" xfId="0" applyFont="1" applyFill="1" applyBorder="1" applyAlignment="1">
      <alignment horizontal="right" vertical="center"/>
    </xf>
    <xf numFmtId="164" fontId="57" fillId="0" borderId="56" xfId="0" applyNumberFormat="1" applyFont="1" applyFill="1" applyBorder="1" applyAlignment="1">
      <alignment horizontal="right" vertical="center" wrapText="1"/>
    </xf>
    <xf numFmtId="164" fontId="57" fillId="0" borderId="57" xfId="0" applyNumberFormat="1" applyFont="1" applyFill="1" applyBorder="1" applyAlignment="1">
      <alignment horizontal="right" vertical="center" wrapText="1"/>
    </xf>
    <xf numFmtId="164" fontId="57" fillId="0" borderId="58" xfId="0" applyNumberFormat="1" applyFont="1" applyFill="1" applyBorder="1" applyAlignment="1">
      <alignment horizontal="right" vertical="center" wrapText="1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164" fontId="6" fillId="4" borderId="84" xfId="0" applyNumberFormat="1" applyFont="1" applyFill="1" applyBorder="1" applyAlignment="1">
      <alignment horizontal="right" vertical="center" wrapText="1"/>
    </xf>
    <xf numFmtId="164" fontId="6" fillId="4" borderId="85" xfId="0" applyNumberFormat="1" applyFont="1" applyFill="1" applyBorder="1" applyAlignment="1">
      <alignment horizontal="right" vertical="center" wrapText="1"/>
    </xf>
    <xf numFmtId="164" fontId="6" fillId="4" borderId="86" xfId="0" applyNumberFormat="1" applyFont="1" applyFill="1" applyBorder="1" applyAlignment="1">
      <alignment horizontal="right" vertical="center" wrapText="1"/>
    </xf>
    <xf numFmtId="0" fontId="60" fillId="0" borderId="79" xfId="0" applyFont="1" applyFill="1" applyBorder="1" applyAlignment="1">
      <alignment horizontal="right" vertical="center"/>
    </xf>
    <xf numFmtId="0" fontId="60" fillId="0" borderId="81" xfId="0" applyFont="1" applyFill="1" applyBorder="1" applyAlignment="1">
      <alignment horizontal="right" vertical="center"/>
    </xf>
    <xf numFmtId="0" fontId="60" fillId="0" borderId="82" xfId="0" applyFont="1" applyFill="1" applyBorder="1" applyAlignment="1">
      <alignment horizontal="right" vertical="center"/>
    </xf>
    <xf numFmtId="164" fontId="47" fillId="4" borderId="102" xfId="0" applyNumberFormat="1" applyFont="1" applyFill="1" applyBorder="1" applyAlignment="1">
      <alignment horizontal="right" vertical="center" wrapText="1"/>
    </xf>
    <xf numFmtId="164" fontId="47" fillId="4" borderId="3" xfId="0" applyNumberFormat="1" applyFont="1" applyFill="1" applyBorder="1" applyAlignment="1">
      <alignment horizontal="right" vertical="center" wrapText="1"/>
    </xf>
    <xf numFmtId="2" fontId="3" fillId="0" borderId="87" xfId="0" applyNumberFormat="1" applyFont="1" applyBorder="1" applyAlignment="1">
      <alignment horizontal="center" vertical="center"/>
    </xf>
    <xf numFmtId="2" fontId="3" fillId="0" borderId="87" xfId="0" applyNumberFormat="1" applyFont="1" applyBorder="1" applyAlignment="1">
      <alignment horizontal="center" vertical="center" wrapText="1"/>
    </xf>
    <xf numFmtId="3" fontId="60" fillId="0" borderId="101" xfId="0" applyNumberFormat="1" applyFont="1" applyBorder="1" applyAlignment="1">
      <alignment horizontal="center" vertical="center"/>
    </xf>
    <xf numFmtId="3" fontId="60" fillId="0" borderId="100" xfId="0" applyNumberFormat="1" applyFont="1" applyBorder="1" applyAlignment="1">
      <alignment horizontal="center" vertical="center"/>
    </xf>
    <xf numFmtId="2" fontId="3" fillId="0" borderId="87" xfId="0" applyNumberFormat="1" applyFont="1" applyBorder="1" applyAlignment="1">
      <alignment horizontal="right"/>
    </xf>
    <xf numFmtId="2" fontId="3" fillId="0" borderId="92" xfId="0" applyNumberFormat="1" applyFont="1" applyBorder="1" applyAlignment="1">
      <alignment horizontal="right"/>
    </xf>
    <xf numFmtId="2" fontId="3" fillId="0" borderId="93" xfId="0" applyNumberFormat="1" applyFont="1" applyBorder="1" applyAlignment="1">
      <alignment horizontal="right"/>
    </xf>
    <xf numFmtId="2" fontId="3" fillId="0" borderId="94" xfId="0" applyNumberFormat="1" applyFont="1" applyBorder="1" applyAlignment="1">
      <alignment horizontal="right"/>
    </xf>
    <xf numFmtId="2" fontId="3" fillId="0" borderId="87" xfId="0" applyNumberFormat="1" applyFont="1" applyBorder="1" applyAlignment="1">
      <alignment horizontal="center"/>
    </xf>
    <xf numFmtId="3" fontId="3" fillId="0" borderId="87" xfId="0" applyNumberFormat="1" applyFont="1" applyBorder="1" applyAlignment="1">
      <alignment horizontal="center" vertical="center"/>
    </xf>
    <xf numFmtId="3" fontId="60" fillId="0" borderId="104" xfId="0" applyNumberFormat="1" applyFont="1" applyBorder="1" applyAlignment="1">
      <alignment horizontal="center" vertical="center"/>
    </xf>
    <xf numFmtId="2" fontId="52" fillId="0" borderId="4" xfId="0" applyNumberFormat="1" applyFont="1" applyBorder="1" applyAlignment="1">
      <alignment horizontal="center" vertical="center"/>
    </xf>
    <xf numFmtId="2" fontId="52" fillId="0" borderId="5" xfId="0" applyNumberFormat="1" applyFont="1" applyBorder="1" applyAlignment="1">
      <alignment horizontal="center" vertical="center"/>
    </xf>
    <xf numFmtId="2" fontId="45" fillId="59" borderId="68" xfId="0" applyNumberFormat="1" applyFont="1" applyFill="1" applyBorder="1" applyAlignment="1">
      <alignment horizontal="center"/>
    </xf>
    <xf numFmtId="2" fontId="45" fillId="59" borderId="66" xfId="0" applyNumberFormat="1" applyFont="1" applyFill="1" applyBorder="1" applyAlignment="1">
      <alignment horizontal="center"/>
    </xf>
    <xf numFmtId="2" fontId="45" fillId="59" borderId="70" xfId="0" applyNumberFormat="1" applyFont="1" applyFill="1" applyBorder="1" applyAlignment="1">
      <alignment horizontal="center"/>
    </xf>
    <xf numFmtId="0" fontId="47" fillId="59" borderId="68" xfId="0" applyFont="1" applyFill="1" applyBorder="1" applyAlignment="1">
      <alignment horizontal="center" vertical="center"/>
    </xf>
    <xf numFmtId="0" fontId="47" fillId="59" borderId="70" xfId="0" applyFont="1" applyFill="1" applyBorder="1" applyAlignment="1">
      <alignment horizontal="center" vertical="center"/>
    </xf>
    <xf numFmtId="2" fontId="50" fillId="0" borderId="44" xfId="0" applyNumberFormat="1" applyFont="1" applyBorder="1" applyAlignment="1">
      <alignment horizontal="center" vertical="center"/>
    </xf>
    <xf numFmtId="2" fontId="50" fillId="0" borderId="71" xfId="0" applyNumberFormat="1" applyFont="1" applyBorder="1" applyAlignment="1">
      <alignment horizontal="center" vertical="center"/>
    </xf>
    <xf numFmtId="2" fontId="50" fillId="0" borderId="70" xfId="0" applyNumberFormat="1" applyFont="1" applyBorder="1" applyAlignment="1">
      <alignment horizontal="center" vertical="center"/>
    </xf>
    <xf numFmtId="0" fontId="47" fillId="0" borderId="74" xfId="0" applyFont="1" applyFill="1" applyBorder="1" applyAlignment="1">
      <alignment horizontal="center" vertical="center"/>
    </xf>
    <xf numFmtId="0" fontId="47" fillId="0" borderId="70" xfId="0" applyFont="1" applyFill="1" applyBorder="1" applyAlignment="1">
      <alignment horizontal="center" vertical="center"/>
    </xf>
    <xf numFmtId="2" fontId="45" fillId="0" borderId="74" xfId="0" applyNumberFormat="1" applyFont="1" applyBorder="1" applyAlignment="1">
      <alignment horizontal="center"/>
    </xf>
    <xf numFmtId="2" fontId="45" fillId="0" borderId="71" xfId="0" applyNumberFormat="1" applyFont="1" applyBorder="1" applyAlignment="1">
      <alignment horizontal="center"/>
    </xf>
    <xf numFmtId="2" fontId="45" fillId="0" borderId="70" xfId="0" applyNumberFormat="1" applyFont="1" applyBorder="1" applyAlignment="1">
      <alignment horizontal="center"/>
    </xf>
    <xf numFmtId="2" fontId="50" fillId="0" borderId="72" xfId="0" applyNumberFormat="1" applyFont="1" applyBorder="1" applyAlignment="1">
      <alignment horizontal="center" vertical="center"/>
    </xf>
    <xf numFmtId="0" fontId="47" fillId="0" borderId="68" xfId="0" applyFont="1" applyFill="1" applyBorder="1" applyAlignment="1">
      <alignment horizontal="center" vertical="center"/>
    </xf>
    <xf numFmtId="2" fontId="50" fillId="0" borderId="68" xfId="0" applyNumberFormat="1" applyFont="1" applyBorder="1" applyAlignment="1">
      <alignment horizontal="center" vertical="center"/>
    </xf>
    <xf numFmtId="2" fontId="50" fillId="0" borderId="66" xfId="0" applyNumberFormat="1" applyFont="1" applyBorder="1" applyAlignment="1">
      <alignment horizontal="center" vertical="center"/>
    </xf>
    <xf numFmtId="2" fontId="45" fillId="0" borderId="68" xfId="0" applyNumberFormat="1" applyFont="1" applyBorder="1" applyAlignment="1">
      <alignment horizontal="center"/>
    </xf>
    <xf numFmtId="2" fontId="45" fillId="0" borderId="66" xfId="0" applyNumberFormat="1" applyFont="1" applyBorder="1" applyAlignment="1">
      <alignment horizontal="center"/>
    </xf>
    <xf numFmtId="2" fontId="50" fillId="0" borderId="95" xfId="0" applyNumberFormat="1" applyFont="1" applyBorder="1" applyAlignment="1">
      <alignment horizontal="center" vertical="center"/>
    </xf>
    <xf numFmtId="2" fontId="50" fillId="0" borderId="101" xfId="0" applyNumberFormat="1" applyFont="1" applyBorder="1" applyAlignment="1">
      <alignment horizontal="center" vertical="center"/>
    </xf>
    <xf numFmtId="2" fontId="50" fillId="0" borderId="100" xfId="0" applyNumberFormat="1" applyFont="1" applyBorder="1" applyAlignment="1">
      <alignment horizontal="center" vertical="center"/>
    </xf>
    <xf numFmtId="2" fontId="45" fillId="0" borderId="77" xfId="0" applyNumberFormat="1" applyFont="1" applyBorder="1" applyAlignment="1">
      <alignment horizontal="center"/>
    </xf>
    <xf numFmtId="0" fontId="47" fillId="0" borderId="77" xfId="0" applyFont="1" applyFill="1" applyBorder="1" applyAlignment="1">
      <alignment horizontal="center" vertical="center"/>
    </xf>
    <xf numFmtId="2" fontId="45" fillId="0" borderId="72" xfId="0" applyNumberFormat="1" applyFont="1" applyBorder="1" applyAlignment="1">
      <alignment horizontal="center"/>
    </xf>
    <xf numFmtId="0" fontId="47" fillId="60" borderId="44" xfId="0" applyFont="1" applyFill="1" applyBorder="1" applyAlignment="1">
      <alignment horizontal="center" vertical="center"/>
    </xf>
    <xf numFmtId="0" fontId="47" fillId="60" borderId="45" xfId="0" applyFont="1" applyFill="1" applyBorder="1" applyAlignment="1">
      <alignment horizontal="center" vertical="center"/>
    </xf>
    <xf numFmtId="2" fontId="50" fillId="60" borderId="53" xfId="0" applyNumberFormat="1" applyFont="1" applyFill="1" applyBorder="1" applyAlignment="1">
      <alignment horizontal="center"/>
    </xf>
    <xf numFmtId="2" fontId="50" fillId="60" borderId="50" xfId="0" applyNumberFormat="1" applyFont="1" applyFill="1" applyBorder="1" applyAlignment="1">
      <alignment horizontal="center"/>
    </xf>
    <xf numFmtId="2" fontId="50" fillId="60" borderId="52" xfId="0" applyNumberFormat="1" applyFont="1" applyFill="1" applyBorder="1" applyAlignment="1">
      <alignment horizontal="center"/>
    </xf>
    <xf numFmtId="2" fontId="50" fillId="59" borderId="72" xfId="0" applyNumberFormat="1" applyFont="1" applyFill="1" applyBorder="1" applyAlignment="1">
      <alignment horizontal="center"/>
    </xf>
    <xf numFmtId="2" fontId="50" fillId="59" borderId="71" xfId="0" applyNumberFormat="1" applyFont="1" applyFill="1" applyBorder="1" applyAlignment="1">
      <alignment horizontal="center"/>
    </xf>
    <xf numFmtId="2" fontId="50" fillId="59" borderId="70" xfId="0" applyNumberFormat="1" applyFont="1" applyFill="1" applyBorder="1" applyAlignment="1">
      <alignment horizontal="center"/>
    </xf>
    <xf numFmtId="0" fontId="47" fillId="0" borderId="7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7" fillId="0" borderId="65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0" fontId="47" fillId="0" borderId="78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2" fontId="47" fillId="0" borderId="78" xfId="0" applyNumberFormat="1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2" fontId="56" fillId="0" borderId="4" xfId="2" applyNumberFormat="1" applyFont="1" applyBorder="1" applyAlignment="1">
      <alignment horizontal="center" vertical="center"/>
    </xf>
    <xf numFmtId="165" fontId="4" fillId="3" borderId="75" xfId="2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671671</xdr:colOff>
      <xdr:row>0</xdr:row>
      <xdr:rowOff>0</xdr:rowOff>
    </xdr:from>
    <xdr:to>
      <xdr:col>13</xdr:col>
      <xdr:colOff>0</xdr:colOff>
      <xdr:row>2</xdr:row>
      <xdr:rowOff>306916</xdr:rowOff>
    </xdr:to>
    <xdr:pic>
      <xdr:nvPicPr>
        <xdr:cNvPr id="4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065500" y="0"/>
          <a:ext cx="1190996" cy="899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3912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3912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3912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3912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3912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3912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3216933" y="6238875"/>
          <a:ext cx="2242" cy="33302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961412</xdr:colOff>
      <xdr:row>0</xdr:row>
      <xdr:rowOff>9527</xdr:rowOff>
    </xdr:from>
    <xdr:to>
      <xdr:col>13</xdr:col>
      <xdr:colOff>1356102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3252773" y="9527"/>
          <a:ext cx="394690" cy="30479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53</xdr:row>
      <xdr:rowOff>0</xdr:rowOff>
    </xdr:from>
    <xdr:to>
      <xdr:col>13</xdr:col>
      <xdr:colOff>1028825</xdr:colOff>
      <xdr:row>54</xdr:row>
      <xdr:rowOff>47278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53</xdr:row>
      <xdr:rowOff>0</xdr:rowOff>
    </xdr:from>
    <xdr:to>
      <xdr:col>13</xdr:col>
      <xdr:colOff>1028825</xdr:colOff>
      <xdr:row>54</xdr:row>
      <xdr:rowOff>47278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53</xdr:row>
      <xdr:rowOff>0</xdr:rowOff>
    </xdr:from>
    <xdr:to>
      <xdr:col>13</xdr:col>
      <xdr:colOff>1028825</xdr:colOff>
      <xdr:row>54</xdr:row>
      <xdr:rowOff>47278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970156</xdr:colOff>
      <xdr:row>53</xdr:row>
      <xdr:rowOff>66675</xdr:rowOff>
    </xdr:from>
    <xdr:to>
      <xdr:col>13</xdr:col>
      <xdr:colOff>1371600</xdr:colOff>
      <xdr:row>54</xdr:row>
      <xdr:rowOff>9525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237275" y="11420475"/>
          <a:ext cx="401444" cy="228600"/>
        </a:xfrm>
        <a:prstGeom prst="rect">
          <a:avLst/>
        </a:prstGeom>
      </xdr:spPr>
    </xdr:pic>
    <xdr:clientData/>
  </xdr:twoCellAnchor>
  <xdr:twoCellAnchor editAs="oneCell">
    <xdr:from>
      <xdr:col>13</xdr:col>
      <xdr:colOff>982569</xdr:colOff>
      <xdr:row>41</xdr:row>
      <xdr:rowOff>66675</xdr:rowOff>
    </xdr:from>
    <xdr:to>
      <xdr:col>13</xdr:col>
      <xdr:colOff>1359446</xdr:colOff>
      <xdr:row>42</xdr:row>
      <xdr:rowOff>57150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3249429" y="7886700"/>
          <a:ext cx="376877" cy="276225"/>
        </a:xfrm>
        <a:prstGeom prst="rect">
          <a:avLst/>
        </a:prstGeom>
      </xdr:spPr>
    </xdr:pic>
    <xdr:clientData/>
  </xdr:twoCellAnchor>
  <xdr:oneCellAnchor>
    <xdr:from>
      <xdr:col>7</xdr:col>
      <xdr:colOff>1026583</xdr:colOff>
      <xdr:row>36</xdr:row>
      <xdr:rowOff>0</xdr:rowOff>
    </xdr:from>
    <xdr:ext cx="2242" cy="494953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36</xdr:row>
      <xdr:rowOff>0</xdr:rowOff>
    </xdr:from>
    <xdr:ext cx="2242" cy="494953"/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36</xdr:row>
      <xdr:rowOff>0</xdr:rowOff>
    </xdr:from>
    <xdr:ext cx="2242" cy="494953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36</xdr:row>
      <xdr:rowOff>0</xdr:rowOff>
    </xdr:from>
    <xdr:ext cx="2242" cy="333028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36</xdr:row>
      <xdr:rowOff>0</xdr:rowOff>
    </xdr:from>
    <xdr:ext cx="2242" cy="333028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36</xdr:row>
      <xdr:rowOff>0</xdr:rowOff>
    </xdr:from>
    <xdr:ext cx="2242" cy="333028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36</xdr:row>
      <xdr:rowOff>0</xdr:rowOff>
    </xdr:from>
    <xdr:ext cx="2242" cy="333028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36</xdr:row>
      <xdr:rowOff>0</xdr:rowOff>
    </xdr:from>
    <xdr:ext cx="2242" cy="333028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36</xdr:row>
      <xdr:rowOff>0</xdr:rowOff>
    </xdr:from>
    <xdr:ext cx="2242" cy="333028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36</xdr:row>
      <xdr:rowOff>0</xdr:rowOff>
    </xdr:from>
    <xdr:ext cx="2242" cy="494953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36</xdr:row>
      <xdr:rowOff>0</xdr:rowOff>
    </xdr:from>
    <xdr:ext cx="2242" cy="494953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36</xdr:row>
      <xdr:rowOff>0</xdr:rowOff>
    </xdr:from>
    <xdr:ext cx="2242" cy="494953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36</xdr:row>
      <xdr:rowOff>0</xdr:rowOff>
    </xdr:from>
    <xdr:ext cx="2242" cy="333028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36</xdr:row>
      <xdr:rowOff>0</xdr:rowOff>
    </xdr:from>
    <xdr:ext cx="2242" cy="333028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36</xdr:row>
      <xdr:rowOff>0</xdr:rowOff>
    </xdr:from>
    <xdr:ext cx="2242" cy="333028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36</xdr:row>
      <xdr:rowOff>0</xdr:rowOff>
    </xdr:from>
    <xdr:ext cx="2242" cy="333028"/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236008</xdr:colOff>
      <xdr:row>31</xdr:row>
      <xdr:rowOff>133350</xdr:rowOff>
    </xdr:from>
    <xdr:ext cx="2242" cy="333028"/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9809400" y="4857750"/>
          <a:ext cx="2242" cy="333028"/>
        </a:xfrm>
        <a:prstGeom prst="rect">
          <a:avLst/>
        </a:prstGeom>
      </xdr:spPr>
    </xdr:pic>
    <xdr:clientData/>
  </xdr:oneCellAnchor>
  <xdr:oneCellAnchor>
    <xdr:from>
      <xdr:col>4</xdr:col>
      <xdr:colOff>207433</xdr:colOff>
      <xdr:row>33</xdr:row>
      <xdr:rowOff>57150</xdr:rowOff>
    </xdr:from>
    <xdr:ext cx="2242" cy="333028"/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9837975" y="60483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84</xdr:row>
      <xdr:rowOff>0</xdr:rowOff>
    </xdr:from>
    <xdr:ext cx="2242" cy="333028"/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84</xdr:row>
      <xdr:rowOff>0</xdr:rowOff>
    </xdr:from>
    <xdr:ext cx="2242" cy="333028"/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84</xdr:row>
      <xdr:rowOff>0</xdr:rowOff>
    </xdr:from>
    <xdr:ext cx="2242" cy="333028"/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84</xdr:row>
      <xdr:rowOff>0</xdr:rowOff>
    </xdr:from>
    <xdr:ext cx="2242" cy="333028"/>
    <xdr:pic>
      <xdr:nvPicPr>
        <xdr:cNvPr id="65" name="Picture 6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84</xdr:row>
      <xdr:rowOff>0</xdr:rowOff>
    </xdr:from>
    <xdr:ext cx="2242" cy="333028"/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84</xdr:row>
      <xdr:rowOff>0</xdr:rowOff>
    </xdr:from>
    <xdr:ext cx="2242" cy="333028"/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31</xdr:row>
      <xdr:rowOff>0</xdr:rowOff>
    </xdr:from>
    <xdr:ext cx="2242" cy="533053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998008</xdr:colOff>
      <xdr:row>31</xdr:row>
      <xdr:rowOff>0</xdr:rowOff>
    </xdr:from>
    <xdr:ext cx="2242" cy="533053"/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rightToLeft="1" tabSelected="1" zoomScale="90" zoomScaleNormal="90" workbookViewId="0">
      <selection activeCell="B26" sqref="B26:M26"/>
    </sheetView>
  </sheetViews>
  <sheetFormatPr defaultRowHeight="15"/>
  <cols>
    <col min="1" max="1" width="26.7109375" customWidth="1"/>
    <col min="2" max="2" width="11.5703125" customWidth="1"/>
    <col min="3" max="3" width="11.7109375" customWidth="1"/>
    <col min="4" max="4" width="9" customWidth="1"/>
    <col min="5" max="5" width="11.28515625" bestFit="1" customWidth="1"/>
    <col min="6" max="6" width="14.140625" customWidth="1"/>
    <col min="7" max="7" width="12.42578125" customWidth="1"/>
    <col min="8" max="8" width="10.140625" customWidth="1"/>
    <col min="9" max="9" width="9.140625" customWidth="1"/>
    <col min="10" max="10" width="7.42578125" customWidth="1"/>
    <col min="11" max="11" width="10.42578125" customWidth="1"/>
    <col min="12" max="12" width="13.5703125" customWidth="1"/>
    <col min="13" max="13" width="24.5703125" customWidth="1"/>
  </cols>
  <sheetData>
    <row r="1" spans="1:15" s="2" customFormat="1" ht="21" customHeight="1">
      <c r="A1" s="114" t="s">
        <v>0</v>
      </c>
      <c r="B1" s="115"/>
      <c r="C1" s="116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5" s="2" customFormat="1" ht="25.5" customHeight="1">
      <c r="A2" s="136" t="s">
        <v>292</v>
      </c>
      <c r="B2" s="136"/>
      <c r="C2" s="137"/>
      <c r="D2" s="135"/>
      <c r="E2" s="136"/>
      <c r="F2" s="137"/>
      <c r="G2" s="22"/>
      <c r="H2" s="22"/>
      <c r="I2" s="22"/>
      <c r="J2" s="22"/>
      <c r="K2" s="22"/>
      <c r="L2" s="22"/>
      <c r="M2" s="22"/>
    </row>
    <row r="3" spans="1:15" s="2" customFormat="1" ht="25.5" customHeight="1">
      <c r="A3" s="123" t="s">
        <v>293</v>
      </c>
      <c r="B3" s="124"/>
      <c r="C3" s="125"/>
      <c r="D3" s="66"/>
      <c r="E3" s="66"/>
      <c r="F3" s="66"/>
      <c r="G3" s="21"/>
      <c r="H3" s="21"/>
      <c r="I3" s="21"/>
      <c r="J3" s="21"/>
      <c r="K3" s="21"/>
      <c r="L3" s="21"/>
      <c r="M3" s="21"/>
    </row>
    <row r="4" spans="1:15" s="2" customFormat="1" ht="17.25" customHeight="1">
      <c r="A4" s="112" t="s">
        <v>130</v>
      </c>
      <c r="B4" s="112"/>
      <c r="C4" s="112"/>
      <c r="D4" s="112"/>
      <c r="E4" s="112"/>
      <c r="F4" s="112"/>
      <c r="G4" s="112"/>
      <c r="H4" s="112"/>
      <c r="I4" s="112"/>
      <c r="J4" s="112"/>
      <c r="K4" s="113"/>
      <c r="L4" s="65"/>
      <c r="M4" s="20"/>
    </row>
    <row r="5" spans="1:15" s="7" customFormat="1" ht="26.1" customHeight="1">
      <c r="A5" s="5" t="s">
        <v>2</v>
      </c>
      <c r="B5" s="134">
        <f>'نشرة التداول'!M67</f>
        <v>25265855871</v>
      </c>
      <c r="C5" s="133"/>
      <c r="D5" s="48"/>
      <c r="E5" s="21"/>
      <c r="F5" s="21"/>
      <c r="G5" s="21"/>
      <c r="H5" s="21"/>
      <c r="I5" s="21"/>
      <c r="J5" s="123"/>
      <c r="K5" s="124"/>
      <c r="L5" s="125"/>
      <c r="M5" s="49"/>
      <c r="O5" s="51"/>
    </row>
    <row r="6" spans="1:15" s="7" customFormat="1" ht="26.1" customHeight="1">
      <c r="A6" s="85" t="s">
        <v>1</v>
      </c>
      <c r="B6" s="132">
        <f>'نشرة التداول'!N67</f>
        <v>8989235907.3400002</v>
      </c>
      <c r="C6" s="133"/>
      <c r="D6" s="48"/>
      <c r="E6" s="21"/>
      <c r="F6" s="21"/>
      <c r="G6" s="21"/>
      <c r="H6" s="21"/>
      <c r="I6" s="23"/>
      <c r="J6" s="126"/>
      <c r="K6" s="127"/>
      <c r="L6" s="128"/>
      <c r="M6" s="49"/>
      <c r="O6" s="51"/>
    </row>
    <row r="7" spans="1:15" s="7" customFormat="1" ht="26.1" customHeight="1">
      <c r="A7" s="68" t="s">
        <v>3</v>
      </c>
      <c r="B7" s="69">
        <f>'نشرة التداول'!L67</f>
        <v>537</v>
      </c>
      <c r="C7" s="130"/>
      <c r="D7" s="131"/>
      <c r="E7" s="21"/>
      <c r="F7" s="22"/>
      <c r="G7" s="22"/>
      <c r="H7" s="22"/>
      <c r="I7" s="24"/>
      <c r="J7" s="1"/>
      <c r="K7" s="22"/>
      <c r="L7" s="22"/>
      <c r="M7" s="74"/>
      <c r="O7" s="51"/>
    </row>
    <row r="8" spans="1:15" s="7" customFormat="1" ht="26.1" customHeight="1">
      <c r="A8" s="70" t="s">
        <v>98</v>
      </c>
      <c r="B8" s="84">
        <v>674.03</v>
      </c>
      <c r="C8" s="129" t="s">
        <v>86</v>
      </c>
      <c r="D8" s="129"/>
      <c r="E8" s="71"/>
      <c r="F8" s="170" t="s">
        <v>5</v>
      </c>
      <c r="G8" s="170"/>
      <c r="H8" s="170"/>
      <c r="I8" s="83">
        <v>33</v>
      </c>
      <c r="J8" s="26"/>
      <c r="K8" s="166" t="s">
        <v>4</v>
      </c>
      <c r="L8" s="166"/>
      <c r="M8" s="83">
        <v>102</v>
      </c>
      <c r="O8" s="51"/>
    </row>
    <row r="9" spans="1:15" s="7" customFormat="1" ht="26.1" customHeight="1">
      <c r="A9" s="70" t="s">
        <v>99</v>
      </c>
      <c r="B9" s="103">
        <v>680.17</v>
      </c>
      <c r="C9" s="129" t="s">
        <v>86</v>
      </c>
      <c r="D9" s="129"/>
      <c r="E9" s="71"/>
      <c r="F9" s="171" t="s">
        <v>6</v>
      </c>
      <c r="G9" s="172"/>
      <c r="H9" s="173"/>
      <c r="I9" s="83">
        <v>4</v>
      </c>
      <c r="J9" s="73"/>
      <c r="K9" s="174" t="s">
        <v>8</v>
      </c>
      <c r="L9" s="174"/>
      <c r="M9" s="75">
        <v>2</v>
      </c>
      <c r="O9" s="51"/>
    </row>
    <row r="10" spans="1:15" s="7" customFormat="1" ht="26.1" customHeight="1">
      <c r="A10" s="70" t="s">
        <v>265</v>
      </c>
      <c r="B10" s="81">
        <v>-0.9</v>
      </c>
      <c r="C10" s="129"/>
      <c r="D10" s="129"/>
      <c r="E10" s="71"/>
      <c r="F10" s="171" t="s">
        <v>7</v>
      </c>
      <c r="G10" s="172"/>
      <c r="H10" s="173"/>
      <c r="I10" s="80">
        <v>13</v>
      </c>
      <c r="J10" s="72"/>
      <c r="K10" s="167" t="s">
        <v>148</v>
      </c>
      <c r="L10" s="167"/>
      <c r="M10" s="175">
        <v>2</v>
      </c>
      <c r="O10" s="51"/>
    </row>
    <row r="11" spans="1:15" s="7" customFormat="1" ht="26.1" customHeight="1">
      <c r="A11" s="70" t="s">
        <v>109</v>
      </c>
      <c r="B11" s="81">
        <f>B8-B9</f>
        <v>-6.1399999999999864</v>
      </c>
      <c r="C11" s="129" t="s">
        <v>86</v>
      </c>
      <c r="D11" s="129"/>
      <c r="E11" s="67"/>
      <c r="F11" s="171" t="s">
        <v>9</v>
      </c>
      <c r="G11" s="172"/>
      <c r="H11" s="173"/>
      <c r="I11" s="80">
        <v>65</v>
      </c>
      <c r="J11" s="76"/>
      <c r="K11" s="167"/>
      <c r="L11" s="167"/>
      <c r="M11" s="175"/>
      <c r="N11" s="51"/>
      <c r="O11" s="51"/>
    </row>
    <row r="12" spans="1:15" ht="26.1" customHeight="1">
      <c r="A12" s="117" t="s">
        <v>89</v>
      </c>
      <c r="B12" s="118"/>
      <c r="C12" s="118"/>
      <c r="D12" s="118"/>
      <c r="E12" s="119"/>
      <c r="F12" s="120"/>
      <c r="G12" s="13"/>
      <c r="H12" s="121" t="s">
        <v>90</v>
      </c>
      <c r="I12" s="119"/>
      <c r="J12" s="119"/>
      <c r="K12" s="118"/>
      <c r="L12" s="118"/>
      <c r="M12" s="122"/>
    </row>
    <row r="13" spans="1:15" ht="17.100000000000001" customHeight="1">
      <c r="A13" s="43" t="s">
        <v>27</v>
      </c>
      <c r="B13" s="44" t="s">
        <v>91</v>
      </c>
      <c r="C13" s="45" t="s">
        <v>92</v>
      </c>
      <c r="D13" s="148" t="s">
        <v>33</v>
      </c>
      <c r="E13" s="149"/>
      <c r="F13" s="150"/>
      <c r="G13" s="86"/>
      <c r="H13" s="151" t="s">
        <v>27</v>
      </c>
      <c r="I13" s="152"/>
      <c r="J13" s="153"/>
      <c r="K13" s="25" t="s">
        <v>91</v>
      </c>
      <c r="L13" s="25" t="s">
        <v>19</v>
      </c>
      <c r="M13" s="25" t="s">
        <v>33</v>
      </c>
    </row>
    <row r="14" spans="1:15" ht="17.100000000000001" customHeight="1">
      <c r="A14" s="90" t="s">
        <v>110</v>
      </c>
      <c r="B14" s="87">
        <v>0.73</v>
      </c>
      <c r="C14" s="91">
        <v>2.82</v>
      </c>
      <c r="D14" s="139">
        <v>3100000</v>
      </c>
      <c r="E14" s="140">
        <v>3100000</v>
      </c>
      <c r="F14" s="141">
        <v>3100000</v>
      </c>
      <c r="G14" s="15"/>
      <c r="H14" s="161" t="s">
        <v>190</v>
      </c>
      <c r="I14" s="162" t="s">
        <v>190</v>
      </c>
      <c r="J14" s="163" t="s">
        <v>190</v>
      </c>
      <c r="K14" s="87">
        <v>0.16</v>
      </c>
      <c r="L14" s="88">
        <v>-11.11</v>
      </c>
      <c r="M14" s="89">
        <v>211384475</v>
      </c>
    </row>
    <row r="15" spans="1:15" ht="17.100000000000001" customHeight="1">
      <c r="A15" s="90" t="s">
        <v>192</v>
      </c>
      <c r="B15" s="87">
        <v>31.25</v>
      </c>
      <c r="C15" s="91">
        <v>0.81</v>
      </c>
      <c r="D15" s="139">
        <v>136000</v>
      </c>
      <c r="E15" s="140">
        <v>136000</v>
      </c>
      <c r="F15" s="141">
        <v>136000</v>
      </c>
      <c r="G15" s="15"/>
      <c r="H15" s="161" t="s">
        <v>250</v>
      </c>
      <c r="I15" s="162" t="s">
        <v>250</v>
      </c>
      <c r="J15" s="163" t="s">
        <v>250</v>
      </c>
      <c r="K15" s="87">
        <v>0.2</v>
      </c>
      <c r="L15" s="88">
        <v>-4.76</v>
      </c>
      <c r="M15" s="89">
        <v>828713</v>
      </c>
    </row>
    <row r="16" spans="1:15" ht="17.100000000000001" customHeight="1">
      <c r="A16" s="90" t="s">
        <v>274</v>
      </c>
      <c r="B16" s="87">
        <v>1.33</v>
      </c>
      <c r="C16" s="91">
        <v>0.76</v>
      </c>
      <c r="D16" s="139">
        <v>1050461</v>
      </c>
      <c r="E16" s="140">
        <v>1050461</v>
      </c>
      <c r="F16" s="141">
        <v>1050461</v>
      </c>
      <c r="G16" s="15"/>
      <c r="H16" s="161" t="s">
        <v>120</v>
      </c>
      <c r="I16" s="162" t="s">
        <v>120</v>
      </c>
      <c r="J16" s="163" t="s">
        <v>120</v>
      </c>
      <c r="K16" s="87">
        <v>8.5</v>
      </c>
      <c r="L16" s="88">
        <v>-2.86</v>
      </c>
      <c r="M16" s="89">
        <v>218334</v>
      </c>
    </row>
    <row r="17" spans="1:13" ht="17.100000000000001" customHeight="1">
      <c r="A17" s="109" t="s">
        <v>254</v>
      </c>
      <c r="B17" s="110">
        <v>15.6</v>
      </c>
      <c r="C17" s="111">
        <v>0.65</v>
      </c>
      <c r="D17" s="139">
        <v>75000</v>
      </c>
      <c r="E17" s="168">
        <v>75000</v>
      </c>
      <c r="F17" s="169">
        <v>75000</v>
      </c>
      <c r="G17" s="15"/>
      <c r="H17" s="161" t="s">
        <v>124</v>
      </c>
      <c r="I17" s="162" t="s">
        <v>124</v>
      </c>
      <c r="J17" s="163" t="s">
        <v>124</v>
      </c>
      <c r="K17" s="87">
        <v>1.9</v>
      </c>
      <c r="L17" s="88">
        <v>-2.56</v>
      </c>
      <c r="M17" s="89">
        <v>500000</v>
      </c>
    </row>
    <row r="18" spans="1:13" ht="17.100000000000001" customHeight="1">
      <c r="A18" s="106"/>
      <c r="B18" s="107"/>
      <c r="C18" s="108"/>
      <c r="D18" s="176"/>
      <c r="E18" s="176"/>
      <c r="F18" s="176"/>
      <c r="G18" s="15"/>
      <c r="H18" s="142" t="s">
        <v>183</v>
      </c>
      <c r="I18" s="143" t="s">
        <v>183</v>
      </c>
      <c r="J18" s="144" t="s">
        <v>183</v>
      </c>
      <c r="K18" s="87">
        <v>2.29</v>
      </c>
      <c r="L18" s="88">
        <v>-2.14</v>
      </c>
      <c r="M18" s="89">
        <v>55229592</v>
      </c>
    </row>
    <row r="19" spans="1:13" ht="17.100000000000001" customHeight="1">
      <c r="A19" s="154" t="s">
        <v>93</v>
      </c>
      <c r="B19" s="154"/>
      <c r="C19" s="154"/>
      <c r="D19" s="154"/>
      <c r="E19" s="154"/>
      <c r="F19" s="154"/>
      <c r="G19" s="16"/>
      <c r="H19" s="154" t="s">
        <v>94</v>
      </c>
      <c r="I19" s="154"/>
      <c r="J19" s="154"/>
      <c r="K19" s="154"/>
      <c r="L19" s="154"/>
      <c r="M19" s="154"/>
    </row>
    <row r="20" spans="1:13" ht="17.100000000000001" customHeight="1">
      <c r="A20" s="43" t="s">
        <v>27</v>
      </c>
      <c r="B20" s="44" t="s">
        <v>91</v>
      </c>
      <c r="C20" s="45" t="s">
        <v>92</v>
      </c>
      <c r="D20" s="148" t="s">
        <v>33</v>
      </c>
      <c r="E20" s="149"/>
      <c r="F20" s="150"/>
      <c r="G20" s="86"/>
      <c r="H20" s="155" t="s">
        <v>27</v>
      </c>
      <c r="I20" s="156"/>
      <c r="J20" s="157"/>
      <c r="K20" s="14" t="s">
        <v>91</v>
      </c>
      <c r="L20" s="14" t="s">
        <v>19</v>
      </c>
      <c r="M20" s="14" t="s">
        <v>1</v>
      </c>
    </row>
    <row r="21" spans="1:13" ht="17.100000000000001" customHeight="1">
      <c r="A21" s="90" t="s">
        <v>129</v>
      </c>
      <c r="B21" s="87">
        <v>0.34</v>
      </c>
      <c r="C21" s="93">
        <v>0</v>
      </c>
      <c r="D21" s="139">
        <v>24750005000</v>
      </c>
      <c r="E21" s="140">
        <v>24750005000</v>
      </c>
      <c r="F21" s="141">
        <v>24750005000</v>
      </c>
      <c r="G21" s="50"/>
      <c r="H21" s="161" t="s">
        <v>129</v>
      </c>
      <c r="I21" s="162" t="s">
        <v>129</v>
      </c>
      <c r="J21" s="163" t="s">
        <v>129</v>
      </c>
      <c r="K21" s="17">
        <v>0.34</v>
      </c>
      <c r="L21" s="18">
        <v>0</v>
      </c>
      <c r="M21" s="19">
        <v>8415001700</v>
      </c>
    </row>
    <row r="22" spans="1:13" ht="17.100000000000001" customHeight="1">
      <c r="A22" s="92" t="s">
        <v>190</v>
      </c>
      <c r="B22" s="87">
        <v>0.16</v>
      </c>
      <c r="C22" s="93">
        <v>-11.11</v>
      </c>
      <c r="D22" s="139">
        <v>211384475</v>
      </c>
      <c r="E22" s="140">
        <v>211384475</v>
      </c>
      <c r="F22" s="141">
        <v>211384475</v>
      </c>
      <c r="G22" s="50"/>
      <c r="H22" s="161" t="s">
        <v>218</v>
      </c>
      <c r="I22" s="162" t="s">
        <v>218</v>
      </c>
      <c r="J22" s="163" t="s">
        <v>218</v>
      </c>
      <c r="K22" s="17">
        <v>2.06</v>
      </c>
      <c r="L22" s="18">
        <v>0</v>
      </c>
      <c r="M22" s="19">
        <v>208845319.08000001</v>
      </c>
    </row>
    <row r="23" spans="1:13" ht="17.100000000000001" customHeight="1">
      <c r="A23" s="92" t="s">
        <v>218</v>
      </c>
      <c r="B23" s="87">
        <v>2.06</v>
      </c>
      <c r="C23" s="93">
        <v>0</v>
      </c>
      <c r="D23" s="139">
        <v>102004127</v>
      </c>
      <c r="E23" s="140">
        <v>102004127</v>
      </c>
      <c r="F23" s="141">
        <v>102004127</v>
      </c>
      <c r="G23" s="50"/>
      <c r="H23" s="161" t="s">
        <v>183</v>
      </c>
      <c r="I23" s="162" t="s">
        <v>183</v>
      </c>
      <c r="J23" s="163" t="s">
        <v>183</v>
      </c>
      <c r="K23" s="17">
        <v>2.29</v>
      </c>
      <c r="L23" s="18">
        <v>-2.14</v>
      </c>
      <c r="M23" s="19">
        <v>127859619.76000001</v>
      </c>
    </row>
    <row r="24" spans="1:13" ht="17.100000000000001" customHeight="1">
      <c r="A24" s="94" t="s">
        <v>183</v>
      </c>
      <c r="B24" s="95">
        <v>2.29</v>
      </c>
      <c r="C24" s="96">
        <v>-2.14</v>
      </c>
      <c r="D24" s="139">
        <v>55229592</v>
      </c>
      <c r="E24" s="140">
        <v>55229592</v>
      </c>
      <c r="F24" s="141">
        <v>55229592</v>
      </c>
      <c r="G24" s="50"/>
      <c r="H24" s="161" t="s">
        <v>55</v>
      </c>
      <c r="I24" s="162" t="s">
        <v>55</v>
      </c>
      <c r="J24" s="163" t="s">
        <v>55</v>
      </c>
      <c r="K24" s="17">
        <v>3.05</v>
      </c>
      <c r="L24" s="18">
        <v>0</v>
      </c>
      <c r="M24" s="19">
        <v>53086000</v>
      </c>
    </row>
    <row r="25" spans="1:13" ht="17.100000000000001" customHeight="1">
      <c r="A25" s="97" t="s">
        <v>247</v>
      </c>
      <c r="B25" s="98">
        <v>0.13</v>
      </c>
      <c r="C25" s="99">
        <v>0</v>
      </c>
      <c r="D25" s="139">
        <v>35100000</v>
      </c>
      <c r="E25" s="140">
        <v>35100000</v>
      </c>
      <c r="F25" s="141">
        <v>35100000</v>
      </c>
      <c r="G25" s="50"/>
      <c r="H25" s="142" t="s">
        <v>190</v>
      </c>
      <c r="I25" s="143" t="s">
        <v>190</v>
      </c>
      <c r="J25" s="144" t="s">
        <v>190</v>
      </c>
      <c r="K25" s="17">
        <v>0.16</v>
      </c>
      <c r="L25" s="18">
        <v>-11.11</v>
      </c>
      <c r="M25" s="19">
        <v>34110360.75</v>
      </c>
    </row>
    <row r="26" spans="1:13" s="7" customFormat="1" ht="32.25" customHeight="1">
      <c r="A26" s="104" t="s">
        <v>295</v>
      </c>
      <c r="B26" s="164" t="s">
        <v>297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</row>
    <row r="27" spans="1:13" ht="18.75" customHeight="1">
      <c r="A27" s="145" t="s">
        <v>235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7"/>
    </row>
    <row r="28" spans="1:13" s="7" customFormat="1" ht="18.75" customHeight="1">
      <c r="A28" s="79" t="s">
        <v>276</v>
      </c>
      <c r="B28" s="158" t="s">
        <v>277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60"/>
    </row>
    <row r="29" spans="1:13" ht="20.25" customHeight="1">
      <c r="A29" s="138" t="s">
        <v>95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</row>
  </sheetData>
  <mergeCells count="54">
    <mergeCell ref="D23:F23"/>
    <mergeCell ref="D22:F22"/>
    <mergeCell ref="H22:J22"/>
    <mergeCell ref="H16:J16"/>
    <mergeCell ref="H18:J18"/>
    <mergeCell ref="D18:F18"/>
    <mergeCell ref="H24:J24"/>
    <mergeCell ref="K8:L8"/>
    <mergeCell ref="K10:L11"/>
    <mergeCell ref="D21:F21"/>
    <mergeCell ref="H21:J21"/>
    <mergeCell ref="D16:F16"/>
    <mergeCell ref="D17:F17"/>
    <mergeCell ref="F8:H8"/>
    <mergeCell ref="F9:H9"/>
    <mergeCell ref="F10:H10"/>
    <mergeCell ref="C9:D9"/>
    <mergeCell ref="F11:H11"/>
    <mergeCell ref="H14:J14"/>
    <mergeCell ref="H15:J15"/>
    <mergeCell ref="K9:L9"/>
    <mergeCell ref="H23:J23"/>
    <mergeCell ref="A29:M29"/>
    <mergeCell ref="D25:F25"/>
    <mergeCell ref="H25:J25"/>
    <mergeCell ref="A27:M27"/>
    <mergeCell ref="D13:F13"/>
    <mergeCell ref="H13:J13"/>
    <mergeCell ref="A19:F19"/>
    <mergeCell ref="H19:M19"/>
    <mergeCell ref="D20:F20"/>
    <mergeCell ref="H20:J20"/>
    <mergeCell ref="D14:F14"/>
    <mergeCell ref="D15:F15"/>
    <mergeCell ref="B28:M28"/>
    <mergeCell ref="H17:J17"/>
    <mergeCell ref="D24:F24"/>
    <mergeCell ref="B26:M26"/>
    <mergeCell ref="A4:K4"/>
    <mergeCell ref="A1:C1"/>
    <mergeCell ref="A12:F12"/>
    <mergeCell ref="H12:M12"/>
    <mergeCell ref="J5:L5"/>
    <mergeCell ref="J6:L6"/>
    <mergeCell ref="C10:D10"/>
    <mergeCell ref="C8:D8"/>
    <mergeCell ref="C7:D7"/>
    <mergeCell ref="B6:C6"/>
    <mergeCell ref="B5:C5"/>
    <mergeCell ref="C11:D11"/>
    <mergeCell ref="D2:F2"/>
    <mergeCell ref="A2:C2"/>
    <mergeCell ref="A3:C3"/>
    <mergeCell ref="M10:M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9"/>
  <sheetViews>
    <sheetView rightToLeft="1" workbookViewId="0">
      <selection activeCell="B22" sqref="B22:N22"/>
    </sheetView>
  </sheetViews>
  <sheetFormatPr defaultColWidth="9" defaultRowHeight="22.5" customHeight="1"/>
  <cols>
    <col min="1" max="1" width="1.28515625" style="9" customWidth="1"/>
    <col min="2" max="2" width="22.28515625" style="9" customWidth="1"/>
    <col min="3" max="3" width="7.42578125" style="9" customWidth="1"/>
    <col min="4" max="7" width="8.7109375" style="9" customWidth="1"/>
    <col min="8" max="8" width="10.28515625" style="9" bestFit="1" customWidth="1"/>
    <col min="9" max="11" width="8.7109375" style="9" customWidth="1"/>
    <col min="12" max="12" width="11.140625" style="9" customWidth="1"/>
    <col min="13" max="13" width="21.42578125" style="9" customWidth="1"/>
    <col min="14" max="14" width="20.7109375" style="9" customWidth="1"/>
    <col min="15" max="16384" width="9" style="9"/>
  </cols>
  <sheetData>
    <row r="1" spans="2:14" ht="24.75" customHeight="1">
      <c r="B1" s="177" t="s">
        <v>289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</row>
    <row r="2" spans="2:14" ht="36" customHeight="1">
      <c r="B2" s="46" t="s">
        <v>10</v>
      </c>
      <c r="C2" s="47" t="s">
        <v>11</v>
      </c>
      <c r="D2" s="47" t="s">
        <v>12</v>
      </c>
      <c r="E2" s="47" t="s">
        <v>13</v>
      </c>
      <c r="F2" s="47" t="s">
        <v>14</v>
      </c>
      <c r="G2" s="47" t="s">
        <v>15</v>
      </c>
      <c r="H2" s="47" t="s">
        <v>16</v>
      </c>
      <c r="I2" s="47" t="s">
        <v>17</v>
      </c>
      <c r="J2" s="47" t="s">
        <v>18</v>
      </c>
      <c r="K2" s="47" t="s">
        <v>19</v>
      </c>
      <c r="L2" s="47" t="s">
        <v>3</v>
      </c>
      <c r="M2" s="47" t="s">
        <v>2</v>
      </c>
      <c r="N2" s="47" t="s">
        <v>1</v>
      </c>
    </row>
    <row r="3" spans="2:14" ht="14.45" customHeight="1">
      <c r="B3" s="184" t="s">
        <v>20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6"/>
    </row>
    <row r="4" spans="2:14" ht="14.45" customHeight="1">
      <c r="B4" s="56" t="s">
        <v>239</v>
      </c>
      <c r="C4" s="57" t="s">
        <v>240</v>
      </c>
      <c r="D4" s="17">
        <v>0.37</v>
      </c>
      <c r="E4" s="17">
        <v>0.37</v>
      </c>
      <c r="F4" s="17">
        <v>0.37</v>
      </c>
      <c r="G4" s="17">
        <v>0.37</v>
      </c>
      <c r="H4" s="17">
        <v>0.37</v>
      </c>
      <c r="I4" s="17">
        <v>0.37</v>
      </c>
      <c r="J4" s="17">
        <v>0.37</v>
      </c>
      <c r="K4" s="18">
        <v>0</v>
      </c>
      <c r="L4" s="19">
        <v>8</v>
      </c>
      <c r="M4" s="19">
        <v>7300000</v>
      </c>
      <c r="N4" s="19">
        <v>2701000</v>
      </c>
    </row>
    <row r="5" spans="2:14" ht="14.45" customHeight="1">
      <c r="B5" s="34" t="s">
        <v>183</v>
      </c>
      <c r="C5" s="11" t="s">
        <v>184</v>
      </c>
      <c r="D5" s="17">
        <v>2.35</v>
      </c>
      <c r="E5" s="17">
        <v>2.35</v>
      </c>
      <c r="F5" s="17">
        <v>2.2799999999999998</v>
      </c>
      <c r="G5" s="17">
        <v>2.3199999999999998</v>
      </c>
      <c r="H5" s="17">
        <v>2.36</v>
      </c>
      <c r="I5" s="17">
        <v>2.29</v>
      </c>
      <c r="J5" s="17">
        <v>2.34</v>
      </c>
      <c r="K5" s="18">
        <v>-2.14</v>
      </c>
      <c r="L5" s="19">
        <v>77</v>
      </c>
      <c r="M5" s="19">
        <v>55229592</v>
      </c>
      <c r="N5" s="19">
        <v>127859619.76000001</v>
      </c>
    </row>
    <row r="6" spans="2:14" ht="14.45" customHeight="1">
      <c r="B6" s="34" t="s">
        <v>169</v>
      </c>
      <c r="C6" s="11" t="s">
        <v>170</v>
      </c>
      <c r="D6" s="17">
        <v>0.5</v>
      </c>
      <c r="E6" s="17">
        <v>0.5</v>
      </c>
      <c r="F6" s="17">
        <v>0.5</v>
      </c>
      <c r="G6" s="17">
        <v>0.5</v>
      </c>
      <c r="H6" s="17">
        <v>0.5</v>
      </c>
      <c r="I6" s="17">
        <v>0.5</v>
      </c>
      <c r="J6" s="17">
        <v>0.5</v>
      </c>
      <c r="K6" s="18">
        <v>0</v>
      </c>
      <c r="L6" s="19">
        <v>11</v>
      </c>
      <c r="M6" s="19">
        <v>28000000</v>
      </c>
      <c r="N6" s="19">
        <v>14000000</v>
      </c>
    </row>
    <row r="7" spans="2:14" ht="14.45" customHeight="1">
      <c r="B7" s="35" t="s">
        <v>247</v>
      </c>
      <c r="C7" s="11" t="s">
        <v>248</v>
      </c>
      <c r="D7" s="17">
        <v>0.13</v>
      </c>
      <c r="E7" s="17">
        <v>0.13</v>
      </c>
      <c r="F7" s="17">
        <v>0.13</v>
      </c>
      <c r="G7" s="17">
        <v>0.13</v>
      </c>
      <c r="H7" s="17">
        <v>0.13</v>
      </c>
      <c r="I7" s="17">
        <v>0.13</v>
      </c>
      <c r="J7" s="17">
        <v>0.13</v>
      </c>
      <c r="K7" s="18">
        <v>0</v>
      </c>
      <c r="L7" s="19">
        <v>3</v>
      </c>
      <c r="M7" s="19">
        <v>35100000</v>
      </c>
      <c r="N7" s="19">
        <v>4563000</v>
      </c>
    </row>
    <row r="8" spans="2:14" ht="14.45" customHeight="1">
      <c r="B8" s="34" t="s">
        <v>180</v>
      </c>
      <c r="C8" s="11" t="s">
        <v>179</v>
      </c>
      <c r="D8" s="17">
        <v>0.2</v>
      </c>
      <c r="E8" s="17">
        <v>0.2</v>
      </c>
      <c r="F8" s="17">
        <v>0.2</v>
      </c>
      <c r="G8" s="17">
        <v>0.2</v>
      </c>
      <c r="H8" s="17">
        <v>0.2</v>
      </c>
      <c r="I8" s="17">
        <v>0.2</v>
      </c>
      <c r="J8" s="17">
        <v>0.2</v>
      </c>
      <c r="K8" s="18">
        <v>0</v>
      </c>
      <c r="L8" s="19">
        <v>3</v>
      </c>
      <c r="M8" s="19">
        <v>5300000</v>
      </c>
      <c r="N8" s="19">
        <v>1060000</v>
      </c>
    </row>
    <row r="9" spans="2:14" ht="14.45" customHeight="1">
      <c r="B9" s="34" t="s">
        <v>269</v>
      </c>
      <c r="C9" s="11" t="s">
        <v>270</v>
      </c>
      <c r="D9" s="17">
        <v>0.56000000000000005</v>
      </c>
      <c r="E9" s="17">
        <v>0.56000000000000005</v>
      </c>
      <c r="F9" s="17">
        <v>0.55000000000000004</v>
      </c>
      <c r="G9" s="17">
        <v>0.56000000000000005</v>
      </c>
      <c r="H9" s="17">
        <v>0.56000000000000005</v>
      </c>
      <c r="I9" s="17">
        <v>0.56000000000000005</v>
      </c>
      <c r="J9" s="17">
        <v>0.56000000000000005</v>
      </c>
      <c r="K9" s="18">
        <v>0</v>
      </c>
      <c r="L9" s="19">
        <v>19</v>
      </c>
      <c r="M9" s="19">
        <v>18750000</v>
      </c>
      <c r="N9" s="19">
        <v>10490000</v>
      </c>
    </row>
    <row r="10" spans="2:14" ht="14.45" customHeight="1">
      <c r="B10" s="34" t="s">
        <v>274</v>
      </c>
      <c r="C10" s="11" t="s">
        <v>275</v>
      </c>
      <c r="D10" s="17">
        <v>1.33</v>
      </c>
      <c r="E10" s="17">
        <v>1.33</v>
      </c>
      <c r="F10" s="17">
        <v>1.33</v>
      </c>
      <c r="G10" s="17">
        <v>1.33</v>
      </c>
      <c r="H10" s="17">
        <v>1.34</v>
      </c>
      <c r="I10" s="17">
        <v>1.33</v>
      </c>
      <c r="J10" s="17">
        <v>1.32</v>
      </c>
      <c r="K10" s="18">
        <v>0.76</v>
      </c>
      <c r="L10" s="19">
        <v>2</v>
      </c>
      <c r="M10" s="19">
        <v>1050461</v>
      </c>
      <c r="N10" s="19">
        <v>1397113.13</v>
      </c>
    </row>
    <row r="11" spans="2:14" ht="14.45" customHeight="1">
      <c r="B11" s="34" t="s">
        <v>190</v>
      </c>
      <c r="C11" s="11" t="s">
        <v>191</v>
      </c>
      <c r="D11" s="17">
        <v>0.17</v>
      </c>
      <c r="E11" s="17">
        <v>0.18</v>
      </c>
      <c r="F11" s="17">
        <v>0.16</v>
      </c>
      <c r="G11" s="17">
        <v>0.16</v>
      </c>
      <c r="H11" s="17">
        <v>0.17</v>
      </c>
      <c r="I11" s="17">
        <v>0.16</v>
      </c>
      <c r="J11" s="17">
        <v>0.18</v>
      </c>
      <c r="K11" s="18">
        <v>-11.11</v>
      </c>
      <c r="L11" s="19">
        <v>16</v>
      </c>
      <c r="M11" s="19">
        <v>211384475</v>
      </c>
      <c r="N11" s="19">
        <v>34110360.75</v>
      </c>
    </row>
    <row r="12" spans="2:14" ht="14.45" customHeight="1">
      <c r="B12" s="34" t="s">
        <v>66</v>
      </c>
      <c r="C12" s="11" t="s">
        <v>67</v>
      </c>
      <c r="D12" s="17">
        <v>0.85</v>
      </c>
      <c r="E12" s="17">
        <v>0.85</v>
      </c>
      <c r="F12" s="17">
        <v>0.85</v>
      </c>
      <c r="G12" s="17">
        <v>0.85</v>
      </c>
      <c r="H12" s="17">
        <v>0.85</v>
      </c>
      <c r="I12" s="17">
        <v>0.85</v>
      </c>
      <c r="J12" s="17">
        <v>0.85</v>
      </c>
      <c r="K12" s="18">
        <v>0</v>
      </c>
      <c r="L12" s="19">
        <v>1</v>
      </c>
      <c r="M12" s="19">
        <v>1000000</v>
      </c>
      <c r="N12" s="19">
        <v>850000</v>
      </c>
    </row>
    <row r="13" spans="2:14" ht="14.45" customHeight="1">
      <c r="B13" s="187" t="s">
        <v>21</v>
      </c>
      <c r="C13" s="188"/>
      <c r="D13" s="189"/>
      <c r="E13" s="190"/>
      <c r="F13" s="190"/>
      <c r="G13" s="190"/>
      <c r="H13" s="190"/>
      <c r="I13" s="190"/>
      <c r="J13" s="190"/>
      <c r="K13" s="191"/>
      <c r="L13" s="19">
        <f>SUM(L4:L12)</f>
        <v>140</v>
      </c>
      <c r="M13" s="19">
        <f>SUM(M4:M12)</f>
        <v>363114528</v>
      </c>
      <c r="N13" s="19">
        <f>SUM(N4:N12)</f>
        <v>197031093.63999999</v>
      </c>
    </row>
    <row r="14" spans="2:14" ht="14.45" customHeight="1">
      <c r="B14" s="194" t="s">
        <v>232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86"/>
    </row>
    <row r="15" spans="2:14" ht="14.45" customHeight="1">
      <c r="B15" s="34" t="s">
        <v>233</v>
      </c>
      <c r="C15" s="11" t="s">
        <v>234</v>
      </c>
      <c r="D15" s="17">
        <v>7.71</v>
      </c>
      <c r="E15" s="17">
        <v>7.71</v>
      </c>
      <c r="F15" s="17">
        <v>7.67</v>
      </c>
      <c r="G15" s="17">
        <v>7.68</v>
      </c>
      <c r="H15" s="17">
        <v>7.73</v>
      </c>
      <c r="I15" s="17">
        <v>7.67</v>
      </c>
      <c r="J15" s="17">
        <v>7.7</v>
      </c>
      <c r="K15" s="18">
        <v>-0.39</v>
      </c>
      <c r="L15" s="19">
        <v>14</v>
      </c>
      <c r="M15" s="19">
        <v>1850000</v>
      </c>
      <c r="N15" s="19">
        <v>14215199.4</v>
      </c>
    </row>
    <row r="16" spans="2:14" ht="14.45" customHeight="1">
      <c r="B16" s="193" t="s">
        <v>236</v>
      </c>
      <c r="C16" s="188"/>
      <c r="D16" s="196"/>
      <c r="E16" s="197"/>
      <c r="F16" s="197"/>
      <c r="G16" s="197"/>
      <c r="H16" s="197"/>
      <c r="I16" s="197"/>
      <c r="J16" s="197"/>
      <c r="K16" s="191"/>
      <c r="L16" s="19">
        <v>14</v>
      </c>
      <c r="M16" s="19">
        <v>1850000</v>
      </c>
      <c r="N16" s="19">
        <v>14215199.4</v>
      </c>
    </row>
    <row r="17" spans="2:15" ht="14.45" customHeight="1">
      <c r="B17" s="192" t="s">
        <v>22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6"/>
    </row>
    <row r="18" spans="2:15" ht="14.45" customHeight="1">
      <c r="B18" s="34" t="s">
        <v>192</v>
      </c>
      <c r="C18" s="11" t="s">
        <v>193</v>
      </c>
      <c r="D18" s="17">
        <v>31.25</v>
      </c>
      <c r="E18" s="17">
        <v>31.25</v>
      </c>
      <c r="F18" s="17">
        <v>31.25</v>
      </c>
      <c r="G18" s="17">
        <v>31.25</v>
      </c>
      <c r="H18" s="17">
        <v>31</v>
      </c>
      <c r="I18" s="17">
        <v>31.25</v>
      </c>
      <c r="J18" s="17">
        <v>31</v>
      </c>
      <c r="K18" s="18">
        <v>0.81</v>
      </c>
      <c r="L18" s="19">
        <v>3</v>
      </c>
      <c r="M18" s="19">
        <v>136000</v>
      </c>
      <c r="N18" s="19">
        <v>4250000</v>
      </c>
    </row>
    <row r="19" spans="2:15" ht="14.45" customHeight="1">
      <c r="B19" s="56" t="s">
        <v>194</v>
      </c>
      <c r="C19" s="57" t="s">
        <v>195</v>
      </c>
      <c r="D19" s="17">
        <v>3.01</v>
      </c>
      <c r="E19" s="17">
        <v>3.01</v>
      </c>
      <c r="F19" s="17">
        <v>3</v>
      </c>
      <c r="G19" s="17">
        <v>3</v>
      </c>
      <c r="H19" s="17">
        <v>3</v>
      </c>
      <c r="I19" s="17">
        <v>3</v>
      </c>
      <c r="J19" s="17">
        <v>3</v>
      </c>
      <c r="K19" s="18">
        <v>0</v>
      </c>
      <c r="L19" s="19">
        <v>27</v>
      </c>
      <c r="M19" s="19">
        <v>3021014</v>
      </c>
      <c r="N19" s="19">
        <v>9065952.1400000006</v>
      </c>
    </row>
    <row r="20" spans="2:15" ht="14.45" customHeight="1">
      <c r="B20" s="34" t="s">
        <v>56</v>
      </c>
      <c r="C20" s="11" t="s">
        <v>57</v>
      </c>
      <c r="D20" s="17">
        <v>12.7</v>
      </c>
      <c r="E20" s="17">
        <v>12.7</v>
      </c>
      <c r="F20" s="17">
        <v>12.55</v>
      </c>
      <c r="G20" s="17">
        <v>12.67</v>
      </c>
      <c r="H20" s="17">
        <v>12.66</v>
      </c>
      <c r="I20" s="17">
        <v>12.55</v>
      </c>
      <c r="J20" s="17">
        <v>12.8</v>
      </c>
      <c r="K20" s="18">
        <v>-1.95</v>
      </c>
      <c r="L20" s="19">
        <v>3</v>
      </c>
      <c r="M20" s="19">
        <v>130000</v>
      </c>
      <c r="N20" s="19">
        <v>1646500</v>
      </c>
    </row>
    <row r="21" spans="2:15" ht="14.45" customHeight="1">
      <c r="B21" s="193" t="s">
        <v>43</v>
      </c>
      <c r="C21" s="188"/>
      <c r="D21" s="196"/>
      <c r="E21" s="197"/>
      <c r="F21" s="197"/>
      <c r="G21" s="197"/>
      <c r="H21" s="197"/>
      <c r="I21" s="197"/>
      <c r="J21" s="197"/>
      <c r="K21" s="191"/>
      <c r="L21" s="19">
        <f>SUM(L18:L20)</f>
        <v>33</v>
      </c>
      <c r="M21" s="19">
        <f>SUM(M18:M20)</f>
        <v>3287014</v>
      </c>
      <c r="N21" s="19">
        <f>SUM(N18:N20)</f>
        <v>14962452.140000001</v>
      </c>
    </row>
    <row r="22" spans="2:15" ht="14.45" customHeight="1">
      <c r="B22" s="194" t="s">
        <v>23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86"/>
      <c r="O22" s="101"/>
    </row>
    <row r="23" spans="2:15" ht="14.45" customHeight="1">
      <c r="B23" s="34" t="s">
        <v>55</v>
      </c>
      <c r="C23" s="11" t="s">
        <v>54</v>
      </c>
      <c r="D23" s="17">
        <v>3.06</v>
      </c>
      <c r="E23" s="17">
        <v>3.08</v>
      </c>
      <c r="F23" s="17">
        <v>3.05</v>
      </c>
      <c r="G23" s="17">
        <v>3.06</v>
      </c>
      <c r="H23" s="17">
        <v>3.06</v>
      </c>
      <c r="I23" s="17">
        <v>3.05</v>
      </c>
      <c r="J23" s="17">
        <v>3.05</v>
      </c>
      <c r="K23" s="18">
        <v>0</v>
      </c>
      <c r="L23" s="19">
        <v>31</v>
      </c>
      <c r="M23" s="19">
        <v>17350000</v>
      </c>
      <c r="N23" s="19">
        <v>53086000</v>
      </c>
    </row>
    <row r="24" spans="2:15" ht="14.45" customHeight="1">
      <c r="B24" s="34" t="s">
        <v>110</v>
      </c>
      <c r="C24" s="11" t="s">
        <v>111</v>
      </c>
      <c r="D24" s="17">
        <v>0.75</v>
      </c>
      <c r="E24" s="17">
        <v>0.75</v>
      </c>
      <c r="F24" s="17">
        <v>0.72</v>
      </c>
      <c r="G24" s="17">
        <v>0.73</v>
      </c>
      <c r="H24" s="17">
        <v>0.73</v>
      </c>
      <c r="I24" s="17">
        <v>0.73</v>
      </c>
      <c r="J24" s="17">
        <v>0.71</v>
      </c>
      <c r="K24" s="18">
        <v>2.82</v>
      </c>
      <c r="L24" s="19">
        <v>6</v>
      </c>
      <c r="M24" s="19">
        <v>3100000</v>
      </c>
      <c r="N24" s="19">
        <v>2260000</v>
      </c>
    </row>
    <row r="25" spans="2:15" ht="14.45" customHeight="1">
      <c r="B25" s="34" t="s">
        <v>245</v>
      </c>
      <c r="C25" s="11" t="s">
        <v>246</v>
      </c>
      <c r="D25" s="17">
        <v>0.93</v>
      </c>
      <c r="E25" s="17">
        <v>0.93</v>
      </c>
      <c r="F25" s="17">
        <v>0.93</v>
      </c>
      <c r="G25" s="17">
        <v>0.93</v>
      </c>
      <c r="H25" s="17">
        <v>0.93</v>
      </c>
      <c r="I25" s="17">
        <v>0.93</v>
      </c>
      <c r="J25" s="17">
        <v>0.93</v>
      </c>
      <c r="K25" s="18">
        <v>0</v>
      </c>
      <c r="L25" s="19">
        <v>3</v>
      </c>
      <c r="M25" s="19">
        <v>276721</v>
      </c>
      <c r="N25" s="19">
        <v>257350.53</v>
      </c>
    </row>
    <row r="26" spans="2:15" ht="14.45" customHeight="1">
      <c r="B26" s="56" t="s">
        <v>254</v>
      </c>
      <c r="C26" s="57" t="s">
        <v>255</v>
      </c>
      <c r="D26" s="17">
        <v>15.5</v>
      </c>
      <c r="E26" s="17">
        <v>15.6</v>
      </c>
      <c r="F26" s="17">
        <v>15.5</v>
      </c>
      <c r="G26" s="17">
        <v>15.53</v>
      </c>
      <c r="H26" s="17">
        <v>15.5</v>
      </c>
      <c r="I26" s="17">
        <v>15.6</v>
      </c>
      <c r="J26" s="17">
        <v>15.5</v>
      </c>
      <c r="K26" s="18">
        <v>0.65</v>
      </c>
      <c r="L26" s="19">
        <v>3</v>
      </c>
      <c r="M26" s="19">
        <v>75000</v>
      </c>
      <c r="N26" s="19">
        <v>1165000</v>
      </c>
    </row>
    <row r="27" spans="2:15" ht="14.45" customHeight="1">
      <c r="B27" s="34" t="s">
        <v>124</v>
      </c>
      <c r="C27" s="11" t="s">
        <v>125</v>
      </c>
      <c r="D27" s="17">
        <v>1.9</v>
      </c>
      <c r="E27" s="17">
        <v>1.9</v>
      </c>
      <c r="F27" s="17">
        <v>1.9</v>
      </c>
      <c r="G27" s="17">
        <v>1.9</v>
      </c>
      <c r="H27" s="17">
        <v>1.94</v>
      </c>
      <c r="I27" s="17">
        <v>1.9</v>
      </c>
      <c r="J27" s="17">
        <v>1.95</v>
      </c>
      <c r="K27" s="18">
        <v>-2.56</v>
      </c>
      <c r="L27" s="19">
        <v>1</v>
      </c>
      <c r="M27" s="19">
        <v>500000</v>
      </c>
      <c r="N27" s="19">
        <v>950000</v>
      </c>
    </row>
    <row r="28" spans="2:15" ht="14.45" customHeight="1">
      <c r="B28" s="34" t="s">
        <v>218</v>
      </c>
      <c r="C28" s="11" t="s">
        <v>220</v>
      </c>
      <c r="D28" s="17">
        <v>2.0699999999999998</v>
      </c>
      <c r="E28" s="17">
        <v>2.0699999999999998</v>
      </c>
      <c r="F28" s="17">
        <v>2.04</v>
      </c>
      <c r="G28" s="17">
        <v>2.0499999999999998</v>
      </c>
      <c r="H28" s="17">
        <v>2.06</v>
      </c>
      <c r="I28" s="17">
        <v>2.06</v>
      </c>
      <c r="J28" s="17">
        <v>2.06</v>
      </c>
      <c r="K28" s="18">
        <v>0</v>
      </c>
      <c r="L28" s="19">
        <v>200</v>
      </c>
      <c r="M28" s="19">
        <v>102004127</v>
      </c>
      <c r="N28" s="19">
        <v>208845319.08000001</v>
      </c>
    </row>
    <row r="29" spans="2:15" ht="14.45" customHeight="1">
      <c r="B29" s="34" t="s">
        <v>120</v>
      </c>
      <c r="C29" s="11" t="s">
        <v>119</v>
      </c>
      <c r="D29" s="17">
        <v>7.75</v>
      </c>
      <c r="E29" s="17">
        <v>8.5</v>
      </c>
      <c r="F29" s="17">
        <v>7.75</v>
      </c>
      <c r="G29" s="17">
        <v>8.3000000000000007</v>
      </c>
      <c r="H29" s="17">
        <v>8.75</v>
      </c>
      <c r="I29" s="17">
        <v>8.5</v>
      </c>
      <c r="J29" s="17">
        <v>8.75</v>
      </c>
      <c r="K29" s="18">
        <v>-2.86</v>
      </c>
      <c r="L29" s="19">
        <v>3</v>
      </c>
      <c r="M29" s="19">
        <v>218334</v>
      </c>
      <c r="N29" s="19">
        <v>1812088.5</v>
      </c>
    </row>
    <row r="30" spans="2:15" ht="14.45" customHeight="1">
      <c r="B30" s="34" t="s">
        <v>163</v>
      </c>
      <c r="C30" s="11" t="s">
        <v>164</v>
      </c>
      <c r="D30" s="17">
        <v>4.17</v>
      </c>
      <c r="E30" s="17">
        <v>4.2</v>
      </c>
      <c r="F30" s="17">
        <v>4.17</v>
      </c>
      <c r="G30" s="17">
        <v>4.17</v>
      </c>
      <c r="H30" s="17">
        <v>4.2</v>
      </c>
      <c r="I30" s="17">
        <v>4.2</v>
      </c>
      <c r="J30" s="17">
        <v>4.2</v>
      </c>
      <c r="K30" s="18">
        <v>0</v>
      </c>
      <c r="L30" s="19">
        <v>3</v>
      </c>
      <c r="M30" s="19">
        <v>110000</v>
      </c>
      <c r="N30" s="19">
        <v>459000</v>
      </c>
    </row>
    <row r="31" spans="2:15" ht="14.45" customHeight="1">
      <c r="B31" s="202" t="s">
        <v>24</v>
      </c>
      <c r="C31" s="188"/>
      <c r="D31" s="201"/>
      <c r="E31" s="190"/>
      <c r="F31" s="190"/>
      <c r="G31" s="190"/>
      <c r="H31" s="190"/>
      <c r="I31" s="190"/>
      <c r="J31" s="190"/>
      <c r="K31" s="191"/>
      <c r="L31" s="19">
        <f>SUM(L23:L30)</f>
        <v>250</v>
      </c>
      <c r="M31" s="19">
        <f>SUM(M23:M30)</f>
        <v>123634182</v>
      </c>
      <c r="N31" s="19">
        <f>SUM(N23:N30)</f>
        <v>268834758.11000001</v>
      </c>
    </row>
    <row r="32" spans="2:15" ht="14.45" customHeight="1">
      <c r="B32" s="192" t="s">
        <v>37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6"/>
    </row>
    <row r="33" spans="2:17" ht="14.45" customHeight="1">
      <c r="B33" s="34" t="s">
        <v>47</v>
      </c>
      <c r="C33" s="11" t="s">
        <v>48</v>
      </c>
      <c r="D33" s="17">
        <v>9.5</v>
      </c>
      <c r="E33" s="17">
        <v>9.5</v>
      </c>
      <c r="F33" s="17">
        <v>9.5</v>
      </c>
      <c r="G33" s="17">
        <v>9.5</v>
      </c>
      <c r="H33" s="17">
        <v>9.57</v>
      </c>
      <c r="I33" s="17">
        <v>9.5</v>
      </c>
      <c r="J33" s="17">
        <v>9.5500000000000007</v>
      </c>
      <c r="K33" s="18">
        <v>-0.52</v>
      </c>
      <c r="L33" s="19">
        <v>1</v>
      </c>
      <c r="M33" s="19">
        <v>10000</v>
      </c>
      <c r="N33" s="19">
        <v>95000</v>
      </c>
    </row>
    <row r="34" spans="2:17" ht="14.45" customHeight="1">
      <c r="B34" s="56" t="s">
        <v>230</v>
      </c>
      <c r="C34" s="57" t="s">
        <v>231</v>
      </c>
      <c r="D34" s="17">
        <v>8.61</v>
      </c>
      <c r="E34" s="17">
        <v>8.61</v>
      </c>
      <c r="F34" s="17">
        <v>8.5</v>
      </c>
      <c r="G34" s="17">
        <v>8.57</v>
      </c>
      <c r="H34" s="17">
        <v>8.74</v>
      </c>
      <c r="I34" s="17">
        <v>8.6</v>
      </c>
      <c r="J34" s="17">
        <v>8.6999999999999993</v>
      </c>
      <c r="K34" s="18">
        <v>-1.1499999999999999</v>
      </c>
      <c r="L34" s="19">
        <v>10</v>
      </c>
      <c r="M34" s="19">
        <v>1068000</v>
      </c>
      <c r="N34" s="19">
        <v>9151500</v>
      </c>
    </row>
    <row r="35" spans="2:17" ht="14.45" customHeight="1">
      <c r="B35" s="56" t="s">
        <v>266</v>
      </c>
      <c r="C35" s="57" t="s">
        <v>267</v>
      </c>
      <c r="D35" s="17">
        <v>28</v>
      </c>
      <c r="E35" s="17">
        <v>28</v>
      </c>
      <c r="F35" s="17">
        <v>27</v>
      </c>
      <c r="G35" s="17">
        <v>27.36</v>
      </c>
      <c r="H35" s="17">
        <v>27.28</v>
      </c>
      <c r="I35" s="17">
        <v>27</v>
      </c>
      <c r="J35" s="17">
        <v>27</v>
      </c>
      <c r="K35" s="18">
        <v>0</v>
      </c>
      <c r="L35" s="19">
        <v>7</v>
      </c>
      <c r="M35" s="19">
        <v>276000</v>
      </c>
      <c r="N35" s="19">
        <v>7552000</v>
      </c>
    </row>
    <row r="36" spans="2:17" ht="14.45" customHeight="1">
      <c r="B36" s="202" t="s">
        <v>280</v>
      </c>
      <c r="C36" s="188"/>
      <c r="D36" s="201"/>
      <c r="E36" s="190"/>
      <c r="F36" s="190"/>
      <c r="G36" s="190"/>
      <c r="H36" s="190"/>
      <c r="I36" s="190"/>
      <c r="J36" s="190"/>
      <c r="K36" s="191"/>
      <c r="L36" s="19">
        <f>SUM(L33:L35)</f>
        <v>18</v>
      </c>
      <c r="M36" s="19">
        <f>SUM(M33:M35)</f>
        <v>1354000</v>
      </c>
      <c r="N36" s="19">
        <f>SUM(N33:N35)</f>
        <v>16798500</v>
      </c>
    </row>
    <row r="37" spans="2:17" ht="14.45" customHeight="1">
      <c r="B37" s="198" t="s">
        <v>25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200"/>
    </row>
    <row r="38" spans="2:17" ht="14.45" customHeight="1">
      <c r="B38" s="34" t="s">
        <v>151</v>
      </c>
      <c r="C38" s="11" t="s">
        <v>152</v>
      </c>
      <c r="D38" s="17">
        <v>5</v>
      </c>
      <c r="E38" s="17">
        <v>5</v>
      </c>
      <c r="F38" s="17">
        <v>5</v>
      </c>
      <c r="G38" s="17">
        <v>5</v>
      </c>
      <c r="H38" s="17">
        <v>5</v>
      </c>
      <c r="I38" s="17">
        <v>5</v>
      </c>
      <c r="J38" s="17">
        <v>5</v>
      </c>
      <c r="K38" s="18">
        <v>0</v>
      </c>
      <c r="L38" s="19">
        <v>2</v>
      </c>
      <c r="M38" s="19">
        <v>568229</v>
      </c>
      <c r="N38" s="19">
        <v>2841145</v>
      </c>
    </row>
    <row r="39" spans="2:17" ht="14.45" customHeight="1">
      <c r="B39" s="34" t="s">
        <v>44</v>
      </c>
      <c r="C39" s="11" t="s">
        <v>45</v>
      </c>
      <c r="D39" s="17">
        <v>10</v>
      </c>
      <c r="E39" s="17">
        <v>10</v>
      </c>
      <c r="F39" s="17">
        <v>9.9</v>
      </c>
      <c r="G39" s="17">
        <v>9.9499999999999993</v>
      </c>
      <c r="H39" s="17">
        <v>9.9600000000000009</v>
      </c>
      <c r="I39" s="17">
        <v>9.91</v>
      </c>
      <c r="J39" s="17">
        <v>9.99</v>
      </c>
      <c r="K39" s="18">
        <v>-0.8</v>
      </c>
      <c r="L39" s="19">
        <v>26</v>
      </c>
      <c r="M39" s="19">
        <v>2740000</v>
      </c>
      <c r="N39" s="19">
        <v>27257200</v>
      </c>
    </row>
    <row r="40" spans="2:17" ht="14.45" customHeight="1">
      <c r="B40" s="193" t="s">
        <v>46</v>
      </c>
      <c r="C40" s="188"/>
      <c r="D40" s="203"/>
      <c r="E40" s="190"/>
      <c r="F40" s="190"/>
      <c r="G40" s="190"/>
      <c r="H40" s="190"/>
      <c r="I40" s="190"/>
      <c r="J40" s="190"/>
      <c r="K40" s="191"/>
      <c r="L40" s="64">
        <f>SUM(L38:L39)</f>
        <v>28</v>
      </c>
      <c r="M40" s="64">
        <f>SUM(M38:M39)</f>
        <v>3308229</v>
      </c>
      <c r="N40" s="64">
        <f>SUM(N38:N39)</f>
        <v>30098345</v>
      </c>
    </row>
    <row r="41" spans="2:17" ht="14.45" customHeight="1">
      <c r="B41" s="182" t="s">
        <v>26</v>
      </c>
      <c r="C41" s="183"/>
      <c r="D41" s="179"/>
      <c r="E41" s="180"/>
      <c r="F41" s="180"/>
      <c r="G41" s="180"/>
      <c r="H41" s="180"/>
      <c r="I41" s="180"/>
      <c r="J41" s="180"/>
      <c r="K41" s="181"/>
      <c r="L41" s="28">
        <f>L40+L36+L31+L21+L16+L13</f>
        <v>483</v>
      </c>
      <c r="M41" s="28">
        <f t="shared" ref="M41:N41" si="0">M40+M36+M31+M21+M16+M13</f>
        <v>496547953</v>
      </c>
      <c r="N41" s="28">
        <f t="shared" si="0"/>
        <v>541940348.28999996</v>
      </c>
      <c r="O41" s="32"/>
      <c r="P41" s="32"/>
      <c r="Q41" s="32"/>
    </row>
    <row r="42" spans="2:17" ht="22.5" customHeight="1">
      <c r="B42" s="177" t="s">
        <v>290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8"/>
    </row>
    <row r="43" spans="2:17" ht="28.5" customHeight="1">
      <c r="B43" s="46" t="s">
        <v>10</v>
      </c>
      <c r="C43" s="47" t="s">
        <v>11</v>
      </c>
      <c r="D43" s="47" t="s">
        <v>12</v>
      </c>
      <c r="E43" s="47" t="s">
        <v>13</v>
      </c>
      <c r="F43" s="47" t="s">
        <v>14</v>
      </c>
      <c r="G43" s="47" t="s">
        <v>15</v>
      </c>
      <c r="H43" s="47" t="s">
        <v>16</v>
      </c>
      <c r="I43" s="47" t="s">
        <v>17</v>
      </c>
      <c r="J43" s="47" t="s">
        <v>18</v>
      </c>
      <c r="K43" s="47" t="s">
        <v>19</v>
      </c>
      <c r="L43" s="47" t="s">
        <v>3</v>
      </c>
      <c r="M43" s="47" t="s">
        <v>2</v>
      </c>
      <c r="N43" s="47" t="s">
        <v>1</v>
      </c>
    </row>
    <row r="44" spans="2:17" ht="14.45" customHeight="1">
      <c r="B44" s="184" t="s">
        <v>20</v>
      </c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6"/>
    </row>
    <row r="45" spans="2:17" ht="14.45" customHeight="1">
      <c r="B45" s="34" t="s">
        <v>129</v>
      </c>
      <c r="C45" s="11" t="s">
        <v>128</v>
      </c>
      <c r="D45" s="17">
        <v>0.34</v>
      </c>
      <c r="E45" s="17">
        <v>0.34</v>
      </c>
      <c r="F45" s="17">
        <v>0.34</v>
      </c>
      <c r="G45" s="17">
        <v>0.34</v>
      </c>
      <c r="H45" s="17">
        <v>0.34</v>
      </c>
      <c r="I45" s="17">
        <v>0.34</v>
      </c>
      <c r="J45" s="17">
        <v>0.34</v>
      </c>
      <c r="K45" s="18">
        <v>0</v>
      </c>
      <c r="L45" s="19">
        <v>2</v>
      </c>
      <c r="M45" s="19">
        <v>24750005000</v>
      </c>
      <c r="N45" s="19">
        <v>8415001700</v>
      </c>
    </row>
    <row r="46" spans="2:17" ht="14.45" customHeight="1">
      <c r="B46" s="187" t="s">
        <v>21</v>
      </c>
      <c r="C46" s="188"/>
      <c r="D46" s="203"/>
      <c r="E46" s="190"/>
      <c r="F46" s="190"/>
      <c r="G46" s="190"/>
      <c r="H46" s="190"/>
      <c r="I46" s="190"/>
      <c r="J46" s="190"/>
      <c r="K46" s="191"/>
      <c r="L46" s="19">
        <v>2</v>
      </c>
      <c r="M46" s="19">
        <v>24750005000</v>
      </c>
      <c r="N46" s="19">
        <v>8415001700</v>
      </c>
    </row>
    <row r="47" spans="2:17" ht="14.45" customHeight="1">
      <c r="B47" s="192" t="s">
        <v>37</v>
      </c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6"/>
    </row>
    <row r="48" spans="2:17" ht="14.45" customHeight="1">
      <c r="B48" s="34" t="s">
        <v>165</v>
      </c>
      <c r="C48" s="11" t="s">
        <v>166</v>
      </c>
      <c r="D48" s="17">
        <v>12</v>
      </c>
      <c r="E48" s="17">
        <v>12</v>
      </c>
      <c r="F48" s="17">
        <v>12</v>
      </c>
      <c r="G48" s="17">
        <v>12</v>
      </c>
      <c r="H48" s="17">
        <v>12</v>
      </c>
      <c r="I48" s="17">
        <v>12</v>
      </c>
      <c r="J48" s="17">
        <v>12</v>
      </c>
      <c r="K48" s="18">
        <v>0</v>
      </c>
      <c r="L48" s="19">
        <v>6</v>
      </c>
      <c r="M48" s="19">
        <v>360000</v>
      </c>
      <c r="N48" s="19">
        <v>4320000</v>
      </c>
    </row>
    <row r="49" spans="2:14" ht="14.45" customHeight="1">
      <c r="B49" s="202" t="s">
        <v>280</v>
      </c>
      <c r="C49" s="188"/>
      <c r="D49" s="201"/>
      <c r="E49" s="190"/>
      <c r="F49" s="190"/>
      <c r="G49" s="190"/>
      <c r="H49" s="190"/>
      <c r="I49" s="190"/>
      <c r="J49" s="190"/>
      <c r="K49" s="191"/>
      <c r="L49" s="19">
        <v>6</v>
      </c>
      <c r="M49" s="19">
        <v>360000</v>
      </c>
      <c r="N49" s="19">
        <v>4320000</v>
      </c>
    </row>
    <row r="50" spans="2:14" ht="14.45" customHeight="1">
      <c r="B50" s="194" t="s">
        <v>23</v>
      </c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86"/>
    </row>
    <row r="51" spans="2:14" ht="14.45" customHeight="1">
      <c r="B51" s="34" t="s">
        <v>222</v>
      </c>
      <c r="C51" s="11" t="s">
        <v>223</v>
      </c>
      <c r="D51" s="17">
        <v>3.35</v>
      </c>
      <c r="E51" s="17">
        <v>3.35</v>
      </c>
      <c r="F51" s="17">
        <v>3.3</v>
      </c>
      <c r="G51" s="17">
        <v>3.32</v>
      </c>
      <c r="H51" s="17">
        <v>3.38</v>
      </c>
      <c r="I51" s="17">
        <v>3.32</v>
      </c>
      <c r="J51" s="17">
        <v>3.36</v>
      </c>
      <c r="K51" s="18">
        <v>-1.19</v>
      </c>
      <c r="L51" s="19">
        <v>17</v>
      </c>
      <c r="M51" s="19">
        <v>5330000</v>
      </c>
      <c r="N51" s="19">
        <v>17697000</v>
      </c>
    </row>
    <row r="52" spans="2:14" ht="14.45" customHeight="1">
      <c r="B52" s="212" t="s">
        <v>24</v>
      </c>
      <c r="C52" s="188"/>
      <c r="D52" s="189"/>
      <c r="E52" s="190"/>
      <c r="F52" s="190"/>
      <c r="G52" s="190"/>
      <c r="H52" s="190"/>
      <c r="I52" s="190"/>
      <c r="J52" s="190"/>
      <c r="K52" s="191"/>
      <c r="L52" s="19">
        <v>17</v>
      </c>
      <c r="M52" s="19">
        <v>5330000</v>
      </c>
      <c r="N52" s="19">
        <v>17697000</v>
      </c>
    </row>
    <row r="53" spans="2:14" ht="14.45" customHeight="1">
      <c r="B53" s="182" t="s">
        <v>49</v>
      </c>
      <c r="C53" s="183"/>
      <c r="D53" s="179"/>
      <c r="E53" s="180"/>
      <c r="F53" s="180"/>
      <c r="G53" s="180"/>
      <c r="H53" s="180"/>
      <c r="I53" s="180"/>
      <c r="J53" s="180"/>
      <c r="K53" s="181"/>
      <c r="L53" s="28">
        <f>L52+L49+L46</f>
        <v>25</v>
      </c>
      <c r="M53" s="28">
        <f t="shared" ref="M53:N53" si="1">M52+M49+M46</f>
        <v>24755695000</v>
      </c>
      <c r="N53" s="28">
        <f t="shared" si="1"/>
        <v>8437018700</v>
      </c>
    </row>
    <row r="54" spans="2:14" ht="22.5" customHeight="1">
      <c r="B54" s="177" t="s">
        <v>291</v>
      </c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8"/>
    </row>
    <row r="55" spans="2:14" ht="31.5" customHeight="1">
      <c r="B55" s="46" t="s">
        <v>10</v>
      </c>
      <c r="C55" s="47" t="s">
        <v>11</v>
      </c>
      <c r="D55" s="47" t="s">
        <v>12</v>
      </c>
      <c r="E55" s="47" t="s">
        <v>13</v>
      </c>
      <c r="F55" s="47" t="s">
        <v>14</v>
      </c>
      <c r="G55" s="47" t="s">
        <v>15</v>
      </c>
      <c r="H55" s="47" t="s">
        <v>16</v>
      </c>
      <c r="I55" s="47" t="s">
        <v>17</v>
      </c>
      <c r="J55" s="47" t="s">
        <v>18</v>
      </c>
      <c r="K55" s="47" t="s">
        <v>19</v>
      </c>
      <c r="L55" s="47" t="s">
        <v>3</v>
      </c>
      <c r="M55" s="47" t="s">
        <v>2</v>
      </c>
      <c r="N55" s="47" t="s">
        <v>1</v>
      </c>
    </row>
    <row r="56" spans="2:14" ht="14.65" customHeight="1">
      <c r="B56" s="192" t="s">
        <v>31</v>
      </c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6"/>
    </row>
    <row r="57" spans="2:14" ht="14.65" customHeight="1">
      <c r="B57" s="56" t="s">
        <v>250</v>
      </c>
      <c r="C57" s="57" t="s">
        <v>251</v>
      </c>
      <c r="D57" s="17">
        <v>0.2</v>
      </c>
      <c r="E57" s="17">
        <v>0.2</v>
      </c>
      <c r="F57" s="17">
        <v>0.2</v>
      </c>
      <c r="G57" s="17">
        <v>0.2</v>
      </c>
      <c r="H57" s="17">
        <v>0.21</v>
      </c>
      <c r="I57" s="17">
        <v>0.2</v>
      </c>
      <c r="J57" s="17">
        <v>0.21</v>
      </c>
      <c r="K57" s="18">
        <v>-4.76</v>
      </c>
      <c r="L57" s="19">
        <v>9</v>
      </c>
      <c r="M57" s="19">
        <v>828713</v>
      </c>
      <c r="N57" s="19">
        <v>165742.6</v>
      </c>
    </row>
    <row r="58" spans="2:14" ht="14.65" customHeight="1">
      <c r="B58" s="193" t="s">
        <v>296</v>
      </c>
      <c r="C58" s="188"/>
      <c r="D58" s="189"/>
      <c r="E58" s="190"/>
      <c r="F58" s="190"/>
      <c r="G58" s="190"/>
      <c r="H58" s="190"/>
      <c r="I58" s="190"/>
      <c r="J58" s="190"/>
      <c r="K58" s="191"/>
      <c r="L58" s="19">
        <v>9</v>
      </c>
      <c r="M58" s="19">
        <v>828713</v>
      </c>
      <c r="N58" s="19">
        <v>165742.6</v>
      </c>
    </row>
    <row r="59" spans="2:14" ht="14.65" customHeight="1">
      <c r="B59" s="194" t="s">
        <v>23</v>
      </c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86"/>
    </row>
    <row r="60" spans="2:14" ht="14.65" customHeight="1">
      <c r="B60" s="34" t="s">
        <v>79</v>
      </c>
      <c r="C60" s="11" t="s">
        <v>78</v>
      </c>
      <c r="D60" s="17">
        <v>0.65</v>
      </c>
      <c r="E60" s="17">
        <v>0.65</v>
      </c>
      <c r="F60" s="17">
        <v>0.64</v>
      </c>
      <c r="G60" s="17">
        <v>0.65</v>
      </c>
      <c r="H60" s="17">
        <v>0.65</v>
      </c>
      <c r="I60" s="17">
        <v>0.65</v>
      </c>
      <c r="J60" s="17">
        <v>0.65</v>
      </c>
      <c r="K60" s="18">
        <v>0</v>
      </c>
      <c r="L60" s="19">
        <v>16</v>
      </c>
      <c r="M60" s="19">
        <v>11685500</v>
      </c>
      <c r="N60" s="19">
        <v>7544950</v>
      </c>
    </row>
    <row r="61" spans="2:14" ht="14.65" customHeight="1">
      <c r="B61" s="34" t="s">
        <v>80</v>
      </c>
      <c r="C61" s="11" t="s">
        <v>77</v>
      </c>
      <c r="D61" s="17">
        <v>0.69</v>
      </c>
      <c r="E61" s="17">
        <v>0.69</v>
      </c>
      <c r="F61" s="17">
        <v>0.69</v>
      </c>
      <c r="G61" s="17">
        <v>0.69</v>
      </c>
      <c r="H61" s="17">
        <v>0.7</v>
      </c>
      <c r="I61" s="17">
        <v>0.69</v>
      </c>
      <c r="J61" s="17">
        <v>0.7</v>
      </c>
      <c r="K61" s="18">
        <v>-1.43</v>
      </c>
      <c r="L61" s="19">
        <v>2</v>
      </c>
      <c r="M61" s="19">
        <v>972705</v>
      </c>
      <c r="N61" s="19">
        <v>671166.45</v>
      </c>
    </row>
    <row r="62" spans="2:14" ht="14.65" customHeight="1">
      <c r="B62" s="212" t="s">
        <v>24</v>
      </c>
      <c r="C62" s="188"/>
      <c r="D62" s="189"/>
      <c r="E62" s="190"/>
      <c r="F62" s="190"/>
      <c r="G62" s="190"/>
      <c r="H62" s="190"/>
      <c r="I62" s="190"/>
      <c r="J62" s="190"/>
      <c r="K62" s="191"/>
      <c r="L62" s="19">
        <f>SUM(L60:L61)</f>
        <v>18</v>
      </c>
      <c r="M62" s="19">
        <f>SUM(M60:M61)</f>
        <v>12658205</v>
      </c>
      <c r="N62" s="19">
        <f>SUM(N60:N61)</f>
        <v>8216116.4500000002</v>
      </c>
    </row>
    <row r="63" spans="2:14" ht="14.65" customHeight="1">
      <c r="B63" s="192" t="s">
        <v>37</v>
      </c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6"/>
    </row>
    <row r="64" spans="2:14" ht="14.65" customHeight="1">
      <c r="B64" s="56" t="s">
        <v>107</v>
      </c>
      <c r="C64" s="57" t="s">
        <v>106</v>
      </c>
      <c r="D64" s="17">
        <v>15</v>
      </c>
      <c r="E64" s="17">
        <v>15.05</v>
      </c>
      <c r="F64" s="17">
        <v>15</v>
      </c>
      <c r="G64" s="17">
        <v>15.04</v>
      </c>
      <c r="H64" s="17">
        <v>15.49</v>
      </c>
      <c r="I64" s="17">
        <v>15.05</v>
      </c>
      <c r="J64" s="17">
        <v>15.25</v>
      </c>
      <c r="K64" s="18">
        <v>-1.31</v>
      </c>
      <c r="L64" s="19">
        <v>2</v>
      </c>
      <c r="M64" s="19">
        <v>126000</v>
      </c>
      <c r="N64" s="19">
        <v>1895000</v>
      </c>
    </row>
    <row r="65" spans="2:14" ht="14.65" customHeight="1">
      <c r="B65" s="202" t="s">
        <v>280</v>
      </c>
      <c r="C65" s="188"/>
      <c r="D65" s="189"/>
      <c r="E65" s="190"/>
      <c r="F65" s="190"/>
      <c r="G65" s="190"/>
      <c r="H65" s="190"/>
      <c r="I65" s="190"/>
      <c r="J65" s="190"/>
      <c r="K65" s="191"/>
      <c r="L65" s="19">
        <v>2</v>
      </c>
      <c r="M65" s="19">
        <v>126000</v>
      </c>
      <c r="N65" s="19">
        <v>1895000</v>
      </c>
    </row>
    <row r="66" spans="2:14" ht="14.65" customHeight="1">
      <c r="B66" s="182" t="s">
        <v>117</v>
      </c>
      <c r="C66" s="183"/>
      <c r="D66" s="209"/>
      <c r="E66" s="210"/>
      <c r="F66" s="210"/>
      <c r="G66" s="210"/>
      <c r="H66" s="210"/>
      <c r="I66" s="210"/>
      <c r="J66" s="210"/>
      <c r="K66" s="211"/>
      <c r="L66" s="29">
        <f>L65+L62+L58</f>
        <v>29</v>
      </c>
      <c r="M66" s="29">
        <f t="shared" ref="M66:N66" si="2">M65+M62+M58</f>
        <v>13612918</v>
      </c>
      <c r="N66" s="29">
        <f t="shared" si="2"/>
        <v>10276859.049999999</v>
      </c>
    </row>
    <row r="67" spans="2:14" ht="14.65" customHeight="1">
      <c r="B67" s="204" t="s">
        <v>118</v>
      </c>
      <c r="C67" s="205"/>
      <c r="D67" s="206"/>
      <c r="E67" s="207"/>
      <c r="F67" s="207"/>
      <c r="G67" s="207"/>
      <c r="H67" s="207"/>
      <c r="I67" s="207"/>
      <c r="J67" s="207"/>
      <c r="K67" s="208"/>
      <c r="L67" s="30">
        <f>L66+L53+L41</f>
        <v>537</v>
      </c>
      <c r="M67" s="30">
        <f>M66+M53+M41</f>
        <v>25265855871</v>
      </c>
      <c r="N67" s="30">
        <f>N66+N53+N41</f>
        <v>8989235907.3400002</v>
      </c>
    </row>
    <row r="69" spans="2:14" ht="22.5" customHeight="1">
      <c r="L69" s="32"/>
      <c r="M69" s="32"/>
      <c r="N69" s="32"/>
    </row>
  </sheetData>
  <mergeCells count="47">
    <mergeCell ref="B44:N44"/>
    <mergeCell ref="B22:N22"/>
    <mergeCell ref="D53:K53"/>
    <mergeCell ref="B53:C53"/>
    <mergeCell ref="B40:C40"/>
    <mergeCell ref="D40:K40"/>
    <mergeCell ref="B47:N47"/>
    <mergeCell ref="B32:N32"/>
    <mergeCell ref="B36:C36"/>
    <mergeCell ref="D36:K36"/>
    <mergeCell ref="B49:C49"/>
    <mergeCell ref="D49:K49"/>
    <mergeCell ref="B50:N50"/>
    <mergeCell ref="B52:C52"/>
    <mergeCell ref="B46:C46"/>
    <mergeCell ref="D46:K46"/>
    <mergeCell ref="B67:C67"/>
    <mergeCell ref="D67:K67"/>
    <mergeCell ref="B66:C66"/>
    <mergeCell ref="D66:K66"/>
    <mergeCell ref="B54:N54"/>
    <mergeCell ref="B59:N59"/>
    <mergeCell ref="B62:C62"/>
    <mergeCell ref="D62:K62"/>
    <mergeCell ref="B63:N63"/>
    <mergeCell ref="B65:C65"/>
    <mergeCell ref="D65:K65"/>
    <mergeCell ref="B56:N56"/>
    <mergeCell ref="B58:C58"/>
    <mergeCell ref="D58:K58"/>
    <mergeCell ref="D52:K52"/>
    <mergeCell ref="B1:N1"/>
    <mergeCell ref="B42:N42"/>
    <mergeCell ref="D41:K41"/>
    <mergeCell ref="B41:C41"/>
    <mergeCell ref="B3:N3"/>
    <mergeCell ref="B13:C13"/>
    <mergeCell ref="D13:K13"/>
    <mergeCell ref="B17:N17"/>
    <mergeCell ref="B21:C21"/>
    <mergeCell ref="B14:N14"/>
    <mergeCell ref="B16:C16"/>
    <mergeCell ref="D16:K16"/>
    <mergeCell ref="B37:N37"/>
    <mergeCell ref="D21:K21"/>
    <mergeCell ref="D31:K31"/>
    <mergeCell ref="B31:C31"/>
  </mergeCells>
  <pageMargins left="0.70866141732283505" right="0.70866141732283505" top="0.74803149606299202" bottom="0.74803149606299202" header="0.31496062992126" footer="0.31496062992126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2"/>
  <sheetViews>
    <sheetView rightToLeft="1" topLeftCell="B1" zoomScaleNormal="100" zoomScaleSheetLayoutView="95" workbookViewId="0">
      <selection activeCell="B77" sqref="B77:E92"/>
    </sheetView>
  </sheetViews>
  <sheetFormatPr defaultColWidth="9" defaultRowHeight="15"/>
  <cols>
    <col min="1" max="1" width="1.5703125" style="7" customWidth="1"/>
    <col min="2" max="2" width="27" style="7" customWidth="1"/>
    <col min="3" max="3" width="15.5703125" style="7" customWidth="1"/>
    <col min="4" max="4" width="22.28515625" style="7" customWidth="1"/>
    <col min="5" max="5" width="21.28515625" style="7" customWidth="1"/>
    <col min="6" max="16384" width="9" style="7"/>
  </cols>
  <sheetData>
    <row r="1" spans="2:6" ht="24" customHeight="1">
      <c r="B1" s="213" t="s">
        <v>286</v>
      </c>
      <c r="C1" s="213"/>
      <c r="D1" s="213"/>
      <c r="E1" s="213"/>
    </row>
    <row r="2" spans="2:6" ht="21.75" customHeight="1">
      <c r="B2" s="33" t="s">
        <v>10</v>
      </c>
      <c r="C2" s="33" t="s">
        <v>11</v>
      </c>
      <c r="D2" s="33" t="s">
        <v>28</v>
      </c>
      <c r="E2" s="33" t="s">
        <v>29</v>
      </c>
    </row>
    <row r="3" spans="2:6" ht="13.5" customHeight="1">
      <c r="B3" s="214" t="s">
        <v>20</v>
      </c>
      <c r="C3" s="215"/>
      <c r="D3" s="215"/>
      <c r="E3" s="216"/>
    </row>
    <row r="4" spans="2:6" ht="13.5" customHeight="1">
      <c r="B4" s="56" t="s">
        <v>41</v>
      </c>
      <c r="C4" s="57" t="s">
        <v>40</v>
      </c>
      <c r="D4" s="54">
        <v>0.53</v>
      </c>
      <c r="E4" s="54">
        <v>0.53</v>
      </c>
      <c r="F4" s="27"/>
    </row>
    <row r="5" spans="2:6" ht="13.5" customHeight="1">
      <c r="B5" s="34" t="s">
        <v>228</v>
      </c>
      <c r="C5" s="11" t="s">
        <v>229</v>
      </c>
      <c r="D5" s="54">
        <v>0.06</v>
      </c>
      <c r="E5" s="54">
        <v>0.06</v>
      </c>
      <c r="F5" s="27"/>
    </row>
    <row r="6" spans="2:6" ht="13.5" customHeight="1">
      <c r="B6" s="56" t="s">
        <v>122</v>
      </c>
      <c r="C6" s="57" t="s">
        <v>123</v>
      </c>
      <c r="D6" s="54">
        <v>0.15</v>
      </c>
      <c r="E6" s="54">
        <v>0.15</v>
      </c>
      <c r="F6" s="27"/>
    </row>
    <row r="7" spans="2:6" ht="13.5" customHeight="1">
      <c r="B7" s="56" t="s">
        <v>175</v>
      </c>
      <c r="C7" s="57" t="s">
        <v>176</v>
      </c>
      <c r="D7" s="17">
        <v>0.25</v>
      </c>
      <c r="E7" s="54">
        <v>0.25</v>
      </c>
      <c r="F7" s="27"/>
    </row>
    <row r="8" spans="2:6" ht="13.5" customHeight="1">
      <c r="B8" s="34" t="s">
        <v>188</v>
      </c>
      <c r="C8" s="11" t="s">
        <v>189</v>
      </c>
      <c r="D8" s="17">
        <v>0.49</v>
      </c>
      <c r="E8" s="54">
        <v>0.49</v>
      </c>
    </row>
    <row r="9" spans="2:6" ht="13.5" customHeight="1">
      <c r="B9" s="56" t="s">
        <v>159</v>
      </c>
      <c r="C9" s="57" t="s">
        <v>160</v>
      </c>
      <c r="D9" s="63">
        <v>1.06</v>
      </c>
      <c r="E9" s="63">
        <v>1.06</v>
      </c>
    </row>
    <row r="10" spans="2:6" ht="13.5" customHeight="1">
      <c r="B10" s="56" t="s">
        <v>87</v>
      </c>
      <c r="C10" s="57" t="s">
        <v>88</v>
      </c>
      <c r="D10" s="17">
        <v>0.5</v>
      </c>
      <c r="E10" s="53">
        <v>0.5</v>
      </c>
    </row>
    <row r="11" spans="2:6" ht="13.5" customHeight="1">
      <c r="B11" s="56" t="s">
        <v>217</v>
      </c>
      <c r="C11" s="60" t="s">
        <v>135</v>
      </c>
      <c r="D11" s="53">
        <v>1</v>
      </c>
      <c r="E11" s="100">
        <v>1</v>
      </c>
    </row>
    <row r="12" spans="2:6" ht="13.5" customHeight="1">
      <c r="B12" s="34" t="s">
        <v>144</v>
      </c>
      <c r="C12" s="11" t="s">
        <v>145</v>
      </c>
      <c r="D12" s="102">
        <v>0.28999999999999998</v>
      </c>
      <c r="E12" s="100">
        <v>0.28999999999999998</v>
      </c>
    </row>
    <row r="13" spans="2:6" ht="13.5" customHeight="1">
      <c r="B13" s="34" t="s">
        <v>204</v>
      </c>
      <c r="C13" s="11" t="s">
        <v>205</v>
      </c>
      <c r="D13" s="102">
        <v>2.29</v>
      </c>
      <c r="E13" s="102">
        <v>2.29</v>
      </c>
    </row>
    <row r="14" spans="2:6" ht="13.5" customHeight="1">
      <c r="B14" s="219" t="s">
        <v>232</v>
      </c>
      <c r="C14" s="219"/>
      <c r="D14" s="219"/>
      <c r="E14" s="219"/>
    </row>
    <row r="15" spans="2:6" ht="13.5" customHeight="1">
      <c r="B15" s="34" t="s">
        <v>202</v>
      </c>
      <c r="C15" s="11" t="s">
        <v>203</v>
      </c>
      <c r="D15" s="100">
        <v>2.39</v>
      </c>
      <c r="E15" s="100">
        <v>2.39</v>
      </c>
    </row>
    <row r="16" spans="2:6" ht="13.5" customHeight="1">
      <c r="B16" s="219" t="s">
        <v>30</v>
      </c>
      <c r="C16" s="219"/>
      <c r="D16" s="219"/>
      <c r="E16" s="219"/>
    </row>
    <row r="17" spans="2:6" ht="13.5" customHeight="1">
      <c r="B17" s="56" t="s">
        <v>157</v>
      </c>
      <c r="C17" s="58" t="s">
        <v>158</v>
      </c>
      <c r="D17" s="54">
        <v>0.4</v>
      </c>
      <c r="E17" s="54">
        <v>0.4</v>
      </c>
    </row>
    <row r="18" spans="2:6" ht="13.5" customHeight="1">
      <c r="B18" s="56" t="s">
        <v>147</v>
      </c>
      <c r="C18" s="58" t="s">
        <v>146</v>
      </c>
      <c r="D18" s="54">
        <v>0.63</v>
      </c>
      <c r="E18" s="54">
        <v>0.63</v>
      </c>
    </row>
    <row r="19" spans="2:6" ht="13.5" customHeight="1">
      <c r="B19" s="56" t="s">
        <v>70</v>
      </c>
      <c r="C19" s="57" t="s">
        <v>71</v>
      </c>
      <c r="D19" s="100">
        <v>0.52</v>
      </c>
      <c r="E19" s="100">
        <v>0.52</v>
      </c>
    </row>
    <row r="20" spans="2:6" ht="13.5" customHeight="1">
      <c r="B20" s="217" t="s">
        <v>22</v>
      </c>
      <c r="C20" s="217"/>
      <c r="D20" s="217"/>
      <c r="E20" s="217"/>
    </row>
    <row r="21" spans="2:6" ht="13.5" customHeight="1">
      <c r="B21" s="35" t="s">
        <v>133</v>
      </c>
      <c r="C21" s="11" t="s">
        <v>134</v>
      </c>
      <c r="D21" s="102">
        <v>10.54</v>
      </c>
      <c r="E21" s="100">
        <v>10.5</v>
      </c>
      <c r="F21" s="27"/>
    </row>
    <row r="22" spans="2:6" ht="13.5" customHeight="1">
      <c r="B22" s="56" t="s">
        <v>173</v>
      </c>
      <c r="C22" s="57" t="s">
        <v>174</v>
      </c>
      <c r="D22" s="102">
        <v>1.07</v>
      </c>
      <c r="E22" s="100">
        <v>1.05</v>
      </c>
      <c r="F22" s="27"/>
    </row>
    <row r="23" spans="2:6" ht="13.5" customHeight="1">
      <c r="B23" s="219" t="s">
        <v>23</v>
      </c>
      <c r="C23" s="219"/>
      <c r="D23" s="219"/>
      <c r="E23" s="219"/>
    </row>
    <row r="24" spans="2:6" ht="13.5" customHeight="1">
      <c r="B24" s="34" t="s">
        <v>215</v>
      </c>
      <c r="C24" s="11" t="s">
        <v>216</v>
      </c>
      <c r="D24" s="54">
        <v>8</v>
      </c>
      <c r="E24" s="53">
        <v>8</v>
      </c>
      <c r="F24" s="27"/>
    </row>
    <row r="25" spans="2:6" ht="13.5" customHeight="1">
      <c r="B25" s="34" t="s">
        <v>219</v>
      </c>
      <c r="C25" s="11" t="s">
        <v>221</v>
      </c>
      <c r="D25" s="100">
        <v>1.55</v>
      </c>
      <c r="E25" s="102">
        <v>1.55</v>
      </c>
      <c r="F25" s="27"/>
    </row>
    <row r="26" spans="2:6" ht="13.5" customHeight="1">
      <c r="B26" s="34" t="s">
        <v>177</v>
      </c>
      <c r="C26" s="11" t="s">
        <v>178</v>
      </c>
      <c r="D26" s="17">
        <v>2.8</v>
      </c>
      <c r="E26" s="53">
        <v>2.8</v>
      </c>
      <c r="F26" s="27"/>
    </row>
    <row r="27" spans="2:6" ht="13.5" customHeight="1">
      <c r="B27" s="34" t="s">
        <v>138</v>
      </c>
      <c r="C27" s="11" t="s">
        <v>139</v>
      </c>
      <c r="D27" s="100">
        <v>1.9</v>
      </c>
      <c r="E27" s="102">
        <v>1.9</v>
      </c>
      <c r="F27" s="27"/>
    </row>
    <row r="28" spans="2:6" ht="13.5" customHeight="1">
      <c r="B28" s="217" t="s">
        <v>37</v>
      </c>
      <c r="C28" s="217"/>
      <c r="D28" s="217"/>
      <c r="E28" s="217"/>
      <c r="F28" s="31"/>
    </row>
    <row r="29" spans="2:6" ht="13.5" customHeight="1">
      <c r="B29" s="56" t="s">
        <v>241</v>
      </c>
      <c r="C29" s="57" t="s">
        <v>242</v>
      </c>
      <c r="D29" s="54">
        <v>11</v>
      </c>
      <c r="E29" s="54">
        <v>11</v>
      </c>
      <c r="F29" s="31"/>
    </row>
    <row r="30" spans="2:6" ht="13.5" customHeight="1">
      <c r="B30" s="56" t="s">
        <v>206</v>
      </c>
      <c r="C30" s="57" t="s">
        <v>207</v>
      </c>
      <c r="D30" s="54">
        <v>5.82</v>
      </c>
      <c r="E30" s="54">
        <v>6</v>
      </c>
      <c r="F30" s="31"/>
    </row>
    <row r="31" spans="2:6" ht="13.5" customHeight="1">
      <c r="B31" s="56" t="s">
        <v>102</v>
      </c>
      <c r="C31" s="57" t="s">
        <v>103</v>
      </c>
      <c r="D31" s="17">
        <v>95.07</v>
      </c>
      <c r="E31" s="77">
        <v>95</v>
      </c>
      <c r="F31" s="31"/>
    </row>
    <row r="32" spans="2:6" ht="13.5" customHeight="1">
      <c r="B32" s="217" t="s">
        <v>25</v>
      </c>
      <c r="C32" s="217"/>
      <c r="D32" s="217"/>
      <c r="E32" s="217"/>
    </row>
    <row r="33" spans="2:7" ht="13.5" customHeight="1">
      <c r="B33" s="34" t="s">
        <v>196</v>
      </c>
      <c r="C33" s="11" t="s">
        <v>197</v>
      </c>
      <c r="D33" s="55">
        <v>8.1</v>
      </c>
      <c r="E33" s="54">
        <v>8.1</v>
      </c>
      <c r="F33" s="82"/>
      <c r="G33" s="27"/>
    </row>
    <row r="34" spans="2:7" ht="13.5" customHeight="1">
      <c r="B34" s="56" t="s">
        <v>113</v>
      </c>
      <c r="C34" s="57" t="s">
        <v>112</v>
      </c>
      <c r="D34" s="55">
        <v>0.95</v>
      </c>
      <c r="E34" s="54">
        <v>0.95</v>
      </c>
      <c r="F34" s="31"/>
    </row>
    <row r="35" spans="2:7" ht="13.5" customHeight="1">
      <c r="B35" s="56" t="s">
        <v>116</v>
      </c>
      <c r="C35" s="57" t="s">
        <v>115</v>
      </c>
      <c r="D35" s="54">
        <v>26.61</v>
      </c>
      <c r="E35" s="54">
        <v>27</v>
      </c>
      <c r="F35" s="31"/>
    </row>
    <row r="36" spans="2:7" ht="18.75" customHeight="1">
      <c r="B36" s="218" t="s">
        <v>287</v>
      </c>
      <c r="C36" s="218"/>
      <c r="D36" s="218"/>
      <c r="E36" s="218"/>
    </row>
    <row r="37" spans="2:7" ht="18.75" customHeight="1">
      <c r="B37" s="59" t="s">
        <v>10</v>
      </c>
      <c r="C37" s="59" t="s">
        <v>11</v>
      </c>
      <c r="D37" s="59" t="s">
        <v>28</v>
      </c>
      <c r="E37" s="59" t="s">
        <v>29</v>
      </c>
    </row>
    <row r="38" spans="2:7" ht="13.5" customHeight="1">
      <c r="B38" s="217" t="s">
        <v>20</v>
      </c>
      <c r="C38" s="217"/>
      <c r="D38" s="217"/>
      <c r="E38" s="217"/>
    </row>
    <row r="39" spans="2:7" ht="13.5" customHeight="1">
      <c r="B39" s="56" t="s">
        <v>60</v>
      </c>
      <c r="C39" s="57" t="s">
        <v>61</v>
      </c>
      <c r="D39" s="53">
        <v>1</v>
      </c>
      <c r="E39" s="53">
        <v>1</v>
      </c>
    </row>
    <row r="40" spans="2:7" ht="13.5" customHeight="1">
      <c r="B40" s="56" t="s">
        <v>68</v>
      </c>
      <c r="C40" s="57" t="s">
        <v>69</v>
      </c>
      <c r="D40" s="53">
        <v>1</v>
      </c>
      <c r="E40" s="53">
        <v>1</v>
      </c>
    </row>
    <row r="41" spans="2:7" ht="13.5" customHeight="1">
      <c r="B41" s="56" t="s">
        <v>210</v>
      </c>
      <c r="C41" s="57" t="s">
        <v>108</v>
      </c>
      <c r="D41" s="53">
        <v>1</v>
      </c>
      <c r="E41" s="53">
        <v>1</v>
      </c>
    </row>
    <row r="42" spans="2:7" ht="13.5" customHeight="1">
      <c r="B42" s="56" t="s">
        <v>143</v>
      </c>
      <c r="C42" s="57" t="s">
        <v>142</v>
      </c>
      <c r="D42" s="54">
        <v>0.11</v>
      </c>
      <c r="E42" s="53">
        <v>0.11</v>
      </c>
    </row>
    <row r="43" spans="2:7" ht="13.5" customHeight="1">
      <c r="B43" s="56" t="s">
        <v>154</v>
      </c>
      <c r="C43" s="57" t="s">
        <v>153</v>
      </c>
      <c r="D43" s="53">
        <v>1</v>
      </c>
      <c r="E43" s="53">
        <v>1</v>
      </c>
      <c r="F43" s="27"/>
    </row>
    <row r="44" spans="2:7" ht="13.5" customHeight="1">
      <c r="B44" s="56" t="s">
        <v>171</v>
      </c>
      <c r="C44" s="57" t="s">
        <v>172</v>
      </c>
      <c r="D44" s="54">
        <v>0.81</v>
      </c>
      <c r="E44" s="53">
        <v>0.81</v>
      </c>
    </row>
    <row r="45" spans="2:7" ht="13.5" customHeight="1">
      <c r="B45" s="56" t="s">
        <v>181</v>
      </c>
      <c r="C45" s="57" t="s">
        <v>182</v>
      </c>
      <c r="D45" s="53" t="s">
        <v>32</v>
      </c>
      <c r="E45" s="53" t="s">
        <v>32</v>
      </c>
    </row>
    <row r="46" spans="2:7" ht="13.5" customHeight="1">
      <c r="B46" s="56" t="s">
        <v>224</v>
      </c>
      <c r="C46" s="57" t="s">
        <v>225</v>
      </c>
      <c r="D46" s="54">
        <v>1</v>
      </c>
      <c r="E46" s="53">
        <v>1</v>
      </c>
    </row>
    <row r="47" spans="2:7" ht="13.5" customHeight="1">
      <c r="B47" s="56" t="s">
        <v>198</v>
      </c>
      <c r="C47" s="58" t="s">
        <v>199</v>
      </c>
      <c r="D47" s="54">
        <v>1</v>
      </c>
      <c r="E47" s="53">
        <v>1</v>
      </c>
    </row>
    <row r="48" spans="2:7" ht="13.5" customHeight="1">
      <c r="B48" s="56" t="s">
        <v>213</v>
      </c>
      <c r="C48" s="57" t="s">
        <v>214</v>
      </c>
      <c r="D48" s="53">
        <v>1</v>
      </c>
      <c r="E48" s="53">
        <v>1</v>
      </c>
    </row>
    <row r="49" spans="2:5" ht="13.5" customHeight="1">
      <c r="B49" s="56" t="s">
        <v>100</v>
      </c>
      <c r="C49" s="57" t="s">
        <v>101</v>
      </c>
      <c r="D49" s="54">
        <v>1.75</v>
      </c>
      <c r="E49" s="53">
        <v>1.75</v>
      </c>
    </row>
    <row r="50" spans="2:5" ht="13.5" customHeight="1">
      <c r="B50" s="56" t="s">
        <v>200</v>
      </c>
      <c r="C50" s="57" t="s">
        <v>201</v>
      </c>
      <c r="D50" s="54">
        <v>1.34</v>
      </c>
      <c r="E50" s="54">
        <v>1.34</v>
      </c>
    </row>
    <row r="51" spans="2:5" ht="13.5" customHeight="1">
      <c r="B51" s="56" t="s">
        <v>52</v>
      </c>
      <c r="C51" s="57" t="s">
        <v>53</v>
      </c>
      <c r="D51" s="54">
        <v>0.65</v>
      </c>
      <c r="E51" s="54">
        <v>0.65</v>
      </c>
    </row>
    <row r="52" spans="2:5" ht="13.5" customHeight="1">
      <c r="B52" s="56" t="s">
        <v>256</v>
      </c>
      <c r="C52" s="57" t="s">
        <v>257</v>
      </c>
      <c r="D52" s="54">
        <v>0.24</v>
      </c>
      <c r="E52" s="54">
        <v>0.24</v>
      </c>
    </row>
    <row r="53" spans="2:5" ht="13.5" customHeight="1">
      <c r="B53" s="56" t="s">
        <v>185</v>
      </c>
      <c r="C53" s="57" t="s">
        <v>186</v>
      </c>
      <c r="D53" s="54">
        <v>0.21</v>
      </c>
      <c r="E53" s="54">
        <v>0.21</v>
      </c>
    </row>
    <row r="54" spans="2:5" ht="13.5" customHeight="1">
      <c r="B54" s="56" t="s">
        <v>167</v>
      </c>
      <c r="C54" s="57" t="s">
        <v>168</v>
      </c>
      <c r="D54" s="54">
        <v>1</v>
      </c>
      <c r="E54" s="54">
        <v>1</v>
      </c>
    </row>
    <row r="55" spans="2:5" ht="13.5" customHeight="1">
      <c r="B55" s="56" t="s">
        <v>62</v>
      </c>
      <c r="C55" s="57" t="s">
        <v>63</v>
      </c>
      <c r="D55" s="53">
        <v>1.34</v>
      </c>
      <c r="E55" s="53">
        <v>1.34</v>
      </c>
    </row>
    <row r="56" spans="2:5" ht="13.5" customHeight="1">
      <c r="B56" s="34" t="s">
        <v>208</v>
      </c>
      <c r="C56" s="11" t="s">
        <v>209</v>
      </c>
      <c r="D56" s="105">
        <v>0.39</v>
      </c>
      <c r="E56" s="53">
        <v>0.38</v>
      </c>
    </row>
    <row r="57" spans="2:5" ht="25.5" customHeight="1">
      <c r="B57" s="220" t="s">
        <v>287</v>
      </c>
      <c r="C57" s="221"/>
      <c r="D57" s="221"/>
      <c r="E57" s="222"/>
    </row>
    <row r="58" spans="2:5" ht="22.5" customHeight="1">
      <c r="B58" s="59" t="s">
        <v>10</v>
      </c>
      <c r="C58" s="59" t="s">
        <v>11</v>
      </c>
      <c r="D58" s="59" t="s">
        <v>28</v>
      </c>
      <c r="E58" s="59" t="s">
        <v>29</v>
      </c>
    </row>
    <row r="59" spans="2:5" ht="13.5" customHeight="1">
      <c r="B59" s="219" t="s">
        <v>30</v>
      </c>
      <c r="C59" s="219"/>
      <c r="D59" s="219"/>
      <c r="E59" s="219"/>
    </row>
    <row r="60" spans="2:5" ht="13.5" customHeight="1">
      <c r="B60" s="56" t="s">
        <v>38</v>
      </c>
      <c r="C60" s="57" t="s">
        <v>39</v>
      </c>
      <c r="D60" s="54">
        <v>0.4</v>
      </c>
      <c r="E60" s="54">
        <v>0.4</v>
      </c>
    </row>
    <row r="61" spans="2:5" ht="13.5" customHeight="1">
      <c r="B61" s="56" t="s">
        <v>211</v>
      </c>
      <c r="C61" s="57" t="s">
        <v>212</v>
      </c>
      <c r="D61" s="53">
        <v>0.96</v>
      </c>
      <c r="E61" s="53">
        <v>0.96</v>
      </c>
    </row>
    <row r="62" spans="2:5" ht="13.5" customHeight="1">
      <c r="B62" s="219" t="s">
        <v>31</v>
      </c>
      <c r="C62" s="219"/>
      <c r="D62" s="219"/>
      <c r="E62" s="219"/>
    </row>
    <row r="63" spans="2:5" ht="13.5" customHeight="1">
      <c r="B63" s="56" t="s">
        <v>51</v>
      </c>
      <c r="C63" s="57" t="s">
        <v>50</v>
      </c>
      <c r="D63" s="53">
        <v>0.9</v>
      </c>
      <c r="E63" s="53">
        <v>0.9</v>
      </c>
    </row>
    <row r="64" spans="2:5" ht="13.5" customHeight="1">
      <c r="B64" s="56" t="s">
        <v>58</v>
      </c>
      <c r="C64" s="57" t="s">
        <v>59</v>
      </c>
      <c r="D64" s="53">
        <v>0.5</v>
      </c>
      <c r="E64" s="53">
        <v>0.5</v>
      </c>
    </row>
    <row r="65" spans="2:5" ht="13.5" customHeight="1">
      <c r="B65" s="56" t="s">
        <v>131</v>
      </c>
      <c r="C65" s="57" t="s">
        <v>132</v>
      </c>
      <c r="D65" s="53">
        <v>0.26</v>
      </c>
      <c r="E65" s="53">
        <v>0.26</v>
      </c>
    </row>
    <row r="66" spans="2:5" ht="13.5" customHeight="1">
      <c r="B66" s="219" t="s">
        <v>22</v>
      </c>
      <c r="C66" s="219"/>
      <c r="D66" s="219"/>
      <c r="E66" s="219"/>
    </row>
    <row r="67" spans="2:5" ht="13.5" customHeight="1">
      <c r="B67" s="56" t="s">
        <v>84</v>
      </c>
      <c r="C67" s="57" t="s">
        <v>85</v>
      </c>
      <c r="D67" s="53" t="s">
        <v>32</v>
      </c>
      <c r="E67" s="53" t="s">
        <v>32</v>
      </c>
    </row>
    <row r="68" spans="2:5" ht="13.5" customHeight="1">
      <c r="B68" s="56" t="s">
        <v>64</v>
      </c>
      <c r="C68" s="57" t="s">
        <v>65</v>
      </c>
      <c r="D68" s="102">
        <v>1.5</v>
      </c>
      <c r="E68" s="102">
        <v>1.5</v>
      </c>
    </row>
    <row r="69" spans="2:5" ht="13.5" customHeight="1">
      <c r="B69" s="219" t="s">
        <v>23</v>
      </c>
      <c r="C69" s="219"/>
      <c r="D69" s="219"/>
      <c r="E69" s="219"/>
    </row>
    <row r="70" spans="2:5" ht="13.5" customHeight="1">
      <c r="B70" s="56" t="s">
        <v>226</v>
      </c>
      <c r="C70" s="60" t="s">
        <v>227</v>
      </c>
      <c r="D70" s="54">
        <v>100</v>
      </c>
      <c r="E70" s="53">
        <v>100</v>
      </c>
    </row>
    <row r="71" spans="2:5" ht="13.5" customHeight="1">
      <c r="B71" s="56" t="s">
        <v>161</v>
      </c>
      <c r="C71" s="57" t="s">
        <v>162</v>
      </c>
      <c r="D71" s="77">
        <v>2</v>
      </c>
      <c r="E71" s="77">
        <v>2</v>
      </c>
    </row>
    <row r="72" spans="2:5" ht="13.5" customHeight="1">
      <c r="B72" s="34" t="s">
        <v>252</v>
      </c>
      <c r="C72" s="12" t="s">
        <v>253</v>
      </c>
      <c r="D72" s="100">
        <v>3.19</v>
      </c>
      <c r="E72" s="100">
        <v>3.19</v>
      </c>
    </row>
    <row r="73" spans="2:5" ht="13.5" customHeight="1">
      <c r="B73" s="217" t="s">
        <v>25</v>
      </c>
      <c r="C73" s="217"/>
      <c r="D73" s="217"/>
      <c r="E73" s="217"/>
    </row>
    <row r="74" spans="2:5" ht="13.5" customHeight="1">
      <c r="B74" s="56" t="s">
        <v>96</v>
      </c>
      <c r="C74" s="57" t="s">
        <v>97</v>
      </c>
      <c r="D74" s="53" t="s">
        <v>32</v>
      </c>
      <c r="E74" s="53" t="s">
        <v>32</v>
      </c>
    </row>
    <row r="75" spans="2:5" ht="27.75" customHeight="1">
      <c r="B75" s="218" t="s">
        <v>288</v>
      </c>
      <c r="C75" s="218"/>
      <c r="D75" s="218"/>
      <c r="E75" s="218"/>
    </row>
    <row r="76" spans="2:5" ht="20.25" customHeight="1">
      <c r="B76" s="59" t="s">
        <v>10</v>
      </c>
      <c r="C76" s="59" t="s">
        <v>11</v>
      </c>
      <c r="D76" s="59" t="s">
        <v>28</v>
      </c>
      <c r="E76" s="59" t="s">
        <v>29</v>
      </c>
    </row>
    <row r="77" spans="2:5" ht="13.5" customHeight="1">
      <c r="B77" s="217" t="s">
        <v>20</v>
      </c>
      <c r="C77" s="217"/>
      <c r="D77" s="217"/>
      <c r="E77" s="217"/>
    </row>
    <row r="78" spans="2:5" ht="13.5" customHeight="1">
      <c r="B78" s="56" t="s">
        <v>263</v>
      </c>
      <c r="C78" s="57" t="s">
        <v>264</v>
      </c>
      <c r="D78" s="53">
        <v>7.0000000000000007E-2</v>
      </c>
      <c r="E78" s="53">
        <v>7.0000000000000007E-2</v>
      </c>
    </row>
    <row r="79" spans="2:5" ht="13.5" customHeight="1">
      <c r="B79" s="219" t="s">
        <v>31</v>
      </c>
      <c r="C79" s="219"/>
      <c r="D79" s="219"/>
      <c r="E79" s="219"/>
    </row>
    <row r="80" spans="2:5" ht="13.5" customHeight="1">
      <c r="B80" s="56" t="s">
        <v>136</v>
      </c>
      <c r="C80" s="60" t="s">
        <v>137</v>
      </c>
      <c r="D80" s="54">
        <v>0.25</v>
      </c>
      <c r="E80" s="53">
        <v>0.25</v>
      </c>
    </row>
    <row r="81" spans="2:5" ht="13.5" customHeight="1">
      <c r="B81" s="56" t="s">
        <v>83</v>
      </c>
      <c r="C81" s="60" t="s">
        <v>82</v>
      </c>
      <c r="D81" s="54">
        <v>0.4</v>
      </c>
      <c r="E81" s="53">
        <v>0.4</v>
      </c>
    </row>
    <row r="82" spans="2:5" ht="13.5" customHeight="1">
      <c r="B82" s="219" t="s">
        <v>23</v>
      </c>
      <c r="C82" s="219"/>
      <c r="D82" s="219"/>
      <c r="E82" s="219"/>
    </row>
    <row r="83" spans="2:5" ht="13.5" customHeight="1">
      <c r="B83" s="34" t="s">
        <v>104</v>
      </c>
      <c r="C83" s="11" t="s">
        <v>105</v>
      </c>
      <c r="D83" s="77">
        <v>1.01</v>
      </c>
      <c r="E83" s="78">
        <v>1.04</v>
      </c>
    </row>
    <row r="84" spans="2:5" ht="13.5" customHeight="1">
      <c r="B84" s="56" t="s">
        <v>81</v>
      </c>
      <c r="C84" s="61" t="s">
        <v>76</v>
      </c>
      <c r="D84" s="100">
        <v>0.82</v>
      </c>
      <c r="E84" s="100">
        <v>0.82</v>
      </c>
    </row>
    <row r="85" spans="2:5" ht="13.5" customHeight="1">
      <c r="B85" s="219" t="s">
        <v>22</v>
      </c>
      <c r="C85" s="219"/>
      <c r="D85" s="219"/>
      <c r="E85" s="219"/>
    </row>
    <row r="86" spans="2:5" ht="13.5" customHeight="1">
      <c r="B86" s="56" t="s">
        <v>149</v>
      </c>
      <c r="C86" s="60" t="s">
        <v>150</v>
      </c>
      <c r="D86" s="54">
        <v>1.21</v>
      </c>
      <c r="E86" s="54">
        <v>1.2</v>
      </c>
    </row>
    <row r="87" spans="2:5" ht="13.5" customHeight="1">
      <c r="B87" s="56" t="s">
        <v>75</v>
      </c>
      <c r="C87" s="58" t="s">
        <v>72</v>
      </c>
      <c r="D87" s="54">
        <v>0.42</v>
      </c>
      <c r="E87" s="54">
        <v>0.42</v>
      </c>
    </row>
    <row r="88" spans="2:5" ht="13.5" customHeight="1">
      <c r="B88" s="56" t="s">
        <v>74</v>
      </c>
      <c r="C88" s="60" t="s">
        <v>73</v>
      </c>
      <c r="D88" s="100">
        <v>1.79</v>
      </c>
      <c r="E88" s="100">
        <v>1.79</v>
      </c>
    </row>
    <row r="89" spans="2:5" ht="13.5" customHeight="1">
      <c r="B89" s="217" t="s">
        <v>37</v>
      </c>
      <c r="C89" s="217"/>
      <c r="D89" s="217"/>
      <c r="E89" s="217"/>
    </row>
    <row r="90" spans="2:5" ht="13.5" customHeight="1">
      <c r="B90" s="56" t="s">
        <v>140</v>
      </c>
      <c r="C90" s="58" t="s">
        <v>141</v>
      </c>
      <c r="D90" s="54">
        <v>18</v>
      </c>
      <c r="E90" s="54">
        <v>18</v>
      </c>
    </row>
    <row r="91" spans="2:5" ht="13.5" customHeight="1">
      <c r="B91" s="217" t="s">
        <v>25</v>
      </c>
      <c r="C91" s="217"/>
      <c r="D91" s="217"/>
      <c r="E91" s="217"/>
    </row>
    <row r="92" spans="2:5" ht="13.5" customHeight="1">
      <c r="B92" s="56" t="s">
        <v>156</v>
      </c>
      <c r="C92" s="57" t="s">
        <v>155</v>
      </c>
      <c r="D92" s="54">
        <v>0.63</v>
      </c>
      <c r="E92" s="54">
        <v>0.63</v>
      </c>
    </row>
  </sheetData>
  <mergeCells count="23">
    <mergeCell ref="B57:E57"/>
    <mergeCell ref="B91:E91"/>
    <mergeCell ref="B82:E82"/>
    <mergeCell ref="B85:E85"/>
    <mergeCell ref="B89:E89"/>
    <mergeCell ref="B75:E75"/>
    <mergeCell ref="B73:E73"/>
    <mergeCell ref="B62:E62"/>
    <mergeCell ref="B59:E59"/>
    <mergeCell ref="B79:E79"/>
    <mergeCell ref="B66:E66"/>
    <mergeCell ref="B69:E69"/>
    <mergeCell ref="B77:E77"/>
    <mergeCell ref="B1:E1"/>
    <mergeCell ref="B3:E3"/>
    <mergeCell ref="B20:E20"/>
    <mergeCell ref="B38:E38"/>
    <mergeCell ref="B36:E36"/>
    <mergeCell ref="B28:E28"/>
    <mergeCell ref="B16:E16"/>
    <mergeCell ref="B23:E23"/>
    <mergeCell ref="B32:E32"/>
    <mergeCell ref="B14:E14"/>
  </mergeCells>
  <pageMargins left="0" right="0" top="0" bottom="0" header="0" footer="0"/>
  <pageSetup paperSize="9" scale="10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rightToLeft="1" zoomScaleNormal="100" workbookViewId="0">
      <selection activeCell="A3" sqref="A3:XFD3"/>
    </sheetView>
  </sheetViews>
  <sheetFormatPr defaultRowHeight="15"/>
  <cols>
    <col min="1" max="1" width="1.28515625" style="2" customWidth="1"/>
    <col min="2" max="2" width="24.28515625" style="2" customWidth="1"/>
    <col min="3" max="3" width="14.85546875" style="10" customWidth="1"/>
    <col min="4" max="4" width="74.28515625" style="2" customWidth="1"/>
    <col min="5" max="61" width="9" style="2"/>
    <col min="62" max="62" width="23.28515625" style="2" customWidth="1"/>
    <col min="63" max="63" width="10.5703125" style="2" customWidth="1"/>
    <col min="64" max="64" width="9.42578125" style="2" customWidth="1"/>
    <col min="65" max="65" width="14.5703125" style="2" customWidth="1"/>
    <col min="66" max="66" width="12.7109375" style="2" customWidth="1"/>
    <col min="67" max="67" width="30.5703125" style="2" customWidth="1"/>
    <col min="68" max="317" width="9" style="2"/>
    <col min="318" max="318" width="23.28515625" style="2" customWidth="1"/>
    <col min="319" max="319" width="10.5703125" style="2" customWidth="1"/>
    <col min="320" max="320" width="9.42578125" style="2" customWidth="1"/>
    <col min="321" max="321" width="14.5703125" style="2" customWidth="1"/>
    <col min="322" max="322" width="12.7109375" style="2" customWidth="1"/>
    <col min="323" max="323" width="30.5703125" style="2" customWidth="1"/>
    <col min="324" max="573" width="9" style="2"/>
    <col min="574" max="574" width="23.28515625" style="2" customWidth="1"/>
    <col min="575" max="575" width="10.5703125" style="2" customWidth="1"/>
    <col min="576" max="576" width="9.42578125" style="2" customWidth="1"/>
    <col min="577" max="577" width="14.5703125" style="2" customWidth="1"/>
    <col min="578" max="578" width="12.7109375" style="2" customWidth="1"/>
    <col min="579" max="579" width="30.5703125" style="2" customWidth="1"/>
    <col min="580" max="829" width="9" style="2"/>
    <col min="830" max="830" width="23.28515625" style="2" customWidth="1"/>
    <col min="831" max="831" width="10.5703125" style="2" customWidth="1"/>
    <col min="832" max="832" width="9.42578125" style="2" customWidth="1"/>
    <col min="833" max="833" width="14.5703125" style="2" customWidth="1"/>
    <col min="834" max="834" width="12.7109375" style="2" customWidth="1"/>
    <col min="835" max="835" width="30.5703125" style="2" customWidth="1"/>
    <col min="836" max="1085" width="9" style="2"/>
    <col min="1086" max="1086" width="23.28515625" style="2" customWidth="1"/>
    <col min="1087" max="1087" width="10.5703125" style="2" customWidth="1"/>
    <col min="1088" max="1088" width="9.42578125" style="2" customWidth="1"/>
    <col min="1089" max="1089" width="14.5703125" style="2" customWidth="1"/>
    <col min="1090" max="1090" width="12.7109375" style="2" customWidth="1"/>
    <col min="1091" max="1091" width="30.5703125" style="2" customWidth="1"/>
    <col min="1092" max="1341" width="9" style="2"/>
    <col min="1342" max="1342" width="23.28515625" style="2" customWidth="1"/>
    <col min="1343" max="1343" width="10.5703125" style="2" customWidth="1"/>
    <col min="1344" max="1344" width="9.42578125" style="2" customWidth="1"/>
    <col min="1345" max="1345" width="14.5703125" style="2" customWidth="1"/>
    <col min="1346" max="1346" width="12.7109375" style="2" customWidth="1"/>
    <col min="1347" max="1347" width="30.5703125" style="2" customWidth="1"/>
    <col min="1348" max="1597" width="9" style="2"/>
    <col min="1598" max="1598" width="23.28515625" style="2" customWidth="1"/>
    <col min="1599" max="1599" width="10.5703125" style="2" customWidth="1"/>
    <col min="1600" max="1600" width="9.42578125" style="2" customWidth="1"/>
    <col min="1601" max="1601" width="14.5703125" style="2" customWidth="1"/>
    <col min="1602" max="1602" width="12.7109375" style="2" customWidth="1"/>
    <col min="1603" max="1603" width="30.5703125" style="2" customWidth="1"/>
    <col min="1604" max="1853" width="9" style="2"/>
    <col min="1854" max="1854" width="23.28515625" style="2" customWidth="1"/>
    <col min="1855" max="1855" width="10.5703125" style="2" customWidth="1"/>
    <col min="1856" max="1856" width="9.42578125" style="2" customWidth="1"/>
    <col min="1857" max="1857" width="14.5703125" style="2" customWidth="1"/>
    <col min="1858" max="1858" width="12.7109375" style="2" customWidth="1"/>
    <col min="1859" max="1859" width="30.5703125" style="2" customWidth="1"/>
    <col min="1860" max="2109" width="9" style="2"/>
    <col min="2110" max="2110" width="23.28515625" style="2" customWidth="1"/>
    <col min="2111" max="2111" width="10.5703125" style="2" customWidth="1"/>
    <col min="2112" max="2112" width="9.42578125" style="2" customWidth="1"/>
    <col min="2113" max="2113" width="14.5703125" style="2" customWidth="1"/>
    <col min="2114" max="2114" width="12.7109375" style="2" customWidth="1"/>
    <col min="2115" max="2115" width="30.5703125" style="2" customWidth="1"/>
    <col min="2116" max="2365" width="9" style="2"/>
    <col min="2366" max="2366" width="23.28515625" style="2" customWidth="1"/>
    <col min="2367" max="2367" width="10.5703125" style="2" customWidth="1"/>
    <col min="2368" max="2368" width="9.42578125" style="2" customWidth="1"/>
    <col min="2369" max="2369" width="14.5703125" style="2" customWidth="1"/>
    <col min="2370" max="2370" width="12.7109375" style="2" customWidth="1"/>
    <col min="2371" max="2371" width="30.5703125" style="2" customWidth="1"/>
    <col min="2372" max="2621" width="9" style="2"/>
    <col min="2622" max="2622" width="23.28515625" style="2" customWidth="1"/>
    <col min="2623" max="2623" width="10.5703125" style="2" customWidth="1"/>
    <col min="2624" max="2624" width="9.42578125" style="2" customWidth="1"/>
    <col min="2625" max="2625" width="14.5703125" style="2" customWidth="1"/>
    <col min="2626" max="2626" width="12.7109375" style="2" customWidth="1"/>
    <col min="2627" max="2627" width="30.5703125" style="2" customWidth="1"/>
    <col min="2628" max="2877" width="9" style="2"/>
    <col min="2878" max="2878" width="23.28515625" style="2" customWidth="1"/>
    <col min="2879" max="2879" width="10.5703125" style="2" customWidth="1"/>
    <col min="2880" max="2880" width="9.42578125" style="2" customWidth="1"/>
    <col min="2881" max="2881" width="14.5703125" style="2" customWidth="1"/>
    <col min="2882" max="2882" width="12.7109375" style="2" customWidth="1"/>
    <col min="2883" max="2883" width="30.5703125" style="2" customWidth="1"/>
    <col min="2884" max="3133" width="9" style="2"/>
    <col min="3134" max="3134" width="23.28515625" style="2" customWidth="1"/>
    <col min="3135" max="3135" width="10.5703125" style="2" customWidth="1"/>
    <col min="3136" max="3136" width="9.42578125" style="2" customWidth="1"/>
    <col min="3137" max="3137" width="14.5703125" style="2" customWidth="1"/>
    <col min="3138" max="3138" width="12.7109375" style="2" customWidth="1"/>
    <col min="3139" max="3139" width="30.5703125" style="2" customWidth="1"/>
    <col min="3140" max="3389" width="9" style="2"/>
    <col min="3390" max="3390" width="23.28515625" style="2" customWidth="1"/>
    <col min="3391" max="3391" width="10.5703125" style="2" customWidth="1"/>
    <col min="3392" max="3392" width="9.42578125" style="2" customWidth="1"/>
    <col min="3393" max="3393" width="14.5703125" style="2" customWidth="1"/>
    <col min="3394" max="3394" width="12.7109375" style="2" customWidth="1"/>
    <col min="3395" max="3395" width="30.5703125" style="2" customWidth="1"/>
    <col min="3396" max="3645" width="9" style="2"/>
    <col min="3646" max="3646" width="23.28515625" style="2" customWidth="1"/>
    <col min="3647" max="3647" width="10.5703125" style="2" customWidth="1"/>
    <col min="3648" max="3648" width="9.42578125" style="2" customWidth="1"/>
    <col min="3649" max="3649" width="14.5703125" style="2" customWidth="1"/>
    <col min="3650" max="3650" width="12.7109375" style="2" customWidth="1"/>
    <col min="3651" max="3651" width="30.5703125" style="2" customWidth="1"/>
    <col min="3652" max="3901" width="9" style="2"/>
    <col min="3902" max="3902" width="23.28515625" style="2" customWidth="1"/>
    <col min="3903" max="3903" width="10.5703125" style="2" customWidth="1"/>
    <col min="3904" max="3904" width="9.42578125" style="2" customWidth="1"/>
    <col min="3905" max="3905" width="14.5703125" style="2" customWidth="1"/>
    <col min="3906" max="3906" width="12.7109375" style="2" customWidth="1"/>
    <col min="3907" max="3907" width="30.5703125" style="2" customWidth="1"/>
    <col min="3908" max="4157" width="9" style="2"/>
    <col min="4158" max="4158" width="23.28515625" style="2" customWidth="1"/>
    <col min="4159" max="4159" width="10.5703125" style="2" customWidth="1"/>
    <col min="4160" max="4160" width="9.42578125" style="2" customWidth="1"/>
    <col min="4161" max="4161" width="14.5703125" style="2" customWidth="1"/>
    <col min="4162" max="4162" width="12.7109375" style="2" customWidth="1"/>
    <col min="4163" max="4163" width="30.5703125" style="2" customWidth="1"/>
    <col min="4164" max="4413" width="9" style="2"/>
    <col min="4414" max="4414" width="23.28515625" style="2" customWidth="1"/>
    <col min="4415" max="4415" width="10.5703125" style="2" customWidth="1"/>
    <col min="4416" max="4416" width="9.42578125" style="2" customWidth="1"/>
    <col min="4417" max="4417" width="14.5703125" style="2" customWidth="1"/>
    <col min="4418" max="4418" width="12.7109375" style="2" customWidth="1"/>
    <col min="4419" max="4419" width="30.5703125" style="2" customWidth="1"/>
    <col min="4420" max="4669" width="9" style="2"/>
    <col min="4670" max="4670" width="23.28515625" style="2" customWidth="1"/>
    <col min="4671" max="4671" width="10.5703125" style="2" customWidth="1"/>
    <col min="4672" max="4672" width="9.42578125" style="2" customWidth="1"/>
    <col min="4673" max="4673" width="14.5703125" style="2" customWidth="1"/>
    <col min="4674" max="4674" width="12.7109375" style="2" customWidth="1"/>
    <col min="4675" max="4675" width="30.5703125" style="2" customWidth="1"/>
    <col min="4676" max="4925" width="9" style="2"/>
    <col min="4926" max="4926" width="23.28515625" style="2" customWidth="1"/>
    <col min="4927" max="4927" width="10.5703125" style="2" customWidth="1"/>
    <col min="4928" max="4928" width="9.42578125" style="2" customWidth="1"/>
    <col min="4929" max="4929" width="14.5703125" style="2" customWidth="1"/>
    <col min="4930" max="4930" width="12.7109375" style="2" customWidth="1"/>
    <col min="4931" max="4931" width="30.5703125" style="2" customWidth="1"/>
    <col min="4932" max="5181" width="9" style="2"/>
    <col min="5182" max="5182" width="23.28515625" style="2" customWidth="1"/>
    <col min="5183" max="5183" width="10.5703125" style="2" customWidth="1"/>
    <col min="5184" max="5184" width="9.42578125" style="2" customWidth="1"/>
    <col min="5185" max="5185" width="14.5703125" style="2" customWidth="1"/>
    <col min="5186" max="5186" width="12.7109375" style="2" customWidth="1"/>
    <col min="5187" max="5187" width="30.5703125" style="2" customWidth="1"/>
    <col min="5188" max="5437" width="9" style="2"/>
    <col min="5438" max="5438" width="23.28515625" style="2" customWidth="1"/>
    <col min="5439" max="5439" width="10.5703125" style="2" customWidth="1"/>
    <col min="5440" max="5440" width="9.42578125" style="2" customWidth="1"/>
    <col min="5441" max="5441" width="14.5703125" style="2" customWidth="1"/>
    <col min="5442" max="5442" width="12.7109375" style="2" customWidth="1"/>
    <col min="5443" max="5443" width="30.5703125" style="2" customWidth="1"/>
    <col min="5444" max="5693" width="9" style="2"/>
    <col min="5694" max="5694" width="23.28515625" style="2" customWidth="1"/>
    <col min="5695" max="5695" width="10.5703125" style="2" customWidth="1"/>
    <col min="5696" max="5696" width="9.42578125" style="2" customWidth="1"/>
    <col min="5697" max="5697" width="14.5703125" style="2" customWidth="1"/>
    <col min="5698" max="5698" width="12.7109375" style="2" customWidth="1"/>
    <col min="5699" max="5699" width="30.5703125" style="2" customWidth="1"/>
    <col min="5700" max="5949" width="9" style="2"/>
    <col min="5950" max="5950" width="23.28515625" style="2" customWidth="1"/>
    <col min="5951" max="5951" width="10.5703125" style="2" customWidth="1"/>
    <col min="5952" max="5952" width="9.42578125" style="2" customWidth="1"/>
    <col min="5953" max="5953" width="14.5703125" style="2" customWidth="1"/>
    <col min="5954" max="5954" width="12.7109375" style="2" customWidth="1"/>
    <col min="5955" max="5955" width="30.5703125" style="2" customWidth="1"/>
    <col min="5956" max="6205" width="9" style="2"/>
    <col min="6206" max="6206" width="23.28515625" style="2" customWidth="1"/>
    <col min="6207" max="6207" width="10.5703125" style="2" customWidth="1"/>
    <col min="6208" max="6208" width="9.42578125" style="2" customWidth="1"/>
    <col min="6209" max="6209" width="14.5703125" style="2" customWidth="1"/>
    <col min="6210" max="6210" width="12.7109375" style="2" customWidth="1"/>
    <col min="6211" max="6211" width="30.5703125" style="2" customWidth="1"/>
    <col min="6212" max="6461" width="9" style="2"/>
    <col min="6462" max="6462" width="23.28515625" style="2" customWidth="1"/>
    <col min="6463" max="6463" width="10.5703125" style="2" customWidth="1"/>
    <col min="6464" max="6464" width="9.42578125" style="2" customWidth="1"/>
    <col min="6465" max="6465" width="14.5703125" style="2" customWidth="1"/>
    <col min="6466" max="6466" width="12.7109375" style="2" customWidth="1"/>
    <col min="6467" max="6467" width="30.5703125" style="2" customWidth="1"/>
    <col min="6468" max="6717" width="9" style="2"/>
    <col min="6718" max="6718" width="23.28515625" style="2" customWidth="1"/>
    <col min="6719" max="6719" width="10.5703125" style="2" customWidth="1"/>
    <col min="6720" max="6720" width="9.42578125" style="2" customWidth="1"/>
    <col min="6721" max="6721" width="14.5703125" style="2" customWidth="1"/>
    <col min="6722" max="6722" width="12.7109375" style="2" customWidth="1"/>
    <col min="6723" max="6723" width="30.5703125" style="2" customWidth="1"/>
    <col min="6724" max="6973" width="9" style="2"/>
    <col min="6974" max="6974" width="23.28515625" style="2" customWidth="1"/>
    <col min="6975" max="6975" width="10.5703125" style="2" customWidth="1"/>
    <col min="6976" max="6976" width="9.42578125" style="2" customWidth="1"/>
    <col min="6977" max="6977" width="14.5703125" style="2" customWidth="1"/>
    <col min="6978" max="6978" width="12.7109375" style="2" customWidth="1"/>
    <col min="6979" max="6979" width="30.5703125" style="2" customWidth="1"/>
    <col min="6980" max="7229" width="9" style="2"/>
    <col min="7230" max="7230" width="23.28515625" style="2" customWidth="1"/>
    <col min="7231" max="7231" width="10.5703125" style="2" customWidth="1"/>
    <col min="7232" max="7232" width="9.42578125" style="2" customWidth="1"/>
    <col min="7233" max="7233" width="14.5703125" style="2" customWidth="1"/>
    <col min="7234" max="7234" width="12.7109375" style="2" customWidth="1"/>
    <col min="7235" max="7235" width="30.5703125" style="2" customWidth="1"/>
    <col min="7236" max="7485" width="9" style="2"/>
    <col min="7486" max="7486" width="23.28515625" style="2" customWidth="1"/>
    <col min="7487" max="7487" width="10.5703125" style="2" customWidth="1"/>
    <col min="7488" max="7488" width="9.42578125" style="2" customWidth="1"/>
    <col min="7489" max="7489" width="14.5703125" style="2" customWidth="1"/>
    <col min="7490" max="7490" width="12.7109375" style="2" customWidth="1"/>
    <col min="7491" max="7491" width="30.5703125" style="2" customWidth="1"/>
    <col min="7492" max="7741" width="9" style="2"/>
    <col min="7742" max="7742" width="23.28515625" style="2" customWidth="1"/>
    <col min="7743" max="7743" width="10.5703125" style="2" customWidth="1"/>
    <col min="7744" max="7744" width="9.42578125" style="2" customWidth="1"/>
    <col min="7745" max="7745" width="14.5703125" style="2" customWidth="1"/>
    <col min="7746" max="7746" width="12.7109375" style="2" customWidth="1"/>
    <col min="7747" max="7747" width="30.5703125" style="2" customWidth="1"/>
    <col min="7748" max="7997" width="9" style="2"/>
    <col min="7998" max="7998" width="23.28515625" style="2" customWidth="1"/>
    <col min="7999" max="7999" width="10.5703125" style="2" customWidth="1"/>
    <col min="8000" max="8000" width="9.42578125" style="2" customWidth="1"/>
    <col min="8001" max="8001" width="14.5703125" style="2" customWidth="1"/>
    <col min="8002" max="8002" width="12.7109375" style="2" customWidth="1"/>
    <col min="8003" max="8003" width="30.5703125" style="2" customWidth="1"/>
    <col min="8004" max="8253" width="9" style="2"/>
    <col min="8254" max="8254" width="23.28515625" style="2" customWidth="1"/>
    <col min="8255" max="8255" width="10.5703125" style="2" customWidth="1"/>
    <col min="8256" max="8256" width="9.42578125" style="2" customWidth="1"/>
    <col min="8257" max="8257" width="14.5703125" style="2" customWidth="1"/>
    <col min="8258" max="8258" width="12.7109375" style="2" customWidth="1"/>
    <col min="8259" max="8259" width="30.5703125" style="2" customWidth="1"/>
    <col min="8260" max="8509" width="9" style="2"/>
    <col min="8510" max="8510" width="23.28515625" style="2" customWidth="1"/>
    <col min="8511" max="8511" width="10.5703125" style="2" customWidth="1"/>
    <col min="8512" max="8512" width="9.42578125" style="2" customWidth="1"/>
    <col min="8513" max="8513" width="14.5703125" style="2" customWidth="1"/>
    <col min="8514" max="8514" width="12.7109375" style="2" customWidth="1"/>
    <col min="8515" max="8515" width="30.5703125" style="2" customWidth="1"/>
    <col min="8516" max="8765" width="9" style="2"/>
    <col min="8766" max="8766" width="23.28515625" style="2" customWidth="1"/>
    <col min="8767" max="8767" width="10.5703125" style="2" customWidth="1"/>
    <col min="8768" max="8768" width="9.42578125" style="2" customWidth="1"/>
    <col min="8769" max="8769" width="14.5703125" style="2" customWidth="1"/>
    <col min="8770" max="8770" width="12.7109375" style="2" customWidth="1"/>
    <col min="8771" max="8771" width="30.5703125" style="2" customWidth="1"/>
    <col min="8772" max="9021" width="9" style="2"/>
    <col min="9022" max="9022" width="23.28515625" style="2" customWidth="1"/>
    <col min="9023" max="9023" width="10.5703125" style="2" customWidth="1"/>
    <col min="9024" max="9024" width="9.42578125" style="2" customWidth="1"/>
    <col min="9025" max="9025" width="14.5703125" style="2" customWidth="1"/>
    <col min="9026" max="9026" width="12.7109375" style="2" customWidth="1"/>
    <col min="9027" max="9027" width="30.5703125" style="2" customWidth="1"/>
    <col min="9028" max="9277" width="9" style="2"/>
    <col min="9278" max="9278" width="23.28515625" style="2" customWidth="1"/>
    <col min="9279" max="9279" width="10.5703125" style="2" customWidth="1"/>
    <col min="9280" max="9280" width="9.42578125" style="2" customWidth="1"/>
    <col min="9281" max="9281" width="14.5703125" style="2" customWidth="1"/>
    <col min="9282" max="9282" width="12.7109375" style="2" customWidth="1"/>
    <col min="9283" max="9283" width="30.5703125" style="2" customWidth="1"/>
    <col min="9284" max="9533" width="9" style="2"/>
    <col min="9534" max="9534" width="23.28515625" style="2" customWidth="1"/>
    <col min="9535" max="9535" width="10.5703125" style="2" customWidth="1"/>
    <col min="9536" max="9536" width="9.42578125" style="2" customWidth="1"/>
    <col min="9537" max="9537" width="14.5703125" style="2" customWidth="1"/>
    <col min="9538" max="9538" width="12.7109375" style="2" customWidth="1"/>
    <col min="9539" max="9539" width="30.5703125" style="2" customWidth="1"/>
    <col min="9540" max="9789" width="9" style="2"/>
    <col min="9790" max="9790" width="23.28515625" style="2" customWidth="1"/>
    <col min="9791" max="9791" width="10.5703125" style="2" customWidth="1"/>
    <col min="9792" max="9792" width="9.42578125" style="2" customWidth="1"/>
    <col min="9793" max="9793" width="14.5703125" style="2" customWidth="1"/>
    <col min="9794" max="9794" width="12.7109375" style="2" customWidth="1"/>
    <col min="9795" max="9795" width="30.5703125" style="2" customWidth="1"/>
    <col min="9796" max="10045" width="9" style="2"/>
    <col min="10046" max="10046" width="23.28515625" style="2" customWidth="1"/>
    <col min="10047" max="10047" width="10.5703125" style="2" customWidth="1"/>
    <col min="10048" max="10048" width="9.42578125" style="2" customWidth="1"/>
    <col min="10049" max="10049" width="14.5703125" style="2" customWidth="1"/>
    <col min="10050" max="10050" width="12.7109375" style="2" customWidth="1"/>
    <col min="10051" max="10051" width="30.5703125" style="2" customWidth="1"/>
    <col min="10052" max="10301" width="9" style="2"/>
    <col min="10302" max="10302" width="23.28515625" style="2" customWidth="1"/>
    <col min="10303" max="10303" width="10.5703125" style="2" customWidth="1"/>
    <col min="10304" max="10304" width="9.42578125" style="2" customWidth="1"/>
    <col min="10305" max="10305" width="14.5703125" style="2" customWidth="1"/>
    <col min="10306" max="10306" width="12.7109375" style="2" customWidth="1"/>
    <col min="10307" max="10307" width="30.5703125" style="2" customWidth="1"/>
    <col min="10308" max="10557" width="9" style="2"/>
    <col min="10558" max="10558" width="23.28515625" style="2" customWidth="1"/>
    <col min="10559" max="10559" width="10.5703125" style="2" customWidth="1"/>
    <col min="10560" max="10560" width="9.42578125" style="2" customWidth="1"/>
    <col min="10561" max="10561" width="14.5703125" style="2" customWidth="1"/>
    <col min="10562" max="10562" width="12.7109375" style="2" customWidth="1"/>
    <col min="10563" max="10563" width="30.5703125" style="2" customWidth="1"/>
    <col min="10564" max="10813" width="9" style="2"/>
    <col min="10814" max="10814" width="23.28515625" style="2" customWidth="1"/>
    <col min="10815" max="10815" width="10.5703125" style="2" customWidth="1"/>
    <col min="10816" max="10816" width="9.42578125" style="2" customWidth="1"/>
    <col min="10817" max="10817" width="14.5703125" style="2" customWidth="1"/>
    <col min="10818" max="10818" width="12.7109375" style="2" customWidth="1"/>
    <col min="10819" max="10819" width="30.5703125" style="2" customWidth="1"/>
    <col min="10820" max="11069" width="9" style="2"/>
    <col min="11070" max="11070" width="23.28515625" style="2" customWidth="1"/>
    <col min="11071" max="11071" width="10.5703125" style="2" customWidth="1"/>
    <col min="11072" max="11072" width="9.42578125" style="2" customWidth="1"/>
    <col min="11073" max="11073" width="14.5703125" style="2" customWidth="1"/>
    <col min="11074" max="11074" width="12.7109375" style="2" customWidth="1"/>
    <col min="11075" max="11075" width="30.5703125" style="2" customWidth="1"/>
    <col min="11076" max="11325" width="9" style="2"/>
    <col min="11326" max="11326" width="23.28515625" style="2" customWidth="1"/>
    <col min="11327" max="11327" width="10.5703125" style="2" customWidth="1"/>
    <col min="11328" max="11328" width="9.42578125" style="2" customWidth="1"/>
    <col min="11329" max="11329" width="14.5703125" style="2" customWidth="1"/>
    <col min="11330" max="11330" width="12.7109375" style="2" customWidth="1"/>
    <col min="11331" max="11331" width="30.5703125" style="2" customWidth="1"/>
    <col min="11332" max="11581" width="9" style="2"/>
    <col min="11582" max="11582" width="23.28515625" style="2" customWidth="1"/>
    <col min="11583" max="11583" width="10.5703125" style="2" customWidth="1"/>
    <col min="11584" max="11584" width="9.42578125" style="2" customWidth="1"/>
    <col min="11585" max="11585" width="14.5703125" style="2" customWidth="1"/>
    <col min="11586" max="11586" width="12.7109375" style="2" customWidth="1"/>
    <col min="11587" max="11587" width="30.5703125" style="2" customWidth="1"/>
    <col min="11588" max="11837" width="9" style="2"/>
    <col min="11838" max="11838" width="23.28515625" style="2" customWidth="1"/>
    <col min="11839" max="11839" width="10.5703125" style="2" customWidth="1"/>
    <col min="11840" max="11840" width="9.42578125" style="2" customWidth="1"/>
    <col min="11841" max="11841" width="14.5703125" style="2" customWidth="1"/>
    <col min="11842" max="11842" width="12.7109375" style="2" customWidth="1"/>
    <col min="11843" max="11843" width="30.5703125" style="2" customWidth="1"/>
    <col min="11844" max="12093" width="9" style="2"/>
    <col min="12094" max="12094" width="23.28515625" style="2" customWidth="1"/>
    <col min="12095" max="12095" width="10.5703125" style="2" customWidth="1"/>
    <col min="12096" max="12096" width="9.42578125" style="2" customWidth="1"/>
    <col min="12097" max="12097" width="14.5703125" style="2" customWidth="1"/>
    <col min="12098" max="12098" width="12.7109375" style="2" customWidth="1"/>
    <col min="12099" max="12099" width="30.5703125" style="2" customWidth="1"/>
    <col min="12100" max="12349" width="9" style="2"/>
    <col min="12350" max="12350" width="23.28515625" style="2" customWidth="1"/>
    <col min="12351" max="12351" width="10.5703125" style="2" customWidth="1"/>
    <col min="12352" max="12352" width="9.42578125" style="2" customWidth="1"/>
    <col min="12353" max="12353" width="14.5703125" style="2" customWidth="1"/>
    <col min="12354" max="12354" width="12.7109375" style="2" customWidth="1"/>
    <col min="12355" max="12355" width="30.5703125" style="2" customWidth="1"/>
    <col min="12356" max="12605" width="9" style="2"/>
    <col min="12606" max="12606" width="23.28515625" style="2" customWidth="1"/>
    <col min="12607" max="12607" width="10.5703125" style="2" customWidth="1"/>
    <col min="12608" max="12608" width="9.42578125" style="2" customWidth="1"/>
    <col min="12609" max="12609" width="14.5703125" style="2" customWidth="1"/>
    <col min="12610" max="12610" width="12.7109375" style="2" customWidth="1"/>
    <col min="12611" max="12611" width="30.5703125" style="2" customWidth="1"/>
    <col min="12612" max="12861" width="9" style="2"/>
    <col min="12862" max="12862" width="23.28515625" style="2" customWidth="1"/>
    <col min="12863" max="12863" width="10.5703125" style="2" customWidth="1"/>
    <col min="12864" max="12864" width="9.42578125" style="2" customWidth="1"/>
    <col min="12865" max="12865" width="14.5703125" style="2" customWidth="1"/>
    <col min="12866" max="12866" width="12.7109375" style="2" customWidth="1"/>
    <col min="12867" max="12867" width="30.5703125" style="2" customWidth="1"/>
    <col min="12868" max="13117" width="9" style="2"/>
    <col min="13118" max="13118" width="23.28515625" style="2" customWidth="1"/>
    <col min="13119" max="13119" width="10.5703125" style="2" customWidth="1"/>
    <col min="13120" max="13120" width="9.42578125" style="2" customWidth="1"/>
    <col min="13121" max="13121" width="14.5703125" style="2" customWidth="1"/>
    <col min="13122" max="13122" width="12.7109375" style="2" customWidth="1"/>
    <col min="13123" max="13123" width="30.5703125" style="2" customWidth="1"/>
    <col min="13124" max="13373" width="9" style="2"/>
    <col min="13374" max="13374" width="23.28515625" style="2" customWidth="1"/>
    <col min="13375" max="13375" width="10.5703125" style="2" customWidth="1"/>
    <col min="13376" max="13376" width="9.42578125" style="2" customWidth="1"/>
    <col min="13377" max="13377" width="14.5703125" style="2" customWidth="1"/>
    <col min="13378" max="13378" width="12.7109375" style="2" customWidth="1"/>
    <col min="13379" max="13379" width="30.5703125" style="2" customWidth="1"/>
    <col min="13380" max="13629" width="9" style="2"/>
    <col min="13630" max="13630" width="23.28515625" style="2" customWidth="1"/>
    <col min="13631" max="13631" width="10.5703125" style="2" customWidth="1"/>
    <col min="13632" max="13632" width="9.42578125" style="2" customWidth="1"/>
    <col min="13633" max="13633" width="14.5703125" style="2" customWidth="1"/>
    <col min="13634" max="13634" width="12.7109375" style="2" customWidth="1"/>
    <col min="13635" max="13635" width="30.5703125" style="2" customWidth="1"/>
    <col min="13636" max="13885" width="9" style="2"/>
    <col min="13886" max="13886" width="23.28515625" style="2" customWidth="1"/>
    <col min="13887" max="13887" width="10.5703125" style="2" customWidth="1"/>
    <col min="13888" max="13888" width="9.42578125" style="2" customWidth="1"/>
    <col min="13889" max="13889" width="14.5703125" style="2" customWidth="1"/>
    <col min="13890" max="13890" width="12.7109375" style="2" customWidth="1"/>
    <col min="13891" max="13891" width="30.5703125" style="2" customWidth="1"/>
    <col min="13892" max="14141" width="9" style="2"/>
    <col min="14142" max="14142" width="23.28515625" style="2" customWidth="1"/>
    <col min="14143" max="14143" width="10.5703125" style="2" customWidth="1"/>
    <col min="14144" max="14144" width="9.42578125" style="2" customWidth="1"/>
    <col min="14145" max="14145" width="14.5703125" style="2" customWidth="1"/>
    <col min="14146" max="14146" width="12.7109375" style="2" customWidth="1"/>
    <col min="14147" max="14147" width="30.5703125" style="2" customWidth="1"/>
    <col min="14148" max="14397" width="9" style="2"/>
    <col min="14398" max="14398" width="23.28515625" style="2" customWidth="1"/>
    <col min="14399" max="14399" width="10.5703125" style="2" customWidth="1"/>
    <col min="14400" max="14400" width="9.42578125" style="2" customWidth="1"/>
    <col min="14401" max="14401" width="14.5703125" style="2" customWidth="1"/>
    <col min="14402" max="14402" width="12.7109375" style="2" customWidth="1"/>
    <col min="14403" max="14403" width="30.5703125" style="2" customWidth="1"/>
    <col min="14404" max="14653" width="9" style="2"/>
    <col min="14654" max="14654" width="23.28515625" style="2" customWidth="1"/>
    <col min="14655" max="14655" width="10.5703125" style="2" customWidth="1"/>
    <col min="14656" max="14656" width="9.42578125" style="2" customWidth="1"/>
    <col min="14657" max="14657" width="14.5703125" style="2" customWidth="1"/>
    <col min="14658" max="14658" width="12.7109375" style="2" customWidth="1"/>
    <col min="14659" max="14659" width="30.5703125" style="2" customWidth="1"/>
    <col min="14660" max="14909" width="9" style="2"/>
    <col min="14910" max="14910" width="23.28515625" style="2" customWidth="1"/>
    <col min="14911" max="14911" width="10.5703125" style="2" customWidth="1"/>
    <col min="14912" max="14912" width="9.42578125" style="2" customWidth="1"/>
    <col min="14913" max="14913" width="14.5703125" style="2" customWidth="1"/>
    <col min="14914" max="14914" width="12.7109375" style="2" customWidth="1"/>
    <col min="14915" max="14915" width="30.5703125" style="2" customWidth="1"/>
    <col min="14916" max="15165" width="9" style="2"/>
    <col min="15166" max="15166" width="23.28515625" style="2" customWidth="1"/>
    <col min="15167" max="15167" width="10.5703125" style="2" customWidth="1"/>
    <col min="15168" max="15168" width="9.42578125" style="2" customWidth="1"/>
    <col min="15169" max="15169" width="14.5703125" style="2" customWidth="1"/>
    <col min="15170" max="15170" width="12.7109375" style="2" customWidth="1"/>
    <col min="15171" max="15171" width="30.5703125" style="2" customWidth="1"/>
    <col min="15172" max="15421" width="9" style="2"/>
    <col min="15422" max="15422" width="23.28515625" style="2" customWidth="1"/>
    <col min="15423" max="15423" width="10.5703125" style="2" customWidth="1"/>
    <col min="15424" max="15424" width="9.42578125" style="2" customWidth="1"/>
    <col min="15425" max="15425" width="14.5703125" style="2" customWidth="1"/>
    <col min="15426" max="15426" width="12.7109375" style="2" customWidth="1"/>
    <col min="15427" max="15427" width="30.5703125" style="2" customWidth="1"/>
    <col min="15428" max="15677" width="9" style="2"/>
    <col min="15678" max="15678" width="23.28515625" style="2" customWidth="1"/>
    <col min="15679" max="15679" width="10.5703125" style="2" customWidth="1"/>
    <col min="15680" max="15680" width="9.42578125" style="2" customWidth="1"/>
    <col min="15681" max="15681" width="14.5703125" style="2" customWidth="1"/>
    <col min="15682" max="15682" width="12.7109375" style="2" customWidth="1"/>
    <col min="15683" max="15683" width="30.5703125" style="2" customWidth="1"/>
    <col min="15684" max="15933" width="9" style="2"/>
    <col min="15934" max="15934" width="23.28515625" style="2" customWidth="1"/>
    <col min="15935" max="15935" width="10.5703125" style="2" customWidth="1"/>
    <col min="15936" max="15936" width="9.42578125" style="2" customWidth="1"/>
    <col min="15937" max="15937" width="14.5703125" style="2" customWidth="1"/>
    <col min="15938" max="15938" width="12.7109375" style="2" customWidth="1"/>
    <col min="15939" max="15939" width="30.5703125" style="2" customWidth="1"/>
    <col min="15940" max="16363" width="9" style="2"/>
    <col min="16364" max="16384" width="9" style="2" customWidth="1"/>
  </cols>
  <sheetData>
    <row r="1" spans="1:4" s="3" customFormat="1" ht="26.25" customHeight="1">
      <c r="A1" s="4"/>
      <c r="B1" s="223" t="s">
        <v>36</v>
      </c>
      <c r="C1" s="223"/>
      <c r="D1" s="223"/>
    </row>
    <row r="2" spans="1:4" s="6" customFormat="1" ht="34.5" customHeight="1">
      <c r="B2" s="36" t="s">
        <v>27</v>
      </c>
      <c r="C2" s="37" t="s">
        <v>34</v>
      </c>
      <c r="D2" s="36" t="s">
        <v>35</v>
      </c>
    </row>
    <row r="3" spans="1:4" ht="55.5" customHeight="1">
      <c r="B3" s="38" t="s">
        <v>114</v>
      </c>
      <c r="C3" s="39">
        <v>44458</v>
      </c>
      <c r="D3" s="40" t="s">
        <v>243</v>
      </c>
    </row>
    <row r="4" spans="1:4" ht="65.25" customHeight="1">
      <c r="B4" s="38" t="s">
        <v>187</v>
      </c>
      <c r="C4" s="39">
        <v>44865</v>
      </c>
      <c r="D4" s="40" t="s">
        <v>244</v>
      </c>
    </row>
  </sheetData>
  <mergeCells count="1">
    <mergeCell ref="B1:D1"/>
  </mergeCells>
  <pageMargins left="0" right="0" top="0" bottom="0" header="0" footer="0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rightToLeft="1" topLeftCell="B1" zoomScaleNormal="100" workbookViewId="0">
      <selection activeCell="I3" sqref="I3"/>
    </sheetView>
  </sheetViews>
  <sheetFormatPr defaultRowHeight="15"/>
  <cols>
    <col min="1" max="1" width="2.7109375" style="9" hidden="1" customWidth="1"/>
    <col min="2" max="2" width="1.140625" style="9" customWidth="1"/>
    <col min="3" max="3" width="33.28515625" style="9" customWidth="1"/>
    <col min="4" max="4" width="105.7109375" style="9" customWidth="1"/>
    <col min="5" max="186" width="9" style="9"/>
    <col min="187" max="187" width="0" style="9" hidden="1" customWidth="1"/>
    <col min="188" max="188" width="1" style="9" customWidth="1"/>
    <col min="189" max="189" width="21.7109375" style="9" customWidth="1"/>
    <col min="190" max="190" width="91.85546875" style="9" customWidth="1"/>
    <col min="191" max="442" width="9" style="9"/>
    <col min="443" max="443" width="0" style="9" hidden="1" customWidth="1"/>
    <col min="444" max="444" width="1" style="9" customWidth="1"/>
    <col min="445" max="445" width="21.7109375" style="9" customWidth="1"/>
    <col min="446" max="446" width="91.85546875" style="9" customWidth="1"/>
    <col min="447" max="698" width="9" style="9"/>
    <col min="699" max="699" width="0" style="9" hidden="1" customWidth="1"/>
    <col min="700" max="700" width="1" style="9" customWidth="1"/>
    <col min="701" max="701" width="21.7109375" style="9" customWidth="1"/>
    <col min="702" max="702" width="91.85546875" style="9" customWidth="1"/>
    <col min="703" max="954" width="9" style="9"/>
    <col min="955" max="955" width="0" style="9" hidden="1" customWidth="1"/>
    <col min="956" max="956" width="1" style="9" customWidth="1"/>
    <col min="957" max="957" width="21.7109375" style="9" customWidth="1"/>
    <col min="958" max="958" width="91.85546875" style="9" customWidth="1"/>
    <col min="959" max="1210" width="9" style="9"/>
    <col min="1211" max="1211" width="0" style="9" hidden="1" customWidth="1"/>
    <col min="1212" max="1212" width="1" style="9" customWidth="1"/>
    <col min="1213" max="1213" width="21.7109375" style="9" customWidth="1"/>
    <col min="1214" max="1214" width="91.85546875" style="9" customWidth="1"/>
    <col min="1215" max="1466" width="9" style="9"/>
    <col min="1467" max="1467" width="0" style="9" hidden="1" customWidth="1"/>
    <col min="1468" max="1468" width="1" style="9" customWidth="1"/>
    <col min="1469" max="1469" width="21.7109375" style="9" customWidth="1"/>
    <col min="1470" max="1470" width="91.85546875" style="9" customWidth="1"/>
    <col min="1471" max="1722" width="9" style="9"/>
    <col min="1723" max="1723" width="0" style="9" hidden="1" customWidth="1"/>
    <col min="1724" max="1724" width="1" style="9" customWidth="1"/>
    <col min="1725" max="1725" width="21.7109375" style="9" customWidth="1"/>
    <col min="1726" max="1726" width="91.85546875" style="9" customWidth="1"/>
    <col min="1727" max="1978" width="9" style="9"/>
    <col min="1979" max="1979" width="0" style="9" hidden="1" customWidth="1"/>
    <col min="1980" max="1980" width="1" style="9" customWidth="1"/>
    <col min="1981" max="1981" width="21.7109375" style="9" customWidth="1"/>
    <col min="1982" max="1982" width="91.85546875" style="9" customWidth="1"/>
    <col min="1983" max="2234" width="9" style="9"/>
    <col min="2235" max="2235" width="0" style="9" hidden="1" customWidth="1"/>
    <col min="2236" max="2236" width="1" style="9" customWidth="1"/>
    <col min="2237" max="2237" width="21.7109375" style="9" customWidth="1"/>
    <col min="2238" max="2238" width="91.85546875" style="9" customWidth="1"/>
    <col min="2239" max="2490" width="9" style="9"/>
    <col min="2491" max="2491" width="0" style="9" hidden="1" customWidth="1"/>
    <col min="2492" max="2492" width="1" style="9" customWidth="1"/>
    <col min="2493" max="2493" width="21.7109375" style="9" customWidth="1"/>
    <col min="2494" max="2494" width="91.85546875" style="9" customWidth="1"/>
    <col min="2495" max="2746" width="9" style="9"/>
    <col min="2747" max="2747" width="0" style="9" hidden="1" customWidth="1"/>
    <col min="2748" max="2748" width="1" style="9" customWidth="1"/>
    <col min="2749" max="2749" width="21.7109375" style="9" customWidth="1"/>
    <col min="2750" max="2750" width="91.85546875" style="9" customWidth="1"/>
    <col min="2751" max="3002" width="9" style="9"/>
    <col min="3003" max="3003" width="0" style="9" hidden="1" customWidth="1"/>
    <col min="3004" max="3004" width="1" style="9" customWidth="1"/>
    <col min="3005" max="3005" width="21.7109375" style="9" customWidth="1"/>
    <col min="3006" max="3006" width="91.85546875" style="9" customWidth="1"/>
    <col min="3007" max="3258" width="9" style="9"/>
    <col min="3259" max="3259" width="0" style="9" hidden="1" customWidth="1"/>
    <col min="3260" max="3260" width="1" style="9" customWidth="1"/>
    <col min="3261" max="3261" width="21.7109375" style="9" customWidth="1"/>
    <col min="3262" max="3262" width="91.85546875" style="9" customWidth="1"/>
    <col min="3263" max="3514" width="9" style="9"/>
    <col min="3515" max="3515" width="0" style="9" hidden="1" customWidth="1"/>
    <col min="3516" max="3516" width="1" style="9" customWidth="1"/>
    <col min="3517" max="3517" width="21.7109375" style="9" customWidth="1"/>
    <col min="3518" max="3518" width="91.85546875" style="9" customWidth="1"/>
    <col min="3519" max="3770" width="9" style="9"/>
    <col min="3771" max="3771" width="0" style="9" hidden="1" customWidth="1"/>
    <col min="3772" max="3772" width="1" style="9" customWidth="1"/>
    <col min="3773" max="3773" width="21.7109375" style="9" customWidth="1"/>
    <col min="3774" max="3774" width="91.85546875" style="9" customWidth="1"/>
    <col min="3775" max="4026" width="9" style="9"/>
    <col min="4027" max="4027" width="0" style="9" hidden="1" customWidth="1"/>
    <col min="4028" max="4028" width="1" style="9" customWidth="1"/>
    <col min="4029" max="4029" width="21.7109375" style="9" customWidth="1"/>
    <col min="4030" max="4030" width="91.85546875" style="9" customWidth="1"/>
    <col min="4031" max="4282" width="9" style="9"/>
    <col min="4283" max="4283" width="0" style="9" hidden="1" customWidth="1"/>
    <col min="4284" max="4284" width="1" style="9" customWidth="1"/>
    <col min="4285" max="4285" width="21.7109375" style="9" customWidth="1"/>
    <col min="4286" max="4286" width="91.85546875" style="9" customWidth="1"/>
    <col min="4287" max="4538" width="9" style="9"/>
    <col min="4539" max="4539" width="0" style="9" hidden="1" customWidth="1"/>
    <col min="4540" max="4540" width="1" style="9" customWidth="1"/>
    <col min="4541" max="4541" width="21.7109375" style="9" customWidth="1"/>
    <col min="4542" max="4542" width="91.85546875" style="9" customWidth="1"/>
    <col min="4543" max="4794" width="9" style="9"/>
    <col min="4795" max="4795" width="0" style="9" hidden="1" customWidth="1"/>
    <col min="4796" max="4796" width="1" style="9" customWidth="1"/>
    <col min="4797" max="4797" width="21.7109375" style="9" customWidth="1"/>
    <col min="4798" max="4798" width="91.85546875" style="9" customWidth="1"/>
    <col min="4799" max="5050" width="9" style="9"/>
    <col min="5051" max="5051" width="0" style="9" hidden="1" customWidth="1"/>
    <col min="5052" max="5052" width="1" style="9" customWidth="1"/>
    <col min="5053" max="5053" width="21.7109375" style="9" customWidth="1"/>
    <col min="5054" max="5054" width="91.85546875" style="9" customWidth="1"/>
    <col min="5055" max="5306" width="9" style="9"/>
    <col min="5307" max="5307" width="0" style="9" hidden="1" customWidth="1"/>
    <col min="5308" max="5308" width="1" style="9" customWidth="1"/>
    <col min="5309" max="5309" width="21.7109375" style="9" customWidth="1"/>
    <col min="5310" max="5310" width="91.85546875" style="9" customWidth="1"/>
    <col min="5311" max="5562" width="9" style="9"/>
    <col min="5563" max="5563" width="0" style="9" hidden="1" customWidth="1"/>
    <col min="5564" max="5564" width="1" style="9" customWidth="1"/>
    <col min="5565" max="5565" width="21.7109375" style="9" customWidth="1"/>
    <col min="5566" max="5566" width="91.85546875" style="9" customWidth="1"/>
    <col min="5567" max="5818" width="9" style="9"/>
    <col min="5819" max="5819" width="0" style="9" hidden="1" customWidth="1"/>
    <col min="5820" max="5820" width="1" style="9" customWidth="1"/>
    <col min="5821" max="5821" width="21.7109375" style="9" customWidth="1"/>
    <col min="5822" max="5822" width="91.85546875" style="9" customWidth="1"/>
    <col min="5823" max="6074" width="9" style="9"/>
    <col min="6075" max="6075" width="0" style="9" hidden="1" customWidth="1"/>
    <col min="6076" max="6076" width="1" style="9" customWidth="1"/>
    <col min="6077" max="6077" width="21.7109375" style="9" customWidth="1"/>
    <col min="6078" max="6078" width="91.85546875" style="9" customWidth="1"/>
    <col min="6079" max="6330" width="9" style="9"/>
    <col min="6331" max="6331" width="0" style="9" hidden="1" customWidth="1"/>
    <col min="6332" max="6332" width="1" style="9" customWidth="1"/>
    <col min="6333" max="6333" width="21.7109375" style="9" customWidth="1"/>
    <col min="6334" max="6334" width="91.85546875" style="9" customWidth="1"/>
    <col min="6335" max="6586" width="9" style="9"/>
    <col min="6587" max="6587" width="0" style="9" hidden="1" customWidth="1"/>
    <col min="6588" max="6588" width="1" style="9" customWidth="1"/>
    <col min="6589" max="6589" width="21.7109375" style="9" customWidth="1"/>
    <col min="6590" max="6590" width="91.85546875" style="9" customWidth="1"/>
    <col min="6591" max="6842" width="9" style="9"/>
    <col min="6843" max="6843" width="0" style="9" hidden="1" customWidth="1"/>
    <col min="6844" max="6844" width="1" style="9" customWidth="1"/>
    <col min="6845" max="6845" width="21.7109375" style="9" customWidth="1"/>
    <col min="6846" max="6846" width="91.85546875" style="9" customWidth="1"/>
    <col min="6847" max="7098" width="9" style="9"/>
    <col min="7099" max="7099" width="0" style="9" hidden="1" customWidth="1"/>
    <col min="7100" max="7100" width="1" style="9" customWidth="1"/>
    <col min="7101" max="7101" width="21.7109375" style="9" customWidth="1"/>
    <col min="7102" max="7102" width="91.85546875" style="9" customWidth="1"/>
    <col min="7103" max="7354" width="9" style="9"/>
    <col min="7355" max="7355" width="0" style="9" hidden="1" customWidth="1"/>
    <col min="7356" max="7356" width="1" style="9" customWidth="1"/>
    <col min="7357" max="7357" width="21.7109375" style="9" customWidth="1"/>
    <col min="7358" max="7358" width="91.85546875" style="9" customWidth="1"/>
    <col min="7359" max="7610" width="9" style="9"/>
    <col min="7611" max="7611" width="0" style="9" hidden="1" customWidth="1"/>
    <col min="7612" max="7612" width="1" style="9" customWidth="1"/>
    <col min="7613" max="7613" width="21.7109375" style="9" customWidth="1"/>
    <col min="7614" max="7614" width="91.85546875" style="9" customWidth="1"/>
    <col min="7615" max="7866" width="9" style="9"/>
    <col min="7867" max="7867" width="0" style="9" hidden="1" customWidth="1"/>
    <col min="7868" max="7868" width="1" style="9" customWidth="1"/>
    <col min="7869" max="7869" width="21.7109375" style="9" customWidth="1"/>
    <col min="7870" max="7870" width="91.85546875" style="9" customWidth="1"/>
    <col min="7871" max="8122" width="9" style="9"/>
    <col min="8123" max="8123" width="0" style="9" hidden="1" customWidth="1"/>
    <col min="8124" max="8124" width="1" style="9" customWidth="1"/>
    <col min="8125" max="8125" width="21.7109375" style="9" customWidth="1"/>
    <col min="8126" max="8126" width="91.85546875" style="9" customWidth="1"/>
    <col min="8127" max="8378" width="9" style="9"/>
    <col min="8379" max="8379" width="0" style="9" hidden="1" customWidth="1"/>
    <col min="8380" max="8380" width="1" style="9" customWidth="1"/>
    <col min="8381" max="8381" width="21.7109375" style="9" customWidth="1"/>
    <col min="8382" max="8382" width="91.85546875" style="9" customWidth="1"/>
    <col min="8383" max="8634" width="9" style="9"/>
    <col min="8635" max="8635" width="0" style="9" hidden="1" customWidth="1"/>
    <col min="8636" max="8636" width="1" style="9" customWidth="1"/>
    <col min="8637" max="8637" width="21.7109375" style="9" customWidth="1"/>
    <col min="8638" max="8638" width="91.85546875" style="9" customWidth="1"/>
    <col min="8639" max="8890" width="9" style="9"/>
    <col min="8891" max="8891" width="0" style="9" hidden="1" customWidth="1"/>
    <col min="8892" max="8892" width="1" style="9" customWidth="1"/>
    <col min="8893" max="8893" width="21.7109375" style="9" customWidth="1"/>
    <col min="8894" max="8894" width="91.85546875" style="9" customWidth="1"/>
    <col min="8895" max="9146" width="9" style="9"/>
    <col min="9147" max="9147" width="0" style="9" hidden="1" customWidth="1"/>
    <col min="9148" max="9148" width="1" style="9" customWidth="1"/>
    <col min="9149" max="9149" width="21.7109375" style="9" customWidth="1"/>
    <col min="9150" max="9150" width="91.85546875" style="9" customWidth="1"/>
    <col min="9151" max="9402" width="9" style="9"/>
    <col min="9403" max="9403" width="0" style="9" hidden="1" customWidth="1"/>
    <col min="9404" max="9404" width="1" style="9" customWidth="1"/>
    <col min="9405" max="9405" width="21.7109375" style="9" customWidth="1"/>
    <col min="9406" max="9406" width="91.85546875" style="9" customWidth="1"/>
    <col min="9407" max="9658" width="9" style="9"/>
    <col min="9659" max="9659" width="0" style="9" hidden="1" customWidth="1"/>
    <col min="9660" max="9660" width="1" style="9" customWidth="1"/>
    <col min="9661" max="9661" width="21.7109375" style="9" customWidth="1"/>
    <col min="9662" max="9662" width="91.85546875" style="9" customWidth="1"/>
    <col min="9663" max="9914" width="9" style="9"/>
    <col min="9915" max="9915" width="0" style="9" hidden="1" customWidth="1"/>
    <col min="9916" max="9916" width="1" style="9" customWidth="1"/>
    <col min="9917" max="9917" width="21.7109375" style="9" customWidth="1"/>
    <col min="9918" max="9918" width="91.85546875" style="9" customWidth="1"/>
    <col min="9919" max="10170" width="9" style="9"/>
    <col min="10171" max="10171" width="0" style="9" hidden="1" customWidth="1"/>
    <col min="10172" max="10172" width="1" style="9" customWidth="1"/>
    <col min="10173" max="10173" width="21.7109375" style="9" customWidth="1"/>
    <col min="10174" max="10174" width="91.85546875" style="9" customWidth="1"/>
    <col min="10175" max="10426" width="9" style="9"/>
    <col min="10427" max="10427" width="0" style="9" hidden="1" customWidth="1"/>
    <col min="10428" max="10428" width="1" style="9" customWidth="1"/>
    <col min="10429" max="10429" width="21.7109375" style="9" customWidth="1"/>
    <col min="10430" max="10430" width="91.85546875" style="9" customWidth="1"/>
    <col min="10431" max="10682" width="9" style="9"/>
    <col min="10683" max="10683" width="0" style="9" hidden="1" customWidth="1"/>
    <col min="10684" max="10684" width="1" style="9" customWidth="1"/>
    <col min="10685" max="10685" width="21.7109375" style="9" customWidth="1"/>
    <col min="10686" max="10686" width="91.85546875" style="9" customWidth="1"/>
    <col min="10687" max="10938" width="9" style="9"/>
    <col min="10939" max="10939" width="0" style="9" hidden="1" customWidth="1"/>
    <col min="10940" max="10940" width="1" style="9" customWidth="1"/>
    <col min="10941" max="10941" width="21.7109375" style="9" customWidth="1"/>
    <col min="10942" max="10942" width="91.85546875" style="9" customWidth="1"/>
    <col min="10943" max="11194" width="9" style="9"/>
    <col min="11195" max="11195" width="0" style="9" hidden="1" customWidth="1"/>
    <col min="11196" max="11196" width="1" style="9" customWidth="1"/>
    <col min="11197" max="11197" width="21.7109375" style="9" customWidth="1"/>
    <col min="11198" max="11198" width="91.85546875" style="9" customWidth="1"/>
    <col min="11199" max="11450" width="9" style="9"/>
    <col min="11451" max="11451" width="0" style="9" hidden="1" customWidth="1"/>
    <col min="11452" max="11452" width="1" style="9" customWidth="1"/>
    <col min="11453" max="11453" width="21.7109375" style="9" customWidth="1"/>
    <col min="11454" max="11454" width="91.85546875" style="9" customWidth="1"/>
    <col min="11455" max="11706" width="9" style="9"/>
    <col min="11707" max="11707" width="0" style="9" hidden="1" customWidth="1"/>
    <col min="11708" max="11708" width="1" style="9" customWidth="1"/>
    <col min="11709" max="11709" width="21.7109375" style="9" customWidth="1"/>
    <col min="11710" max="11710" width="91.85546875" style="9" customWidth="1"/>
    <col min="11711" max="11962" width="9" style="9"/>
    <col min="11963" max="11963" width="0" style="9" hidden="1" customWidth="1"/>
    <col min="11964" max="11964" width="1" style="9" customWidth="1"/>
    <col min="11965" max="11965" width="21.7109375" style="9" customWidth="1"/>
    <col min="11966" max="11966" width="91.85546875" style="9" customWidth="1"/>
    <col min="11967" max="12218" width="9" style="9"/>
    <col min="12219" max="12219" width="0" style="9" hidden="1" customWidth="1"/>
    <col min="12220" max="12220" width="1" style="9" customWidth="1"/>
    <col min="12221" max="12221" width="21.7109375" style="9" customWidth="1"/>
    <col min="12222" max="12222" width="91.85546875" style="9" customWidth="1"/>
    <col min="12223" max="12474" width="9" style="9"/>
    <col min="12475" max="12475" width="0" style="9" hidden="1" customWidth="1"/>
    <col min="12476" max="12476" width="1" style="9" customWidth="1"/>
    <col min="12477" max="12477" width="21.7109375" style="9" customWidth="1"/>
    <col min="12478" max="12478" width="91.85546875" style="9" customWidth="1"/>
    <col min="12479" max="12730" width="9" style="9"/>
    <col min="12731" max="12731" width="0" style="9" hidden="1" customWidth="1"/>
    <col min="12732" max="12732" width="1" style="9" customWidth="1"/>
    <col min="12733" max="12733" width="21.7109375" style="9" customWidth="1"/>
    <col min="12734" max="12734" width="91.85546875" style="9" customWidth="1"/>
    <col min="12735" max="12986" width="9" style="9"/>
    <col min="12987" max="12987" width="0" style="9" hidden="1" customWidth="1"/>
    <col min="12988" max="12988" width="1" style="9" customWidth="1"/>
    <col min="12989" max="12989" width="21.7109375" style="9" customWidth="1"/>
    <col min="12990" max="12990" width="91.85546875" style="9" customWidth="1"/>
    <col min="12991" max="13242" width="9" style="9"/>
    <col min="13243" max="13243" width="0" style="9" hidden="1" customWidth="1"/>
    <col min="13244" max="13244" width="1" style="9" customWidth="1"/>
    <col min="13245" max="13245" width="21.7109375" style="9" customWidth="1"/>
    <col min="13246" max="13246" width="91.85546875" style="9" customWidth="1"/>
    <col min="13247" max="13498" width="9" style="9"/>
    <col min="13499" max="13499" width="0" style="9" hidden="1" customWidth="1"/>
    <col min="13500" max="13500" width="1" style="9" customWidth="1"/>
    <col min="13501" max="13501" width="21.7109375" style="9" customWidth="1"/>
    <col min="13502" max="13502" width="91.85546875" style="9" customWidth="1"/>
    <col min="13503" max="13754" width="9" style="9"/>
    <col min="13755" max="13755" width="0" style="9" hidden="1" customWidth="1"/>
    <col min="13756" max="13756" width="1" style="9" customWidth="1"/>
    <col min="13757" max="13757" width="21.7109375" style="9" customWidth="1"/>
    <col min="13758" max="13758" width="91.85546875" style="9" customWidth="1"/>
    <col min="13759" max="14010" width="9" style="9"/>
    <col min="14011" max="14011" width="0" style="9" hidden="1" customWidth="1"/>
    <col min="14012" max="14012" width="1" style="9" customWidth="1"/>
    <col min="14013" max="14013" width="21.7109375" style="9" customWidth="1"/>
    <col min="14014" max="14014" width="91.85546875" style="9" customWidth="1"/>
    <col min="14015" max="14266" width="9" style="9"/>
    <col min="14267" max="14267" width="0" style="9" hidden="1" customWidth="1"/>
    <col min="14268" max="14268" width="1" style="9" customWidth="1"/>
    <col min="14269" max="14269" width="21.7109375" style="9" customWidth="1"/>
    <col min="14270" max="14270" width="91.85546875" style="9" customWidth="1"/>
    <col min="14271" max="14522" width="9" style="9"/>
    <col min="14523" max="14523" width="0" style="9" hidden="1" customWidth="1"/>
    <col min="14524" max="14524" width="1" style="9" customWidth="1"/>
    <col min="14525" max="14525" width="21.7109375" style="9" customWidth="1"/>
    <col min="14526" max="14526" width="91.85546875" style="9" customWidth="1"/>
    <col min="14527" max="14778" width="9" style="9"/>
    <col min="14779" max="14779" width="0" style="9" hidden="1" customWidth="1"/>
    <col min="14780" max="14780" width="1" style="9" customWidth="1"/>
    <col min="14781" max="14781" width="21.7109375" style="9" customWidth="1"/>
    <col min="14782" max="14782" width="91.85546875" style="9" customWidth="1"/>
    <col min="14783" max="15034" width="9" style="9"/>
    <col min="15035" max="15035" width="0" style="9" hidden="1" customWidth="1"/>
    <col min="15036" max="15036" width="1" style="9" customWidth="1"/>
    <col min="15037" max="15037" width="21.7109375" style="9" customWidth="1"/>
    <col min="15038" max="15038" width="91.85546875" style="9" customWidth="1"/>
    <col min="15039" max="15290" width="9" style="9"/>
    <col min="15291" max="15291" width="0" style="9" hidden="1" customWidth="1"/>
    <col min="15292" max="15292" width="1" style="9" customWidth="1"/>
    <col min="15293" max="15293" width="21.7109375" style="9" customWidth="1"/>
    <col min="15294" max="15294" width="91.85546875" style="9" customWidth="1"/>
    <col min="15295" max="15546" width="9" style="9"/>
    <col min="15547" max="15547" width="0" style="9" hidden="1" customWidth="1"/>
    <col min="15548" max="15548" width="1" style="9" customWidth="1"/>
    <col min="15549" max="15549" width="21.7109375" style="9" customWidth="1"/>
    <col min="15550" max="15550" width="91.85546875" style="9" customWidth="1"/>
    <col min="15551" max="15802" width="9" style="9"/>
    <col min="15803" max="15803" width="0" style="9" hidden="1" customWidth="1"/>
    <col min="15804" max="15804" width="1" style="9" customWidth="1"/>
    <col min="15805" max="15805" width="21.7109375" style="9" customWidth="1"/>
    <col min="15806" max="15806" width="91.85546875" style="9" customWidth="1"/>
    <col min="15807" max="16365" width="9" style="9"/>
    <col min="16366" max="16384" width="9" style="9" customWidth="1"/>
  </cols>
  <sheetData>
    <row r="1" spans="3:4" s="8" customFormat="1" ht="18.75" customHeight="1">
      <c r="C1" s="225" t="s">
        <v>285</v>
      </c>
      <c r="D1" s="226"/>
    </row>
    <row r="2" spans="3:4" s="8" customFormat="1" ht="24" customHeight="1">
      <c r="C2" s="224" t="s">
        <v>258</v>
      </c>
      <c r="D2" s="224"/>
    </row>
    <row r="3" spans="3:4" s="8" customFormat="1" ht="51" customHeight="1">
      <c r="C3" s="52" t="s">
        <v>294</v>
      </c>
      <c r="D3" s="42" t="s">
        <v>282</v>
      </c>
    </row>
    <row r="4" spans="3:4" s="8" customFormat="1" ht="50.25" customHeight="1">
      <c r="C4" s="52" t="s">
        <v>278</v>
      </c>
      <c r="D4" s="42" t="s">
        <v>279</v>
      </c>
    </row>
    <row r="5" spans="3:4" ht="20.25" customHeight="1">
      <c r="C5" s="224" t="s">
        <v>259</v>
      </c>
      <c r="D5" s="224"/>
    </row>
    <row r="6" spans="3:4" s="8" customFormat="1" ht="45.75" customHeight="1">
      <c r="C6" s="52" t="s">
        <v>271</v>
      </c>
      <c r="D6" s="42" t="s">
        <v>281</v>
      </c>
    </row>
    <row r="7" spans="3:4" s="8" customFormat="1" ht="45.75" customHeight="1">
      <c r="C7" s="62" t="s">
        <v>272</v>
      </c>
      <c r="D7" s="42" t="s">
        <v>273</v>
      </c>
    </row>
    <row r="8" spans="3:4" ht="22.5" customHeight="1">
      <c r="C8" s="224" t="s">
        <v>260</v>
      </c>
      <c r="D8" s="224"/>
    </row>
    <row r="9" spans="3:4" ht="66" customHeight="1">
      <c r="C9" s="34" t="s">
        <v>126</v>
      </c>
      <c r="D9" s="42" t="s">
        <v>283</v>
      </c>
    </row>
    <row r="10" spans="3:4" ht="19.5" customHeight="1">
      <c r="C10" s="224" t="s">
        <v>261</v>
      </c>
      <c r="D10" s="224"/>
    </row>
    <row r="11" spans="3:4" ht="47.25" customHeight="1">
      <c r="C11" s="35" t="s">
        <v>249</v>
      </c>
      <c r="D11" s="42" t="s">
        <v>284</v>
      </c>
    </row>
    <row r="12" spans="3:4" ht="48" customHeight="1">
      <c r="C12" s="35" t="s">
        <v>127</v>
      </c>
      <c r="D12" s="42" t="s">
        <v>237</v>
      </c>
    </row>
    <row r="13" spans="3:4" ht="48" customHeight="1">
      <c r="C13" s="41" t="s">
        <v>42</v>
      </c>
      <c r="D13" s="42" t="s">
        <v>238</v>
      </c>
    </row>
    <row r="14" spans="3:4" ht="18.75" customHeight="1">
      <c r="C14" s="224" t="s">
        <v>262</v>
      </c>
      <c r="D14" s="224"/>
    </row>
    <row r="15" spans="3:4" ht="33" customHeight="1">
      <c r="C15" s="34" t="s">
        <v>121</v>
      </c>
      <c r="D15" s="42" t="s">
        <v>268</v>
      </c>
    </row>
  </sheetData>
  <mergeCells count="6">
    <mergeCell ref="C14:D14"/>
    <mergeCell ref="C1:D1"/>
    <mergeCell ref="C8:D8"/>
    <mergeCell ref="C5:D5"/>
    <mergeCell ref="C10:D10"/>
    <mergeCell ref="C2:D2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المؤشرات الكلية</vt:lpstr>
      <vt:lpstr>نشرة التداول</vt:lpstr>
      <vt:lpstr>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Shahad E</cp:lastModifiedBy>
  <cp:lastPrinted>2023-05-07T10:24:38Z</cp:lastPrinted>
  <dcterms:created xsi:type="dcterms:W3CDTF">2018-01-02T05:37:56Z</dcterms:created>
  <dcterms:modified xsi:type="dcterms:W3CDTF">2023-05-07T10:41:22Z</dcterms:modified>
</cp:coreProperties>
</file>