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7-5-2023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غير المتداولة" sheetId="8" r:id="rId3"/>
    <sheet name="الشركات الموقوفة" sheetId="4" r:id="rId4"/>
    <sheet name="اخبار الشركات" sheetId="5" r:id="rId5"/>
  </sheets>
  <calcPr calcId="162913"/>
</workbook>
</file>

<file path=xl/calcChain.xml><?xml version="1.0" encoding="utf-8"?>
<calcChain xmlns="http://schemas.openxmlformats.org/spreadsheetml/2006/main">
  <c r="M41" i="15" l="1"/>
  <c r="L31" i="15"/>
  <c r="M31" i="15"/>
  <c r="N31" i="15"/>
  <c r="L21" i="15"/>
  <c r="M21" i="15"/>
  <c r="N21" i="15"/>
  <c r="M53" i="15"/>
  <c r="N53" i="15"/>
  <c r="L53" i="15"/>
  <c r="L62" i="15"/>
  <c r="L66" i="15" s="1"/>
  <c r="M62" i="15"/>
  <c r="M66" i="15" s="1"/>
  <c r="M67" i="15" s="1"/>
  <c r="N62" i="15"/>
  <c r="N66" i="15" s="1"/>
  <c r="L36" i="15"/>
  <c r="M36" i="15"/>
  <c r="N36" i="15"/>
  <c r="L13" i="15"/>
  <c r="M13" i="15"/>
  <c r="N13" i="15"/>
  <c r="L40" i="15"/>
  <c r="L41" i="15" s="1"/>
  <c r="M40" i="15"/>
  <c r="N40" i="15"/>
  <c r="N41" i="15" s="1"/>
  <c r="L67" i="15" l="1"/>
  <c r="B7" i="11" s="1"/>
  <c r="N67" i="15"/>
  <c r="B6" i="11" s="1"/>
  <c r="B5" i="11"/>
  <c r="B11" i="11"/>
</calcChain>
</file>

<file path=xl/sharedStrings.xml><?xml version="1.0" encoding="utf-8"?>
<sst xmlns="http://schemas.openxmlformats.org/spreadsheetml/2006/main" count="429" uniqueCount="298">
  <si>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</si>
  <si>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</si>
  <si>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</si>
  <si>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</si>
  <si>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</si>
  <si>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</si>
  <si>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</si>
  <si>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</si>
  <si>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</si>
  <si>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</si>
  <si>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</si>
  <si>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</si>
  <si>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</si>
  <si>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</si>
  <si>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</si>
  <si>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</si>
  <si>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</si>
  <si>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</si>
  <si>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</si>
  <si>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</si>
  <si>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</si>
  <si>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</si>
  <si>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</si>
  <si>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</si>
  <si>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</si>
  <si>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</si>
  <si>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</si>
  <si>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</si>
  <si>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</si>
  <si>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</si>
  <si>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</si>
  <si>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</si>
  <si>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</si>
  <si>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</si>
  <si>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</si>
  <si>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</si>
  <si>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</si>
  <si>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</si>
  <si>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</si>
  <si>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</si>
  <si>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</si>
  <si>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</si>
  <si>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</si>
  <si>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</si>
  <si>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</si>
  <si>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</si>
  <si>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</si>
  <si>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</si>
  <si>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</si>
  <si>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</si>
  <si>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</si>
  <si>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</si>
  <si>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</si>
  <si>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</si>
  <si>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</si>
  <si>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</si>
  <si>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</si>
  <si>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</si>
  <si>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</si>
  <si>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</si>
  <si>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</si>
  <si>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</si>
  <si>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</si>
  <si>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</si>
  <si>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</si>
  <si>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</si>
  <si>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</si>
  <si>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</si>
  <si>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</si>
  <si>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</si>
  <si>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</si>
  <si>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</si>
  <si>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</si>
  <si>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</si>
  <si>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</si>
  <si>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</si>
  <si>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</si>
  <si>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</si>
  <si>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</si>
  <si>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</si>
  <si>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</si>
  <si>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</si>
  <si>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</si>
  <si>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</si>
  <si>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</si>
  <si>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</si>
  <si>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</si>
  <si>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</si>
  <si>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</si>
  <si>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</si>
  <si>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</si>
  <si>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</si>
  <si>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</si>
  <si>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</si>
  <si>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</si>
  <si>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</si>
  <si>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</si>
  <si>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</si>
  <si>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</si>
  <si>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</si>
  <si>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</si>
  <si>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</si>
  <si>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</si>
  <si>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</si>
  <si>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</si>
  <si>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</si>
  <si>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</si>
  <si>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</si>
  <si>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</si>
  <si>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</si>
  <si>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الهلال الصناعية</t>
  </si>
  <si>
    <t>IHLI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</si>
  <si>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</si>
  <si>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</si>
  <si>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</si>
  <si>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</si>
  <si>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</si>
  <si>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</si>
  <si>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</si>
  <si>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</si>
  <si>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</si>
  <si>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</si>
  <si>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</si>
  <si>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</si>
  <si>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</si>
  <si>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</si>
  <si>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</si>
  <si>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</si>
  <si>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</si>
  <si>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</si>
  <si>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</si>
  <si>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</si>
  <si>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</si>
  <si>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</si>
  <si>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</si>
  <si>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</si>
  <si>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</si>
  <si>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</si>
  <si>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</si>
  <si>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</si>
  <si>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</si>
  <si>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</si>
  <si>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</si>
  <si>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</si>
  <si>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</si>
  <si>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</si>
  <si>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</si>
  <si>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</si>
  <si>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</si>
  <si>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</si>
  <si>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</si>
  <si>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</si>
  <si>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</si>
  <si>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</si>
  <si>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</si>
  <si>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</si>
  <si>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</si>
  <si>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</si>
  <si>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</si>
  <si>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</si>
  <si>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</si>
  <si>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</si>
  <si>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</si>
  <si>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</si>
  <si>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</si>
  <si>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</si>
  <si>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</si>
  <si>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</si>
  <si>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</si>
  <si>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</si>
  <si>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</si>
  <si>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</si>
  <si>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</si>
  <si>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</si>
  <si>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</si>
  <si>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</si>
  <si>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</si>
  <si>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</si>
  <si>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</si>
  <si>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</si>
  <si>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</si>
  <si>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</si>
  <si>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</si>
  <si>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</si>
  <si>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</si>
  <si>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</si>
  <si>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</si>
  <si>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</si>
  <si>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</si>
  <si>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</si>
  <si>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</si>
  <si>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</si>
  <si>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</si>
  <si>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</si>
  <si>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</si>
  <si>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</si>
  <si>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</si>
  <si>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</si>
  <si>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</si>
  <si>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</si>
  <si>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</si>
  <si>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</si>
  <si>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</si>
  <si>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</si>
  <si>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</si>
  <si>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</si>
  <si>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</si>
  <si>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</si>
  <si>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</si>
  <si>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</si>
  <si>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</si>
  <si>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</si>
  <si>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</si>
  <si>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</si>
  <si>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</si>
  <si>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</si>
  <si>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</si>
  <si>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</si>
  <si>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</si>
  <si>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</si>
  <si>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</si>
  <si>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</si>
  <si>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</si>
  <si>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</si>
  <si>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</si>
  <si>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</si>
  <si>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</si>
  <si>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</si>
  <si>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</si>
  <si>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</si>
  <si>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</si>
  <si>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</si>
  <si>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</si>
  <si>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</si>
  <si>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</si>
  <si>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</si>
  <si>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</si>
  <si>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</si>
  <si>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</si>
  <si>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</si>
  <si>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</si>
  <si>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</si>
  <si>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</si>
  <si>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</si>
  <si>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</si>
  <si>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</si>
  <si>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</si>
  <si>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</si>
  <si>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</si>
  <si>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مصرف أمين العراق الإسلامي (BAME)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</si>
  <si>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</si>
  <si>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</si>
  <si>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</si>
  <si>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</si>
  <si>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</si>
  <si>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</si>
  <si>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</si>
  <si>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</si>
  <si>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</si>
  <si>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</si>
  <si>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</si>
  <si>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</si>
  <si>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</si>
  <si>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</si>
  <si>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</si>
  <si>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نسبة التغير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</si>
  <si>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</si>
  <si>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</si>
  <si>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</si>
  <si>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>مصرف المنصور</t>
  </si>
  <si>
    <t>BMNS</t>
  </si>
  <si>
    <t>مصرف الاقتصاد (BEFI)</t>
  </si>
  <si>
    <t>النخبة للمقاولات العامة(SNUC)</t>
  </si>
  <si>
    <t>سيعقد إجتماع الهيئة العامة للشركة يوم الثلاثاء الموافق 2023/5/9 الساعة العاشرة صباحا في  مصرف حمورابي التجاري / شارع النضال ، لمناقشة الحسابات الختامية للسنة المالية  المنتهية في  2022/12/31   ،مناقشة اطفاء العجز المتراكم، سيتم إيقاف التداول على أسهم الشركة إعتباراً من جلسة الخميس  2023/5/4 .</t>
  </si>
  <si>
    <t>المصرف الأهلي</t>
  </si>
  <si>
    <t>BNOI</t>
  </si>
  <si>
    <t>*</t>
  </si>
  <si>
    <t>نسبة التغير في المنصة النظامية (15%) ، ونسبة التغير في المنصة الثانية (20%) ، ونسبة التغير في المنصة الثالثة (5%)</t>
  </si>
  <si>
    <t>المصرف الدولي الإسلامي(BINT)</t>
  </si>
  <si>
    <t>سيعقد إجتماع الهيئة العامة للشركة يوم الثلاثاء الموافق 2023/5/23 الساعة العاشرة صباحا في  بغداد / فندق بابل ، لمناقشة الحسابات الختامية للسنة المالية  المنتهية في  2022/12/31  ،مناقشة  الارباح المتحققة لسنة 2022، سيتم إيقاف التداول على أسهم الشركة إعتباراً من جلسة الخميس 2023/5/18 .</t>
  </si>
  <si>
    <t>مجموع  قطاع الفنادق والسياحة</t>
  </si>
  <si>
    <t>سيعقد إجتماع الهيئة العامة للشركة يوم الاحد الموافق 2023/5/7 الساعة العاشرة صباحا في  بغداد - المنصور / شارع الاميرات ، لمناقشة الحسابات الختامية للسنة المالية  المنتهية في  2022/12/31   ،مناقشة  الارباح المتحققة لسنة 2022، تم إيقاف التداول على أسهم الشركة إعتباراً من جلسة الثلاثاء 2023/5/2 .</t>
  </si>
  <si>
    <t>سيعقد إجتماع الهيئة العامة للشركة يوم الخميس الموافق 2023/5/25 الساعة العاشرة صباحا في  مقر الشركة ، لمناقشة الحسابات الختامية للسنة المالية  المنتهية في  2022/12/31  ،مناقشة العجز المتراكم لسنة 2022 ، تعديل المادة الخامسة من عقد التاسيس الشركة باعتماد التصويت التراكمي ، انتخاب مجلس ادارة جديد من (5) اعضاء اصليين ومثلهم احتياط، سيتم إيقاف التداول على أسهم الشركة إعتباراً من جلسة الاثنين 2023/5/22 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</si>
  <si>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 صدرت موافقة هيأة الاوراق المالية على تمديد فترة إضافة أسهم الزيادة لمدة (ثلاثة أشهر) من تاريخ 2023/4/3.</t>
  </si>
  <si>
    <t xml:space="preserve"> تم غلق الاكتتاب على أسهم الشركة إعتباراً من يوم الثلاثاء 2023/4/25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</si>
  <si>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أخبار الشركات المساهمة المدرجة في سوق العراق للاوراق المالية الاحد 2023/5/7</t>
  </si>
  <si>
    <t>الشركات غير المتداولة للمنصة النظامي لجلسة الاحد 2023/5/7</t>
  </si>
  <si>
    <t>الشركات غير المتداولة للمنصة الثانية لجلسة الاحد 2023/5/7</t>
  </si>
  <si>
    <t>الشركات غير المتداولة للمنصة الثالثة لجلسة الاحد 2023/5/7</t>
  </si>
  <si>
    <r>
      <t>الجلسة (81)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الاحد 2023/5/7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</si>
  <si>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(81) نشرة منصة الثانية لتداول الشركات ليوم الاحد 2023/5/7 Second Market Trading</t>
  </si>
  <si>
    <t>الجلسة (81) نشرة منصة الثالثة لتداول الشركات ليوم الاحد 2023/5/7 Undisclosed Platform Trading</t>
  </si>
  <si>
    <t xml:space="preserve">الاحد 2023/5/7        </t>
  </si>
  <si>
    <t>الجلسة (81) لسنة 2023</t>
  </si>
  <si>
    <t>الامين للاستثمار المالي(VAMF)</t>
  </si>
  <si>
    <t xml:space="preserve">الاوامر الخاصة </t>
  </si>
  <si>
    <t>مجموع قطاع الاستثمار</t>
  </si>
  <si>
    <t>نفذت شركة نور الوميض(شراء) للوساطة  ، وشركة الرافدين (بيع) للوساطة أمر خاص على أسهم شركة مصرف زين العراق بعدد أسهم (24.750.000.000)  سهم بقيمة (8.415.000.000)  دينار ، في زمن الجلسة الاضافي (بعد الساعة 1 ظهراً) وفقاً لاجراءات تنفيذ الصفقات الكبيرة.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</si>
</sst>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6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.5"/>
      <color rgb="FF002060"/>
      <name val="Calibri"/>
      <family val="2"/>
      <scheme val="minor"/>
    </font>
    <font>
      <b/>
      <sz val="12.5"/>
      <color rgb="FFFF0000"/>
      <name val="Calibri"/>
      <family val="2"/>
      <scheme val="minor"/>
    </font>
    <font>
      <b/>
      <sz val="12.5"/>
      <color rgb="FF00B05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7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4" xfId="0" applyFont="1" applyFill="1" applyBorder="1" applyAlignment="1">
      <alignment vertical="center"/>
    </xf>
    <xf numFmtId="164" fontId="46" fillId="0" borderId="54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1" fillId="0" borderId="54" xfId="0" applyNumberFormat="1" applyFont="1" applyBorder="1" applyAlignment="1">
      <alignment horizontal="center" vertical="center"/>
    </xf>
    <xf numFmtId="4" fontId="51" fillId="0" borderId="54" xfId="0" applyNumberFormat="1" applyFont="1" applyBorder="1" applyAlignment="1">
      <alignment horizontal="center" vertical="center"/>
    </xf>
    <xf numFmtId="3" fontId="51" fillId="0" borderId="54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0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3" fontId="51" fillId="59" borderId="54" xfId="0" applyNumberFormat="1" applyFont="1" applyFill="1" applyBorder="1" applyAlignment="1">
      <alignment horizontal="center" vertical="center"/>
    </xf>
    <xf numFmtId="3" fontId="51" fillId="59" borderId="69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3" fontId="45" fillId="0" borderId="0" xfId="0" applyNumberFormat="1" applyFont="1"/>
    <xf numFmtId="0" fontId="4" fillId="2" borderId="54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68" xfId="0" applyFont="1" applyFill="1" applyBorder="1" applyAlignment="1">
      <alignment vertical="center"/>
    </xf>
    <xf numFmtId="2" fontId="4" fillId="0" borderId="54" xfId="2" applyNumberFormat="1" applyFont="1" applyBorder="1" applyAlignment="1">
      <alignment horizontal="center" vertical="center"/>
    </xf>
    <xf numFmtId="2" fontId="4" fillId="0" borderId="54" xfId="2" applyNumberFormat="1" applyFont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4" xfId="0" applyNumberFormat="1" applyFont="1" applyFill="1" applyBorder="1" applyAlignment="1">
      <alignment horizontal="center" vertical="center"/>
    </xf>
    <xf numFmtId="166" fontId="6" fillId="4" borderId="54" xfId="0" applyNumberFormat="1" applyFont="1" applyFill="1" applyBorder="1" applyAlignment="1">
      <alignment horizontal="right" vertical="center" wrapText="1"/>
    </xf>
    <xf numFmtId="0" fontId="47" fillId="0" borderId="54" xfId="0" applyFont="1" applyFill="1" applyBorder="1" applyAlignment="1">
      <alignment vertical="center" wrapText="1"/>
    </xf>
    <xf numFmtId="164" fontId="47" fillId="0" borderId="54" xfId="0" applyNumberFormat="1" applyFont="1" applyFill="1" applyBorder="1" applyAlignment="1">
      <alignment horizontal="right" vertical="center" wrapText="1"/>
    </xf>
    <xf numFmtId="0" fontId="6" fillId="0" borderId="55" xfId="0" applyFont="1" applyFill="1" applyBorder="1" applyAlignment="1">
      <alignment horizontal="center" vertical="center"/>
    </xf>
    <xf numFmtId="167" fontId="6" fillId="0" borderId="54" xfId="0" applyNumberFormat="1" applyFont="1" applyBorder="1" applyAlignment="1">
      <alignment horizontal="center" vertical="center"/>
    </xf>
    <xf numFmtId="2" fontId="6" fillId="0" borderId="54" xfId="0" applyNumberFormat="1" applyFont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57" fillId="0" borderId="0" xfId="0" applyFont="1" applyAlignment="1">
      <alignment vertical="center"/>
    </xf>
    <xf numFmtId="3" fontId="0" fillId="0" borderId="0" xfId="0" applyNumberFormat="1"/>
    <xf numFmtId="0" fontId="47" fillId="0" borderId="76" xfId="0" applyFont="1" applyFill="1" applyBorder="1" applyAlignment="1">
      <alignment vertical="center"/>
    </xf>
    <xf numFmtId="164" fontId="46" fillId="0" borderId="78" xfId="0" applyNumberFormat="1" applyFont="1" applyBorder="1" applyAlignment="1">
      <alignment horizontal="center" vertical="center"/>
    </xf>
    <xf numFmtId="164" fontId="51" fillId="0" borderId="78" xfId="0" applyNumberFormat="1" applyFont="1" applyBorder="1" applyAlignment="1">
      <alignment horizontal="center" vertical="center"/>
    </xf>
    <xf numFmtId="164" fontId="51" fillId="0" borderId="78" xfId="0" applyNumberFormat="1" applyFont="1" applyFill="1" applyBorder="1" applyAlignment="1">
      <alignment horizontal="center" vertical="center"/>
    </xf>
    <xf numFmtId="0" fontId="47" fillId="0" borderId="78" xfId="0" applyFont="1" applyFill="1" applyBorder="1" applyAlignment="1">
      <alignment vertical="center"/>
    </xf>
    <xf numFmtId="0" fontId="46" fillId="0" borderId="78" xfId="0" applyFont="1" applyFill="1" applyBorder="1" applyAlignment="1">
      <alignment vertical="center"/>
    </xf>
    <xf numFmtId="0" fontId="51" fillId="0" borderId="78" xfId="0" applyFont="1" applyFill="1" applyBorder="1" applyAlignment="1">
      <alignment vertical="center"/>
    </xf>
    <xf numFmtId="0" fontId="4" fillId="2" borderId="78" xfId="1" applyFont="1" applyFill="1" applyBorder="1" applyAlignment="1">
      <alignment horizontal="center" vertical="center"/>
    </xf>
    <xf numFmtId="164" fontId="46" fillId="0" borderId="78" xfId="0" applyNumberFormat="1" applyFont="1" applyBorder="1" applyAlignment="1">
      <alignment horizontal="left" vertical="center"/>
    </xf>
    <xf numFmtId="164" fontId="51" fillId="0" borderId="78" xfId="0" applyNumberFormat="1" applyFont="1" applyBorder="1" applyAlignment="1">
      <alignment horizontal="left" vertical="center"/>
    </xf>
    <xf numFmtId="0" fontId="47" fillId="0" borderId="44" xfId="0" applyFont="1" applyFill="1" applyBorder="1" applyAlignment="1">
      <alignment vertical="center"/>
    </xf>
    <xf numFmtId="164" fontId="51" fillId="0" borderId="88" xfId="0" applyNumberFormat="1" applyFont="1" applyBorder="1" applyAlignment="1">
      <alignment horizontal="center" vertical="center"/>
    </xf>
    <xf numFmtId="3" fontId="51" fillId="0" borderId="88" xfId="0" applyNumberFormat="1" applyFont="1" applyBorder="1" applyAlignment="1">
      <alignment horizontal="center" vertical="center"/>
    </xf>
    <xf numFmtId="2" fontId="54" fillId="0" borderId="90" xfId="0" applyNumberFormat="1" applyFont="1" applyBorder="1"/>
    <xf numFmtId="2" fontId="3" fillId="0" borderId="1" xfId="0" applyNumberFormat="1" applyFont="1" applyBorder="1" applyAlignment="1">
      <alignment horizontal="right" vertical="center"/>
    </xf>
    <xf numFmtId="2" fontId="54" fillId="0" borderId="8" xfId="0" applyNumberFormat="1" applyFont="1" applyBorder="1"/>
    <xf numFmtId="2" fontId="3" fillId="0" borderId="10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2" fontId="3" fillId="0" borderId="87" xfId="0" applyNumberFormat="1" applyFont="1" applyBorder="1" applyAlignment="1">
      <alignment vertical="center"/>
    </xf>
    <xf numFmtId="2" fontId="54" fillId="0" borderId="7" xfId="0" applyNumberFormat="1" applyFont="1" applyBorder="1"/>
    <xf numFmtId="2" fontId="3" fillId="0" borderId="7" xfId="0" applyNumberFormat="1" applyFont="1" applyBorder="1" applyAlignment="1">
      <alignment vertical="center" wrapText="1"/>
    </xf>
    <xf numFmtId="2" fontId="3" fillId="0" borderId="7" xfId="0" applyNumberFormat="1" applyFont="1" applyBorder="1"/>
    <xf numFmtId="3" fontId="3" fillId="0" borderId="2" xfId="0" applyNumberFormat="1" applyFont="1" applyBorder="1" applyAlignment="1">
      <alignment horizontal="right"/>
    </xf>
    <xf numFmtId="0" fontId="3" fillId="0" borderId="87" xfId="0" applyFont="1" applyBorder="1" applyAlignment="1">
      <alignment horizontal="center"/>
    </xf>
    <xf numFmtId="2" fontId="3" fillId="0" borderId="61" xfId="0" applyNumberFormat="1" applyFont="1" applyBorder="1" applyAlignment="1">
      <alignment vertical="center"/>
    </xf>
    <xf numFmtId="164" fontId="51" fillId="0" borderId="98" xfId="0" applyNumberFormat="1" applyFont="1" applyBorder="1" applyAlignment="1">
      <alignment horizontal="center" vertical="center"/>
    </xf>
    <xf numFmtId="164" fontId="46" fillId="0" borderId="98" xfId="0" applyNumberFormat="1" applyFont="1" applyBorder="1" applyAlignment="1">
      <alignment horizontal="center" vertical="center"/>
    </xf>
    <xf numFmtId="0" fontId="6" fillId="0" borderId="83" xfId="0" applyFont="1" applyFill="1" applyBorder="1" applyAlignment="1">
      <alignment horizontal="right" vertical="center" wrapText="1"/>
    </xf>
    <xf numFmtId="0" fontId="3" fillId="0" borderId="87" xfId="0" applyFont="1" applyBorder="1" applyAlignment="1">
      <alignment horizontal="center" vertical="center"/>
    </xf>
    <xf numFmtId="4" fontId="59" fillId="0" borderId="87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3" fillId="0" borderId="87" xfId="0" applyNumberFormat="1" applyFont="1" applyBorder="1" applyAlignment="1">
      <alignment horizontal="center" vertical="center"/>
    </xf>
    <xf numFmtId="4" fontId="3" fillId="0" borderId="8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60" fillId="0" borderId="54" xfId="0" applyNumberFormat="1" applyFont="1" applyBorder="1" applyAlignment="1">
      <alignment horizontal="center" vertical="center"/>
    </xf>
    <xf numFmtId="4" fontId="61" fillId="0" borderId="54" xfId="0" applyNumberFormat="1" applyFont="1" applyBorder="1" applyAlignment="1">
      <alignment horizontal="center" vertical="center"/>
    </xf>
    <xf numFmtId="3" fontId="60" fillId="0" borderId="54" xfId="0" applyNumberFormat="1" applyFont="1" applyBorder="1" applyAlignment="1">
      <alignment horizontal="center" vertical="center"/>
    </xf>
    <xf numFmtId="0" fontId="60" fillId="0" borderId="68" xfId="0" applyFont="1" applyFill="1" applyBorder="1" applyAlignment="1">
      <alignment vertical="center"/>
    </xf>
    <xf numFmtId="4" fontId="62" fillId="0" borderId="54" xfId="0" applyNumberFormat="1" applyFont="1" applyBorder="1" applyAlignment="1">
      <alignment horizontal="center" vertical="center"/>
    </xf>
    <xf numFmtId="0" fontId="60" fillId="0" borderId="34" xfId="0" applyFont="1" applyFill="1" applyBorder="1" applyAlignment="1">
      <alignment vertical="center"/>
    </xf>
    <xf numFmtId="4" fontId="60" fillId="0" borderId="54" xfId="0" applyNumberFormat="1" applyFont="1" applyBorder="1" applyAlignment="1">
      <alignment horizontal="center" vertical="center"/>
    </xf>
    <xf numFmtId="0" fontId="60" fillId="0" borderId="79" xfId="0" applyFont="1" applyFill="1" applyBorder="1" applyAlignment="1">
      <alignment vertical="center"/>
    </xf>
    <xf numFmtId="164" fontId="60" fillId="0" borderId="80" xfId="0" applyNumberFormat="1" applyFont="1" applyBorder="1" applyAlignment="1">
      <alignment horizontal="center" vertical="center"/>
    </xf>
    <xf numFmtId="4" fontId="60" fillId="0" borderId="80" xfId="0" applyNumberFormat="1" applyFont="1" applyBorder="1" applyAlignment="1">
      <alignment horizontal="center" vertical="center"/>
    </xf>
    <xf numFmtId="0" fontId="60" fillId="0" borderId="78" xfId="0" applyFont="1" applyFill="1" applyBorder="1" applyAlignment="1">
      <alignment vertical="center"/>
    </xf>
    <xf numFmtId="164" fontId="60" fillId="0" borderId="78" xfId="0" applyNumberFormat="1" applyFont="1" applyBorder="1" applyAlignment="1">
      <alignment horizontal="center" vertical="center"/>
    </xf>
    <xf numFmtId="4" fontId="60" fillId="0" borderId="78" xfId="0" applyNumberFormat="1" applyFont="1" applyBorder="1" applyAlignment="1">
      <alignment horizontal="center" vertical="center"/>
    </xf>
    <xf numFmtId="164" fontId="51" fillId="0" borderId="99" xfId="0" applyNumberFormat="1" applyFont="1" applyBorder="1" applyAlignment="1">
      <alignment horizontal="center" vertical="center"/>
    </xf>
    <xf numFmtId="4" fontId="45" fillId="0" borderId="0" xfId="0" applyNumberFormat="1" applyFont="1"/>
    <xf numFmtId="164" fontId="46" fillId="0" borderId="99" xfId="0" applyNumberFormat="1" applyFont="1" applyBorder="1" applyAlignment="1">
      <alignment horizontal="center" vertical="center"/>
    </xf>
    <xf numFmtId="4" fontId="3" fillId="0" borderId="87" xfId="0" applyNumberFormat="1" applyFont="1" applyBorder="1" applyAlignment="1">
      <alignment horizontal="center" vertical="center"/>
    </xf>
    <xf numFmtId="0" fontId="47" fillId="0" borderId="99" xfId="0" applyFont="1" applyFill="1" applyBorder="1" applyAlignment="1">
      <alignment horizontal="right" vertical="center"/>
    </xf>
    <xf numFmtId="164" fontId="51" fillId="0" borderId="103" xfId="0" applyNumberFormat="1" applyFont="1" applyFill="1" applyBorder="1" applyAlignment="1">
      <alignment horizontal="center" vertical="center"/>
    </xf>
    <xf numFmtId="0" fontId="60" fillId="0" borderId="104" xfId="0" applyFont="1" applyFill="1" applyBorder="1" applyAlignment="1">
      <alignment vertical="center"/>
    </xf>
    <xf numFmtId="164" fontId="60" fillId="0" borderId="104" xfId="0" applyNumberFormat="1" applyFont="1" applyBorder="1" applyAlignment="1">
      <alignment horizontal="center" vertical="center"/>
    </xf>
    <xf numFmtId="4" fontId="62" fillId="0" borderId="104" xfId="0" applyNumberFormat="1" applyFont="1" applyBorder="1" applyAlignment="1">
      <alignment horizontal="center" vertical="center"/>
    </xf>
    <xf numFmtId="0" fontId="60" fillId="0" borderId="95" xfId="0" applyFont="1" applyFill="1" applyBorder="1" applyAlignment="1">
      <alignment vertical="center"/>
    </xf>
    <xf numFmtId="164" fontId="60" fillId="0" borderId="99" xfId="0" applyNumberFormat="1" applyFont="1" applyBorder="1" applyAlignment="1">
      <alignment horizontal="center" vertical="center"/>
    </xf>
    <xf numFmtId="4" fontId="62" fillId="0" borderId="99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right" vertical="center"/>
    </xf>
    <xf numFmtId="2" fontId="55" fillId="0" borderId="7" xfId="0" applyNumberFormat="1" applyFont="1" applyBorder="1" applyAlignment="1">
      <alignment horizontal="right" vertical="center"/>
    </xf>
    <xf numFmtId="2" fontId="55" fillId="0" borderId="8" xfId="0" applyNumberFormat="1" applyFont="1" applyBorder="1" applyAlignment="1">
      <alignment horizontal="right" vertical="center"/>
    </xf>
    <xf numFmtId="0" fontId="3" fillId="0" borderId="9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8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3" fontId="3" fillId="0" borderId="6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1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58" fillId="58" borderId="59" xfId="0" applyFont="1" applyFill="1" applyBorder="1" applyAlignment="1">
      <alignment horizontal="center" vertical="center"/>
    </xf>
    <xf numFmtId="3" fontId="60" fillId="0" borderId="95" xfId="0" applyNumberFormat="1" applyFont="1" applyBorder="1" applyAlignment="1">
      <alignment horizontal="center" vertical="center"/>
    </xf>
    <xf numFmtId="3" fontId="60" fillId="0" borderId="96" xfId="0" applyNumberFormat="1" applyFont="1" applyBorder="1" applyAlignment="1">
      <alignment horizontal="center" vertical="center"/>
    </xf>
    <xf numFmtId="3" fontId="60" fillId="0" borderId="97" xfId="0" applyNumberFormat="1" applyFont="1" applyBorder="1" applyAlignment="1">
      <alignment horizontal="center" vertical="center"/>
    </xf>
    <xf numFmtId="0" fontId="60" fillId="0" borderId="95" xfId="0" applyFont="1" applyFill="1" applyBorder="1" applyAlignment="1">
      <alignment horizontal="right" vertical="center"/>
    </xf>
    <xf numFmtId="0" fontId="60" fillId="0" borderId="101" xfId="0" applyFont="1" applyFill="1" applyBorder="1" applyAlignment="1">
      <alignment horizontal="right" vertical="center"/>
    </xf>
    <xf numFmtId="0" fontId="60" fillId="0" borderId="100" xfId="0" applyFont="1" applyFill="1" applyBorder="1" applyAlignment="1">
      <alignment horizontal="right" vertical="center"/>
    </xf>
    <xf numFmtId="164" fontId="57" fillId="0" borderId="56" xfId="0" applyNumberFormat="1" applyFont="1" applyFill="1" applyBorder="1" applyAlignment="1">
      <alignment horizontal="right" vertical="center" wrapText="1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64" fontId="6" fillId="4" borderId="84" xfId="0" applyNumberFormat="1" applyFont="1" applyFill="1" applyBorder="1" applyAlignment="1">
      <alignment horizontal="right" vertical="center" wrapText="1"/>
    </xf>
    <xf numFmtId="164" fontId="6" fillId="4" borderId="85" xfId="0" applyNumberFormat="1" applyFont="1" applyFill="1" applyBorder="1" applyAlignment="1">
      <alignment horizontal="right" vertical="center" wrapText="1"/>
    </xf>
    <xf numFmtId="164" fontId="6" fillId="4" borderId="86" xfId="0" applyNumberFormat="1" applyFont="1" applyFill="1" applyBorder="1" applyAlignment="1">
      <alignment horizontal="right" vertical="center" wrapText="1"/>
    </xf>
    <xf numFmtId="0" fontId="60" fillId="0" borderId="79" xfId="0" applyFont="1" applyFill="1" applyBorder="1" applyAlignment="1">
      <alignment horizontal="right" vertical="center"/>
    </xf>
    <xf numFmtId="0" fontId="60" fillId="0" borderId="81" xfId="0" applyFont="1" applyFill="1" applyBorder="1" applyAlignment="1">
      <alignment horizontal="right" vertical="center"/>
    </xf>
    <xf numFmtId="0" fontId="60" fillId="0" borderId="82" xfId="0" applyFont="1" applyFill="1" applyBorder="1" applyAlignment="1">
      <alignment horizontal="right" vertical="center"/>
    </xf>
    <xf numFmtId="164" fontId="47" fillId="4" borderId="102" xfId="0" applyNumberFormat="1" applyFont="1" applyFill="1" applyBorder="1" applyAlignment="1">
      <alignment horizontal="right" vertical="center" wrapText="1"/>
    </xf>
    <xf numFmtId="164" fontId="47" fillId="4" borderId="3" xfId="0" applyNumberFormat="1" applyFont="1" applyFill="1" applyBorder="1" applyAlignment="1">
      <alignment horizontal="right" vertical="center" wrapText="1"/>
    </xf>
    <xf numFmtId="2" fontId="3" fillId="0" borderId="87" xfId="0" applyNumberFormat="1" applyFont="1" applyBorder="1" applyAlignment="1">
      <alignment horizontal="center" vertical="center"/>
    </xf>
    <xf numFmtId="2" fontId="3" fillId="0" borderId="87" xfId="0" applyNumberFormat="1" applyFont="1" applyBorder="1" applyAlignment="1">
      <alignment horizontal="center" vertical="center" wrapText="1"/>
    </xf>
    <xf numFmtId="3" fontId="60" fillId="0" borderId="101" xfId="0" applyNumberFormat="1" applyFont="1" applyBorder="1" applyAlignment="1">
      <alignment horizontal="center" vertical="center"/>
    </xf>
    <xf numFmtId="3" fontId="60" fillId="0" borderId="100" xfId="0" applyNumberFormat="1" applyFont="1" applyBorder="1" applyAlignment="1">
      <alignment horizontal="center" vertical="center"/>
    </xf>
    <xf numFmtId="2" fontId="3" fillId="0" borderId="87" xfId="0" applyNumberFormat="1" applyFont="1" applyBorder="1" applyAlignment="1">
      <alignment horizontal="right"/>
    </xf>
    <xf numFmtId="2" fontId="3" fillId="0" borderId="92" xfId="0" applyNumberFormat="1" applyFont="1" applyBorder="1" applyAlignment="1">
      <alignment horizontal="right"/>
    </xf>
    <xf numFmtId="2" fontId="3" fillId="0" borderId="93" xfId="0" applyNumberFormat="1" applyFont="1" applyBorder="1" applyAlignment="1">
      <alignment horizontal="right"/>
    </xf>
    <xf numFmtId="2" fontId="3" fillId="0" borderId="94" xfId="0" applyNumberFormat="1" applyFont="1" applyBorder="1" applyAlignment="1">
      <alignment horizontal="right"/>
    </xf>
    <xf numFmtId="2" fontId="3" fillId="0" borderId="87" xfId="0" applyNumberFormat="1" applyFont="1" applyBorder="1" applyAlignment="1">
      <alignment horizontal="center"/>
    </xf>
    <xf numFmtId="3" fontId="3" fillId="0" borderId="87" xfId="0" applyNumberFormat="1" applyFont="1" applyBorder="1" applyAlignment="1">
      <alignment horizontal="center" vertical="center"/>
    </xf>
    <xf numFmtId="3" fontId="60" fillId="0" borderId="104" xfId="0" applyNumberFormat="1" applyFont="1" applyBorder="1" applyAlignment="1">
      <alignment horizontal="center" vertic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45" fillId="59" borderId="68" xfId="0" applyNumberFormat="1" applyFont="1" applyFill="1" applyBorder="1" applyAlignment="1">
      <alignment horizontal="center"/>
    </xf>
    <xf numFmtId="2" fontId="45" fillId="59" borderId="66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0" fontId="47" fillId="59" borderId="68" xfId="0" applyFont="1" applyFill="1" applyBorder="1" applyAlignment="1">
      <alignment horizontal="center" vertical="center"/>
    </xf>
    <xf numFmtId="0" fontId="47" fillId="59" borderId="70" xfId="0" applyFont="1" applyFill="1" applyBorder="1" applyAlignment="1">
      <alignment horizontal="center" vertical="center"/>
    </xf>
    <xf numFmtId="2" fontId="50" fillId="0" borderId="44" xfId="0" applyNumberFormat="1" applyFont="1" applyBorder="1" applyAlignment="1">
      <alignment horizontal="center" vertical="center"/>
    </xf>
    <xf numFmtId="2" fontId="50" fillId="0" borderId="71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2" fontId="45" fillId="0" borderId="74" xfId="0" applyNumberFormat="1" applyFont="1" applyBorder="1" applyAlignment="1">
      <alignment horizontal="center"/>
    </xf>
    <xf numFmtId="2" fontId="45" fillId="0" borderId="71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2" fontId="50" fillId="0" borderId="72" xfId="0" applyNumberFormat="1" applyFont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2" fontId="50" fillId="0" borderId="68" xfId="0" applyNumberFormat="1" applyFont="1" applyBorder="1" applyAlignment="1">
      <alignment horizontal="center" vertical="center"/>
    </xf>
    <xf numFmtId="2" fontId="50" fillId="0" borderId="66" xfId="0" applyNumberFormat="1" applyFont="1" applyBorder="1" applyAlignment="1">
      <alignment horizontal="center" vertical="center"/>
    </xf>
    <xf numFmtId="2" fontId="45" fillId="0" borderId="68" xfId="0" applyNumberFormat="1" applyFont="1" applyBorder="1" applyAlignment="1">
      <alignment horizontal="center"/>
    </xf>
    <xf numFmtId="2" fontId="45" fillId="0" borderId="66" xfId="0" applyNumberFormat="1" applyFont="1" applyBorder="1" applyAlignment="1">
      <alignment horizontal="center"/>
    </xf>
    <xf numFmtId="2" fontId="50" fillId="0" borderId="95" xfId="0" applyNumberFormat="1" applyFont="1" applyBorder="1" applyAlignment="1">
      <alignment horizontal="center" vertical="center"/>
    </xf>
    <xf numFmtId="2" fontId="50" fillId="0" borderId="101" xfId="0" applyNumberFormat="1" applyFont="1" applyBorder="1" applyAlignment="1">
      <alignment horizontal="center" vertical="center"/>
    </xf>
    <xf numFmtId="2" fontId="50" fillId="0" borderId="100" xfId="0" applyNumberFormat="1" applyFont="1" applyBorder="1" applyAlignment="1">
      <alignment horizontal="center" vertical="center"/>
    </xf>
    <xf numFmtId="2" fontId="45" fillId="0" borderId="77" xfId="0" applyNumberFormat="1" applyFont="1" applyBorder="1" applyAlignment="1">
      <alignment horizontal="center"/>
    </xf>
    <xf numFmtId="0" fontId="47" fillId="0" borderId="77" xfId="0" applyFont="1" applyFill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2" fontId="50" fillId="59" borderId="72" xfId="0" applyNumberFormat="1" applyFont="1" applyFill="1" applyBorder="1" applyAlignment="1">
      <alignment horizontal="center"/>
    </xf>
    <xf numFmtId="2" fontId="50" fillId="59" borderId="71" xfId="0" applyNumberFormat="1" applyFont="1" applyFill="1" applyBorder="1" applyAlignment="1">
      <alignment horizontal="center"/>
    </xf>
    <xf numFmtId="2" fontId="50" fillId="59" borderId="70" xfId="0" applyNumberFormat="1" applyFont="1" applyFill="1" applyBorder="1" applyAlignment="1">
      <alignment horizontal="center"/>
    </xf>
    <xf numFmtId="0" fontId="47" fillId="0" borderId="7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165" fontId="4" fillId="3" borderId="75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671671</xdr:colOff>
      <xdr:row>0</xdr:row>
      <xdr:rowOff>0</xdr:rowOff>
    </xdr:from>
    <xdr:to>
      <xdr:col>13</xdr:col>
      <xdr:colOff>0</xdr:colOff>
      <xdr:row>2</xdr:row>
      <xdr:rowOff>306916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5500" y="0"/>
          <a:ext cx="1190996" cy="899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3912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3912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3912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3912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3912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3912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47278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47278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47278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970156</xdr:colOff>
      <xdr:row>53</xdr:row>
      <xdr:rowOff>66675</xdr:rowOff>
    </xdr:from>
    <xdr:to>
      <xdr:col>13</xdr:col>
      <xdr:colOff>1371600</xdr:colOff>
      <xdr:row>54</xdr:row>
      <xdr:rowOff>9525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37275" y="11420475"/>
          <a:ext cx="401444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41</xdr:row>
      <xdr:rowOff>66675</xdr:rowOff>
    </xdr:from>
    <xdr:to>
      <xdr:col>13</xdr:col>
      <xdr:colOff>1359446</xdr:colOff>
      <xdr:row>42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36</xdr:row>
      <xdr:rowOff>0</xdr:rowOff>
    </xdr:from>
    <xdr:ext cx="2242" cy="4949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4949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4949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4949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36</xdr:row>
      <xdr:rowOff>0</xdr:rowOff>
    </xdr:from>
    <xdr:ext cx="2242" cy="33302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236008</xdr:colOff>
      <xdr:row>31</xdr:row>
      <xdr:rowOff>133350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9400" y="4857750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33</xdr:row>
      <xdr:rowOff>57150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998008</xdr:colOff>
      <xdr:row>31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rightToLeft="1" tabSelected="1" zoomScale="90" zoomScaleNormal="90" workbookViewId="0">
      <selection activeCell="B26" sqref="B26:M26"/>
    </sheetView>
  </sheetViews>
  <sheetFormatPr defaultRowHeight="15"/>
  <cols>
    <col min="1" max="1" width="26.7109375" customWidth="1"/>
    <col min="2" max="2" width="11.5703125" customWidth="1"/>
    <col min="3" max="3" width="11.710937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4.5703125" customWidth="1"/>
  </cols>
  <sheetData>
    <row r="1" spans="1:15" s="2" customFormat="1" ht="21" customHeight="1">
      <c r="A1" s="114" t="s">
        <v>0</v>
      </c>
      <c r="B1" s="115"/>
      <c r="C1" s="116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s="2" customFormat="1" ht="25.5" customHeight="1">
      <c r="A2" s="136" t="s">
        <v>292</v>
      </c>
      <c r="B2" s="136"/>
      <c r="C2" s="137"/>
      <c r="D2" s="135"/>
      <c r="E2" s="136"/>
      <c r="F2" s="137"/>
      <c r="G2" s="22"/>
      <c r="H2" s="22"/>
      <c r="I2" s="22"/>
      <c r="J2" s="22"/>
      <c r="K2" s="22"/>
      <c r="L2" s="22"/>
      <c r="M2" s="22"/>
    </row>
    <row r="3" spans="1:15" s="2" customFormat="1" ht="25.5" customHeight="1">
      <c r="A3" s="123" t="s">
        <v>293</v>
      </c>
      <c r="B3" s="124"/>
      <c r="C3" s="125"/>
      <c r="D3" s="66"/>
      <c r="E3" s="66"/>
      <c r="F3" s="66"/>
      <c r="G3" s="21"/>
      <c r="H3" s="21"/>
      <c r="I3" s="21"/>
      <c r="J3" s="21"/>
      <c r="K3" s="21"/>
      <c r="L3" s="21"/>
      <c r="M3" s="21"/>
    </row>
    <row r="4" spans="1:15" s="2" customFormat="1" ht="17.25" customHeight="1">
      <c r="A4" s="112" t="s">
        <v>130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  <c r="L4" s="65"/>
      <c r="M4" s="20"/>
    </row>
    <row r="5" spans="1:15" s="7" customFormat="1" ht="26.1" customHeight="1">
      <c r="A5" s="5" t="s">
        <v>2</v>
      </c>
      <c r="B5" s="134">
        <f>'نشرة التداول'!M67</f>
        <v>25265855871</v>
      </c>
      <c r="C5" s="133"/>
      <c r="D5" s="48"/>
      <c r="E5" s="21"/>
      <c r="F5" s="21"/>
      <c r="G5" s="21"/>
      <c r="H5" s="21"/>
      <c r="I5" s="21"/>
      <c r="J5" s="123"/>
      <c r="K5" s="124"/>
      <c r="L5" s="125"/>
      <c r="M5" s="49"/>
      <c r="O5" s="51"/>
    </row>
    <row r="6" spans="1:15" s="7" customFormat="1" ht="26.1" customHeight="1">
      <c r="A6" s="85" t="s">
        <v>1</v>
      </c>
      <c r="B6" s="132">
        <f>'نشرة التداول'!N67</f>
        <v>8989235907.3400002</v>
      </c>
      <c r="C6" s="133"/>
      <c r="D6" s="48"/>
      <c r="E6" s="21"/>
      <c r="F6" s="21"/>
      <c r="G6" s="21"/>
      <c r="H6" s="21"/>
      <c r="I6" s="23"/>
      <c r="J6" s="126"/>
      <c r="K6" s="127"/>
      <c r="L6" s="128"/>
      <c r="M6" s="49"/>
      <c r="O6" s="51"/>
    </row>
    <row r="7" spans="1:15" s="7" customFormat="1" ht="26.1" customHeight="1">
      <c r="A7" s="68" t="s">
        <v>3</v>
      </c>
      <c r="B7" s="69">
        <f>'نشرة التداول'!L67</f>
        <v>537</v>
      </c>
      <c r="C7" s="130"/>
      <c r="D7" s="131"/>
      <c r="E7" s="21"/>
      <c r="F7" s="22"/>
      <c r="G7" s="22"/>
      <c r="H7" s="22"/>
      <c r="I7" s="24"/>
      <c r="J7" s="1"/>
      <c r="K7" s="22"/>
      <c r="L7" s="22"/>
      <c r="M7" s="74"/>
      <c r="O7" s="51"/>
    </row>
    <row r="8" spans="1:15" s="7" customFormat="1" ht="26.1" customHeight="1">
      <c r="A8" s="70" t="s">
        <v>98</v>
      </c>
      <c r="B8" s="84">
        <v>674.03</v>
      </c>
      <c r="C8" s="129" t="s">
        <v>86</v>
      </c>
      <c r="D8" s="129"/>
      <c r="E8" s="71"/>
      <c r="F8" s="170" t="s">
        <v>5</v>
      </c>
      <c r="G8" s="170"/>
      <c r="H8" s="170"/>
      <c r="I8" s="83">
        <v>33</v>
      </c>
      <c r="J8" s="26"/>
      <c r="K8" s="166" t="s">
        <v>4</v>
      </c>
      <c r="L8" s="166"/>
      <c r="M8" s="83">
        <v>102</v>
      </c>
      <c r="O8" s="51"/>
    </row>
    <row r="9" spans="1:15" s="7" customFormat="1" ht="26.1" customHeight="1">
      <c r="A9" s="70" t="s">
        <v>99</v>
      </c>
      <c r="B9" s="103">
        <v>680.17</v>
      </c>
      <c r="C9" s="129" t="s">
        <v>86</v>
      </c>
      <c r="D9" s="129"/>
      <c r="E9" s="71"/>
      <c r="F9" s="171" t="s">
        <v>6</v>
      </c>
      <c r="G9" s="172"/>
      <c r="H9" s="173"/>
      <c r="I9" s="83">
        <v>4</v>
      </c>
      <c r="J9" s="73"/>
      <c r="K9" s="174" t="s">
        <v>8</v>
      </c>
      <c r="L9" s="174"/>
      <c r="M9" s="75">
        <v>2</v>
      </c>
      <c r="O9" s="51"/>
    </row>
    <row r="10" spans="1:15" s="7" customFormat="1" ht="26.1" customHeight="1">
      <c r="A10" s="70" t="s">
        <v>265</v>
      </c>
      <c r="B10" s="81">
        <v>-0.9</v>
      </c>
      <c r="C10" s="129"/>
      <c r="D10" s="129"/>
      <c r="E10" s="71"/>
      <c r="F10" s="171" t="s">
        <v>7</v>
      </c>
      <c r="G10" s="172"/>
      <c r="H10" s="173"/>
      <c r="I10" s="80">
        <v>13</v>
      </c>
      <c r="J10" s="72"/>
      <c r="K10" s="167" t="s">
        <v>148</v>
      </c>
      <c r="L10" s="167"/>
      <c r="M10" s="175">
        <v>2</v>
      </c>
      <c r="O10" s="51"/>
    </row>
    <row r="11" spans="1:15" s="7" customFormat="1" ht="26.1" customHeight="1">
      <c r="A11" s="70" t="s">
        <v>109</v>
      </c>
      <c r="B11" s="81">
        <f>B8-B9</f>
        <v>-6.1399999999999864</v>
      </c>
      <c r="C11" s="129" t="s">
        <v>86</v>
      </c>
      <c r="D11" s="129"/>
      <c r="E11" s="67"/>
      <c r="F11" s="171" t="s">
        <v>9</v>
      </c>
      <c r="G11" s="172"/>
      <c r="H11" s="173"/>
      <c r="I11" s="80">
        <v>65</v>
      </c>
      <c r="J11" s="76"/>
      <c r="K11" s="167"/>
      <c r="L11" s="167"/>
      <c r="M11" s="175"/>
      <c r="N11" s="51"/>
      <c r="O11" s="51"/>
    </row>
    <row r="12" spans="1:15" ht="26.1" customHeight="1">
      <c r="A12" s="117" t="s">
        <v>89</v>
      </c>
      <c r="B12" s="118"/>
      <c r="C12" s="118"/>
      <c r="D12" s="118"/>
      <c r="E12" s="119"/>
      <c r="F12" s="120"/>
      <c r="G12" s="13"/>
      <c r="H12" s="121" t="s">
        <v>90</v>
      </c>
      <c r="I12" s="119"/>
      <c r="J12" s="119"/>
      <c r="K12" s="118"/>
      <c r="L12" s="118"/>
      <c r="M12" s="122"/>
    </row>
    <row r="13" spans="1:15" ht="17.100000000000001" customHeight="1">
      <c r="A13" s="43" t="s">
        <v>27</v>
      </c>
      <c r="B13" s="44" t="s">
        <v>91</v>
      </c>
      <c r="C13" s="45" t="s">
        <v>92</v>
      </c>
      <c r="D13" s="148" t="s">
        <v>33</v>
      </c>
      <c r="E13" s="149"/>
      <c r="F13" s="150"/>
      <c r="G13" s="86"/>
      <c r="H13" s="151" t="s">
        <v>27</v>
      </c>
      <c r="I13" s="152"/>
      <c r="J13" s="153"/>
      <c r="K13" s="25" t="s">
        <v>91</v>
      </c>
      <c r="L13" s="25" t="s">
        <v>19</v>
      </c>
      <c r="M13" s="25" t="s">
        <v>33</v>
      </c>
    </row>
    <row r="14" spans="1:15" ht="17.100000000000001" customHeight="1">
      <c r="A14" s="90" t="s">
        <v>110</v>
      </c>
      <c r="B14" s="87">
        <v>0.73</v>
      </c>
      <c r="C14" s="91">
        <v>2.82</v>
      </c>
      <c r="D14" s="139">
        <v>3100000</v>
      </c>
      <c r="E14" s="140">
        <v>3100000</v>
      </c>
      <c r="F14" s="141">
        <v>3100000</v>
      </c>
      <c r="G14" s="15"/>
      <c r="H14" s="161" t="s">
        <v>190</v>
      </c>
      <c r="I14" s="162" t="s">
        <v>190</v>
      </c>
      <c r="J14" s="163" t="s">
        <v>190</v>
      </c>
      <c r="K14" s="87">
        <v>0.16</v>
      </c>
      <c r="L14" s="88">
        <v>-11.11</v>
      </c>
      <c r="M14" s="89">
        <v>211384475</v>
      </c>
    </row>
    <row r="15" spans="1:15" ht="17.100000000000001" customHeight="1">
      <c r="A15" s="90" t="s">
        <v>192</v>
      </c>
      <c r="B15" s="87">
        <v>31.25</v>
      </c>
      <c r="C15" s="91">
        <v>0.81</v>
      </c>
      <c r="D15" s="139">
        <v>136000</v>
      </c>
      <c r="E15" s="140">
        <v>136000</v>
      </c>
      <c r="F15" s="141">
        <v>136000</v>
      </c>
      <c r="G15" s="15"/>
      <c r="H15" s="161" t="s">
        <v>250</v>
      </c>
      <c r="I15" s="162" t="s">
        <v>250</v>
      </c>
      <c r="J15" s="163" t="s">
        <v>250</v>
      </c>
      <c r="K15" s="87">
        <v>0.2</v>
      </c>
      <c r="L15" s="88">
        <v>-4.76</v>
      </c>
      <c r="M15" s="89">
        <v>828713</v>
      </c>
    </row>
    <row r="16" spans="1:15" ht="17.100000000000001" customHeight="1">
      <c r="A16" s="90" t="s">
        <v>274</v>
      </c>
      <c r="B16" s="87">
        <v>1.33</v>
      </c>
      <c r="C16" s="91">
        <v>0.76</v>
      </c>
      <c r="D16" s="139">
        <v>1050461</v>
      </c>
      <c r="E16" s="140">
        <v>1050461</v>
      </c>
      <c r="F16" s="141">
        <v>1050461</v>
      </c>
      <c r="G16" s="15"/>
      <c r="H16" s="161" t="s">
        <v>120</v>
      </c>
      <c r="I16" s="162" t="s">
        <v>120</v>
      </c>
      <c r="J16" s="163" t="s">
        <v>120</v>
      </c>
      <c r="K16" s="87">
        <v>8.5</v>
      </c>
      <c r="L16" s="88">
        <v>-2.86</v>
      </c>
      <c r="M16" s="89">
        <v>218334</v>
      </c>
    </row>
    <row r="17" spans="1:13" ht="17.100000000000001" customHeight="1">
      <c r="A17" s="109" t="s">
        <v>254</v>
      </c>
      <c r="B17" s="110">
        <v>15.6</v>
      </c>
      <c r="C17" s="111">
        <v>0.65</v>
      </c>
      <c r="D17" s="139">
        <v>75000</v>
      </c>
      <c r="E17" s="168">
        <v>75000</v>
      </c>
      <c r="F17" s="169">
        <v>75000</v>
      </c>
      <c r="G17" s="15"/>
      <c r="H17" s="161" t="s">
        <v>124</v>
      </c>
      <c r="I17" s="162" t="s">
        <v>124</v>
      </c>
      <c r="J17" s="163" t="s">
        <v>124</v>
      </c>
      <c r="K17" s="87">
        <v>1.9</v>
      </c>
      <c r="L17" s="88">
        <v>-2.56</v>
      </c>
      <c r="M17" s="89">
        <v>500000</v>
      </c>
    </row>
    <row r="18" spans="1:13" ht="17.100000000000001" customHeight="1">
      <c r="A18" s="106"/>
      <c r="B18" s="107"/>
      <c r="C18" s="108"/>
      <c r="D18" s="176"/>
      <c r="E18" s="176"/>
      <c r="F18" s="176"/>
      <c r="G18" s="15"/>
      <c r="H18" s="142" t="s">
        <v>183</v>
      </c>
      <c r="I18" s="143" t="s">
        <v>183</v>
      </c>
      <c r="J18" s="144" t="s">
        <v>183</v>
      </c>
      <c r="K18" s="87">
        <v>2.29</v>
      </c>
      <c r="L18" s="88">
        <v>-2.14</v>
      </c>
      <c r="M18" s="89">
        <v>55229592</v>
      </c>
    </row>
    <row r="19" spans="1:13" ht="17.100000000000001" customHeight="1">
      <c r="A19" s="154" t="s">
        <v>93</v>
      </c>
      <c r="B19" s="154"/>
      <c r="C19" s="154"/>
      <c r="D19" s="154"/>
      <c r="E19" s="154"/>
      <c r="F19" s="154"/>
      <c r="G19" s="16"/>
      <c r="H19" s="154" t="s">
        <v>94</v>
      </c>
      <c r="I19" s="154"/>
      <c r="J19" s="154"/>
      <c r="K19" s="154"/>
      <c r="L19" s="154"/>
      <c r="M19" s="154"/>
    </row>
    <row r="20" spans="1:13" ht="17.100000000000001" customHeight="1">
      <c r="A20" s="43" t="s">
        <v>27</v>
      </c>
      <c r="B20" s="44" t="s">
        <v>91</v>
      </c>
      <c r="C20" s="45" t="s">
        <v>92</v>
      </c>
      <c r="D20" s="148" t="s">
        <v>33</v>
      </c>
      <c r="E20" s="149"/>
      <c r="F20" s="150"/>
      <c r="G20" s="86"/>
      <c r="H20" s="155" t="s">
        <v>27</v>
      </c>
      <c r="I20" s="156"/>
      <c r="J20" s="157"/>
      <c r="K20" s="14" t="s">
        <v>91</v>
      </c>
      <c r="L20" s="14" t="s">
        <v>19</v>
      </c>
      <c r="M20" s="14" t="s">
        <v>1</v>
      </c>
    </row>
    <row r="21" spans="1:13" ht="17.100000000000001" customHeight="1">
      <c r="A21" s="90" t="s">
        <v>129</v>
      </c>
      <c r="B21" s="87">
        <v>0.34</v>
      </c>
      <c r="C21" s="93">
        <v>0</v>
      </c>
      <c r="D21" s="139">
        <v>24750005000</v>
      </c>
      <c r="E21" s="140">
        <v>24750005000</v>
      </c>
      <c r="F21" s="141">
        <v>24750005000</v>
      </c>
      <c r="G21" s="50"/>
      <c r="H21" s="161" t="s">
        <v>129</v>
      </c>
      <c r="I21" s="162" t="s">
        <v>129</v>
      </c>
      <c r="J21" s="163" t="s">
        <v>129</v>
      </c>
      <c r="K21" s="17">
        <v>0.34</v>
      </c>
      <c r="L21" s="18">
        <v>0</v>
      </c>
      <c r="M21" s="19">
        <v>8415001700</v>
      </c>
    </row>
    <row r="22" spans="1:13" ht="17.100000000000001" customHeight="1">
      <c r="A22" s="92" t="s">
        <v>190</v>
      </c>
      <c r="B22" s="87">
        <v>0.16</v>
      </c>
      <c r="C22" s="93">
        <v>-11.11</v>
      </c>
      <c r="D22" s="139">
        <v>211384475</v>
      </c>
      <c r="E22" s="140">
        <v>211384475</v>
      </c>
      <c r="F22" s="141">
        <v>211384475</v>
      </c>
      <c r="G22" s="50"/>
      <c r="H22" s="161" t="s">
        <v>218</v>
      </c>
      <c r="I22" s="162" t="s">
        <v>218</v>
      </c>
      <c r="J22" s="163" t="s">
        <v>218</v>
      </c>
      <c r="K22" s="17">
        <v>2.06</v>
      </c>
      <c r="L22" s="18">
        <v>0</v>
      </c>
      <c r="M22" s="19">
        <v>208845319.08000001</v>
      </c>
    </row>
    <row r="23" spans="1:13" ht="17.100000000000001" customHeight="1">
      <c r="A23" s="92" t="s">
        <v>218</v>
      </c>
      <c r="B23" s="87">
        <v>2.06</v>
      </c>
      <c r="C23" s="93">
        <v>0</v>
      </c>
      <c r="D23" s="139">
        <v>102004127</v>
      </c>
      <c r="E23" s="140">
        <v>102004127</v>
      </c>
      <c r="F23" s="141">
        <v>102004127</v>
      </c>
      <c r="G23" s="50"/>
      <c r="H23" s="161" t="s">
        <v>183</v>
      </c>
      <c r="I23" s="162" t="s">
        <v>183</v>
      </c>
      <c r="J23" s="163" t="s">
        <v>183</v>
      </c>
      <c r="K23" s="17">
        <v>2.29</v>
      </c>
      <c r="L23" s="18">
        <v>-2.14</v>
      </c>
      <c r="M23" s="19">
        <v>127859619.76000001</v>
      </c>
    </row>
    <row r="24" spans="1:13" ht="17.100000000000001" customHeight="1">
      <c r="A24" s="94" t="s">
        <v>183</v>
      </c>
      <c r="B24" s="95">
        <v>2.29</v>
      </c>
      <c r="C24" s="96">
        <v>-2.14</v>
      </c>
      <c r="D24" s="139">
        <v>55229592</v>
      </c>
      <c r="E24" s="140">
        <v>55229592</v>
      </c>
      <c r="F24" s="141">
        <v>55229592</v>
      </c>
      <c r="G24" s="50"/>
      <c r="H24" s="161" t="s">
        <v>55</v>
      </c>
      <c r="I24" s="162" t="s">
        <v>55</v>
      </c>
      <c r="J24" s="163" t="s">
        <v>55</v>
      </c>
      <c r="K24" s="17">
        <v>3.05</v>
      </c>
      <c r="L24" s="18">
        <v>0</v>
      </c>
      <c r="M24" s="19">
        <v>53086000</v>
      </c>
    </row>
    <row r="25" spans="1:13" ht="17.100000000000001" customHeight="1">
      <c r="A25" s="97" t="s">
        <v>247</v>
      </c>
      <c r="B25" s="98">
        <v>0.13</v>
      </c>
      <c r="C25" s="99">
        <v>0</v>
      </c>
      <c r="D25" s="139">
        <v>35100000</v>
      </c>
      <c r="E25" s="140">
        <v>35100000</v>
      </c>
      <c r="F25" s="141">
        <v>35100000</v>
      </c>
      <c r="G25" s="50"/>
      <c r="H25" s="142" t="s">
        <v>190</v>
      </c>
      <c r="I25" s="143" t="s">
        <v>190</v>
      </c>
      <c r="J25" s="144" t="s">
        <v>190</v>
      </c>
      <c r="K25" s="17">
        <v>0.16</v>
      </c>
      <c r="L25" s="18">
        <v>-11.11</v>
      </c>
      <c r="M25" s="19">
        <v>34110360.75</v>
      </c>
    </row>
    <row r="26" spans="1:13" s="7" customFormat="1" ht="32.25" customHeight="1">
      <c r="A26" s="104" t="s">
        <v>295</v>
      </c>
      <c r="B26" s="164" t="s">
        <v>297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</row>
    <row r="27" spans="1:13" ht="18.75" customHeight="1">
      <c r="A27" s="145" t="s">
        <v>235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7"/>
    </row>
    <row r="28" spans="1:13" s="7" customFormat="1" ht="18.75" customHeight="1">
      <c r="A28" s="79" t="s">
        <v>276</v>
      </c>
      <c r="B28" s="158" t="s">
        <v>277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60"/>
    </row>
    <row r="29" spans="1:13" ht="20.25" customHeight="1">
      <c r="A29" s="138" t="s">
        <v>95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</row>
  </sheetData>
  <mergeCells count="54">
    <mergeCell ref="D23:F23"/>
    <mergeCell ref="D22:F22"/>
    <mergeCell ref="H22:J22"/>
    <mergeCell ref="H16:J16"/>
    <mergeCell ref="H18:J18"/>
    <mergeCell ref="D18:F18"/>
    <mergeCell ref="H24:J24"/>
    <mergeCell ref="K8:L8"/>
    <mergeCell ref="K10:L11"/>
    <mergeCell ref="D21:F21"/>
    <mergeCell ref="H21:J21"/>
    <mergeCell ref="D16:F16"/>
    <mergeCell ref="D17:F17"/>
    <mergeCell ref="F8:H8"/>
    <mergeCell ref="F9:H9"/>
    <mergeCell ref="F10:H10"/>
    <mergeCell ref="C9:D9"/>
    <mergeCell ref="F11:H11"/>
    <mergeCell ref="H14:J14"/>
    <mergeCell ref="H15:J15"/>
    <mergeCell ref="K9:L9"/>
    <mergeCell ref="H23:J23"/>
    <mergeCell ref="A29:M29"/>
    <mergeCell ref="D25:F25"/>
    <mergeCell ref="H25:J25"/>
    <mergeCell ref="A27:M27"/>
    <mergeCell ref="D13:F13"/>
    <mergeCell ref="H13:J13"/>
    <mergeCell ref="A19:F19"/>
    <mergeCell ref="H19:M19"/>
    <mergeCell ref="D20:F20"/>
    <mergeCell ref="H20:J20"/>
    <mergeCell ref="D14:F14"/>
    <mergeCell ref="D15:F15"/>
    <mergeCell ref="B28:M28"/>
    <mergeCell ref="H17:J17"/>
    <mergeCell ref="D24:F24"/>
    <mergeCell ref="B26:M26"/>
    <mergeCell ref="A4:K4"/>
    <mergeCell ref="A1:C1"/>
    <mergeCell ref="A12:F12"/>
    <mergeCell ref="H12:M12"/>
    <mergeCell ref="J5:L5"/>
    <mergeCell ref="J6:L6"/>
    <mergeCell ref="C10:D10"/>
    <mergeCell ref="C8:D8"/>
    <mergeCell ref="C7:D7"/>
    <mergeCell ref="B6:C6"/>
    <mergeCell ref="B5:C5"/>
    <mergeCell ref="C11:D11"/>
    <mergeCell ref="D2:F2"/>
    <mergeCell ref="A2:C2"/>
    <mergeCell ref="A3:C3"/>
    <mergeCell ref="M10:M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9"/>
  <sheetViews>
    <sheetView rightToLeft="1" workbookViewId="0">
      <selection activeCell="B22" sqref="B22:N22"/>
    </sheetView>
  </sheetViews>
  <sheetFormatPr defaultColWidth="9" defaultRowHeight="22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24.75" customHeight="1">
      <c r="B1" s="177" t="s">
        <v>289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</row>
    <row r="2" spans="2:14" ht="36" customHeight="1">
      <c r="B2" s="46" t="s">
        <v>10</v>
      </c>
      <c r="C2" s="47" t="s">
        <v>11</v>
      </c>
      <c r="D2" s="47" t="s">
        <v>12</v>
      </c>
      <c r="E2" s="47" t="s">
        <v>13</v>
      </c>
      <c r="F2" s="47" t="s">
        <v>14</v>
      </c>
      <c r="G2" s="47" t="s">
        <v>15</v>
      </c>
      <c r="H2" s="47" t="s">
        <v>16</v>
      </c>
      <c r="I2" s="47" t="s">
        <v>17</v>
      </c>
      <c r="J2" s="47" t="s">
        <v>18</v>
      </c>
      <c r="K2" s="47" t="s">
        <v>19</v>
      </c>
      <c r="L2" s="47" t="s">
        <v>3</v>
      </c>
      <c r="M2" s="47" t="s">
        <v>2</v>
      </c>
      <c r="N2" s="47" t="s">
        <v>1</v>
      </c>
    </row>
    <row r="3" spans="2:14" ht="14.45" customHeight="1">
      <c r="B3" s="184" t="s">
        <v>20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6"/>
    </row>
    <row r="4" spans="2:14" ht="14.45" customHeight="1">
      <c r="B4" s="56" t="s">
        <v>239</v>
      </c>
      <c r="C4" s="57" t="s">
        <v>240</v>
      </c>
      <c r="D4" s="17">
        <v>0.37</v>
      </c>
      <c r="E4" s="17">
        <v>0.37</v>
      </c>
      <c r="F4" s="17">
        <v>0.37</v>
      </c>
      <c r="G4" s="17">
        <v>0.37</v>
      </c>
      <c r="H4" s="17">
        <v>0.37</v>
      </c>
      <c r="I4" s="17">
        <v>0.37</v>
      </c>
      <c r="J4" s="17">
        <v>0.37</v>
      </c>
      <c r="K4" s="18">
        <v>0</v>
      </c>
      <c r="L4" s="19">
        <v>8</v>
      </c>
      <c r="M4" s="19">
        <v>7300000</v>
      </c>
      <c r="N4" s="19">
        <v>2701000</v>
      </c>
    </row>
    <row r="5" spans="2:14" ht="14.45" customHeight="1">
      <c r="B5" s="34" t="s">
        <v>183</v>
      </c>
      <c r="C5" s="11" t="s">
        <v>184</v>
      </c>
      <c r="D5" s="17">
        <v>2.35</v>
      </c>
      <c r="E5" s="17">
        <v>2.35</v>
      </c>
      <c r="F5" s="17">
        <v>2.2799999999999998</v>
      </c>
      <c r="G5" s="17">
        <v>2.3199999999999998</v>
      </c>
      <c r="H5" s="17">
        <v>2.36</v>
      </c>
      <c r="I5" s="17">
        <v>2.29</v>
      </c>
      <c r="J5" s="17">
        <v>2.34</v>
      </c>
      <c r="K5" s="18">
        <v>-2.14</v>
      </c>
      <c r="L5" s="19">
        <v>77</v>
      </c>
      <c r="M5" s="19">
        <v>55229592</v>
      </c>
      <c r="N5" s="19">
        <v>127859619.76000001</v>
      </c>
    </row>
    <row r="6" spans="2:14" ht="14.45" customHeight="1">
      <c r="B6" s="34" t="s">
        <v>169</v>
      </c>
      <c r="C6" s="11" t="s">
        <v>170</v>
      </c>
      <c r="D6" s="17">
        <v>0.5</v>
      </c>
      <c r="E6" s="17">
        <v>0.5</v>
      </c>
      <c r="F6" s="17">
        <v>0.5</v>
      </c>
      <c r="G6" s="17">
        <v>0.5</v>
      </c>
      <c r="H6" s="17">
        <v>0.5</v>
      </c>
      <c r="I6" s="17">
        <v>0.5</v>
      </c>
      <c r="J6" s="17">
        <v>0.5</v>
      </c>
      <c r="K6" s="18">
        <v>0</v>
      </c>
      <c r="L6" s="19">
        <v>11</v>
      </c>
      <c r="M6" s="19">
        <v>28000000</v>
      </c>
      <c r="N6" s="19">
        <v>14000000</v>
      </c>
    </row>
    <row r="7" spans="2:14" ht="14.45" customHeight="1">
      <c r="B7" s="35" t="s">
        <v>247</v>
      </c>
      <c r="C7" s="11" t="s">
        <v>248</v>
      </c>
      <c r="D7" s="17">
        <v>0.13</v>
      </c>
      <c r="E7" s="17">
        <v>0.13</v>
      </c>
      <c r="F7" s="17">
        <v>0.13</v>
      </c>
      <c r="G7" s="17">
        <v>0.13</v>
      </c>
      <c r="H7" s="17">
        <v>0.13</v>
      </c>
      <c r="I7" s="17">
        <v>0.13</v>
      </c>
      <c r="J7" s="17">
        <v>0.13</v>
      </c>
      <c r="K7" s="18">
        <v>0</v>
      </c>
      <c r="L7" s="19">
        <v>3</v>
      </c>
      <c r="M7" s="19">
        <v>35100000</v>
      </c>
      <c r="N7" s="19">
        <v>4563000</v>
      </c>
    </row>
    <row r="8" spans="2:14" ht="14.45" customHeight="1">
      <c r="B8" s="34" t="s">
        <v>180</v>
      </c>
      <c r="C8" s="11" t="s">
        <v>179</v>
      </c>
      <c r="D8" s="17">
        <v>0.2</v>
      </c>
      <c r="E8" s="17">
        <v>0.2</v>
      </c>
      <c r="F8" s="17">
        <v>0.2</v>
      </c>
      <c r="G8" s="17">
        <v>0.2</v>
      </c>
      <c r="H8" s="17">
        <v>0.2</v>
      </c>
      <c r="I8" s="17">
        <v>0.2</v>
      </c>
      <c r="J8" s="17">
        <v>0.2</v>
      </c>
      <c r="K8" s="18">
        <v>0</v>
      </c>
      <c r="L8" s="19">
        <v>3</v>
      </c>
      <c r="M8" s="19">
        <v>5300000</v>
      </c>
      <c r="N8" s="19">
        <v>1060000</v>
      </c>
    </row>
    <row r="9" spans="2:14" ht="14.45" customHeight="1">
      <c r="B9" s="34" t="s">
        <v>269</v>
      </c>
      <c r="C9" s="11" t="s">
        <v>270</v>
      </c>
      <c r="D9" s="17">
        <v>0.56000000000000005</v>
      </c>
      <c r="E9" s="17">
        <v>0.56000000000000005</v>
      </c>
      <c r="F9" s="17">
        <v>0.55000000000000004</v>
      </c>
      <c r="G9" s="17">
        <v>0.56000000000000005</v>
      </c>
      <c r="H9" s="17">
        <v>0.56000000000000005</v>
      </c>
      <c r="I9" s="17">
        <v>0.56000000000000005</v>
      </c>
      <c r="J9" s="17">
        <v>0.56000000000000005</v>
      </c>
      <c r="K9" s="18">
        <v>0</v>
      </c>
      <c r="L9" s="19">
        <v>19</v>
      </c>
      <c r="M9" s="19">
        <v>18750000</v>
      </c>
      <c r="N9" s="19">
        <v>10490000</v>
      </c>
    </row>
    <row r="10" spans="2:14" ht="14.45" customHeight="1">
      <c r="B10" s="34" t="s">
        <v>274</v>
      </c>
      <c r="C10" s="11" t="s">
        <v>275</v>
      </c>
      <c r="D10" s="17">
        <v>1.33</v>
      </c>
      <c r="E10" s="17">
        <v>1.33</v>
      </c>
      <c r="F10" s="17">
        <v>1.33</v>
      </c>
      <c r="G10" s="17">
        <v>1.33</v>
      </c>
      <c r="H10" s="17">
        <v>1.34</v>
      </c>
      <c r="I10" s="17">
        <v>1.33</v>
      </c>
      <c r="J10" s="17">
        <v>1.32</v>
      </c>
      <c r="K10" s="18">
        <v>0.76</v>
      </c>
      <c r="L10" s="19">
        <v>2</v>
      </c>
      <c r="M10" s="19">
        <v>1050461</v>
      </c>
      <c r="N10" s="19">
        <v>1397113.13</v>
      </c>
    </row>
    <row r="11" spans="2:14" ht="14.45" customHeight="1">
      <c r="B11" s="34" t="s">
        <v>190</v>
      </c>
      <c r="C11" s="11" t="s">
        <v>191</v>
      </c>
      <c r="D11" s="17">
        <v>0.17</v>
      </c>
      <c r="E11" s="17">
        <v>0.18</v>
      </c>
      <c r="F11" s="17">
        <v>0.16</v>
      </c>
      <c r="G11" s="17">
        <v>0.16</v>
      </c>
      <c r="H11" s="17">
        <v>0.17</v>
      </c>
      <c r="I11" s="17">
        <v>0.16</v>
      </c>
      <c r="J11" s="17">
        <v>0.18</v>
      </c>
      <c r="K11" s="18">
        <v>-11.11</v>
      </c>
      <c r="L11" s="19">
        <v>16</v>
      </c>
      <c r="M11" s="19">
        <v>211384475</v>
      </c>
      <c r="N11" s="19">
        <v>34110360.75</v>
      </c>
    </row>
    <row r="12" spans="2:14" ht="14.45" customHeight="1">
      <c r="B12" s="34" t="s">
        <v>66</v>
      </c>
      <c r="C12" s="11" t="s">
        <v>67</v>
      </c>
      <c r="D12" s="17">
        <v>0.85</v>
      </c>
      <c r="E12" s="17">
        <v>0.85</v>
      </c>
      <c r="F12" s="17">
        <v>0.85</v>
      </c>
      <c r="G12" s="17">
        <v>0.85</v>
      </c>
      <c r="H12" s="17">
        <v>0.85</v>
      </c>
      <c r="I12" s="17">
        <v>0.85</v>
      </c>
      <c r="J12" s="17">
        <v>0.85</v>
      </c>
      <c r="K12" s="18">
        <v>0</v>
      </c>
      <c r="L12" s="19">
        <v>1</v>
      </c>
      <c r="M12" s="19">
        <v>1000000</v>
      </c>
      <c r="N12" s="19">
        <v>850000</v>
      </c>
    </row>
    <row r="13" spans="2:14" ht="14.45" customHeight="1">
      <c r="B13" s="187" t="s">
        <v>21</v>
      </c>
      <c r="C13" s="188"/>
      <c r="D13" s="189"/>
      <c r="E13" s="190"/>
      <c r="F13" s="190"/>
      <c r="G13" s="190"/>
      <c r="H13" s="190"/>
      <c r="I13" s="190"/>
      <c r="J13" s="190"/>
      <c r="K13" s="191"/>
      <c r="L13" s="19">
        <f>SUM(L4:L12)</f>
        <v>140</v>
      </c>
      <c r="M13" s="19">
        <f>SUM(M4:M12)</f>
        <v>363114528</v>
      </c>
      <c r="N13" s="19">
        <f>SUM(N4:N12)</f>
        <v>197031093.63999999</v>
      </c>
    </row>
    <row r="14" spans="2:14" ht="14.45" customHeight="1">
      <c r="B14" s="194" t="s">
        <v>232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86"/>
    </row>
    <row r="15" spans="2:14" ht="14.45" customHeight="1">
      <c r="B15" s="34" t="s">
        <v>233</v>
      </c>
      <c r="C15" s="11" t="s">
        <v>234</v>
      </c>
      <c r="D15" s="17">
        <v>7.71</v>
      </c>
      <c r="E15" s="17">
        <v>7.71</v>
      </c>
      <c r="F15" s="17">
        <v>7.67</v>
      </c>
      <c r="G15" s="17">
        <v>7.68</v>
      </c>
      <c r="H15" s="17">
        <v>7.73</v>
      </c>
      <c r="I15" s="17">
        <v>7.67</v>
      </c>
      <c r="J15" s="17">
        <v>7.7</v>
      </c>
      <c r="K15" s="18">
        <v>-0.39</v>
      </c>
      <c r="L15" s="19">
        <v>14</v>
      </c>
      <c r="M15" s="19">
        <v>1850000</v>
      </c>
      <c r="N15" s="19">
        <v>14215199.4</v>
      </c>
    </row>
    <row r="16" spans="2:14" ht="14.45" customHeight="1">
      <c r="B16" s="193" t="s">
        <v>236</v>
      </c>
      <c r="C16" s="188"/>
      <c r="D16" s="196"/>
      <c r="E16" s="197"/>
      <c r="F16" s="197"/>
      <c r="G16" s="197"/>
      <c r="H16" s="197"/>
      <c r="I16" s="197"/>
      <c r="J16" s="197"/>
      <c r="K16" s="191"/>
      <c r="L16" s="19">
        <v>14</v>
      </c>
      <c r="M16" s="19">
        <v>1850000</v>
      </c>
      <c r="N16" s="19">
        <v>14215199.4</v>
      </c>
    </row>
    <row r="17" spans="2:15" ht="14.45" customHeight="1">
      <c r="B17" s="192" t="s">
        <v>22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6"/>
    </row>
    <row r="18" spans="2:15" ht="14.45" customHeight="1">
      <c r="B18" s="34" t="s">
        <v>192</v>
      </c>
      <c r="C18" s="11" t="s">
        <v>193</v>
      </c>
      <c r="D18" s="17">
        <v>31.25</v>
      </c>
      <c r="E18" s="17">
        <v>31.25</v>
      </c>
      <c r="F18" s="17">
        <v>31.25</v>
      </c>
      <c r="G18" s="17">
        <v>31.25</v>
      </c>
      <c r="H18" s="17">
        <v>31</v>
      </c>
      <c r="I18" s="17">
        <v>31.25</v>
      </c>
      <c r="J18" s="17">
        <v>31</v>
      </c>
      <c r="K18" s="18">
        <v>0.81</v>
      </c>
      <c r="L18" s="19">
        <v>3</v>
      </c>
      <c r="M18" s="19">
        <v>136000</v>
      </c>
      <c r="N18" s="19">
        <v>4250000</v>
      </c>
    </row>
    <row r="19" spans="2:15" ht="14.45" customHeight="1">
      <c r="B19" s="56" t="s">
        <v>194</v>
      </c>
      <c r="C19" s="57" t="s">
        <v>195</v>
      </c>
      <c r="D19" s="17">
        <v>3.01</v>
      </c>
      <c r="E19" s="17">
        <v>3.01</v>
      </c>
      <c r="F19" s="17">
        <v>3</v>
      </c>
      <c r="G19" s="17">
        <v>3</v>
      </c>
      <c r="H19" s="17">
        <v>3</v>
      </c>
      <c r="I19" s="17">
        <v>3</v>
      </c>
      <c r="J19" s="17">
        <v>3</v>
      </c>
      <c r="K19" s="18">
        <v>0</v>
      </c>
      <c r="L19" s="19">
        <v>27</v>
      </c>
      <c r="M19" s="19">
        <v>3021014</v>
      </c>
      <c r="N19" s="19">
        <v>9065952.1400000006</v>
      </c>
    </row>
    <row r="20" spans="2:15" ht="14.45" customHeight="1">
      <c r="B20" s="34" t="s">
        <v>56</v>
      </c>
      <c r="C20" s="11" t="s">
        <v>57</v>
      </c>
      <c r="D20" s="17">
        <v>12.7</v>
      </c>
      <c r="E20" s="17">
        <v>12.7</v>
      </c>
      <c r="F20" s="17">
        <v>12.55</v>
      </c>
      <c r="G20" s="17">
        <v>12.67</v>
      </c>
      <c r="H20" s="17">
        <v>12.66</v>
      </c>
      <c r="I20" s="17">
        <v>12.55</v>
      </c>
      <c r="J20" s="17">
        <v>12.8</v>
      </c>
      <c r="K20" s="18">
        <v>-1.95</v>
      </c>
      <c r="L20" s="19">
        <v>3</v>
      </c>
      <c r="M20" s="19">
        <v>130000</v>
      </c>
      <c r="N20" s="19">
        <v>1646500</v>
      </c>
    </row>
    <row r="21" spans="2:15" ht="14.45" customHeight="1">
      <c r="B21" s="193" t="s">
        <v>43</v>
      </c>
      <c r="C21" s="188"/>
      <c r="D21" s="196"/>
      <c r="E21" s="197"/>
      <c r="F21" s="197"/>
      <c r="G21" s="197"/>
      <c r="H21" s="197"/>
      <c r="I21" s="197"/>
      <c r="J21" s="197"/>
      <c r="K21" s="191"/>
      <c r="L21" s="19">
        <f>SUM(L18:L20)</f>
        <v>33</v>
      </c>
      <c r="M21" s="19">
        <f>SUM(M18:M20)</f>
        <v>3287014</v>
      </c>
      <c r="N21" s="19">
        <f>SUM(N18:N20)</f>
        <v>14962452.140000001</v>
      </c>
    </row>
    <row r="22" spans="2:15" ht="14.45" customHeight="1">
      <c r="B22" s="194" t="s">
        <v>23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86"/>
      <c r="O22" s="101"/>
    </row>
    <row r="23" spans="2:15" ht="14.45" customHeight="1">
      <c r="B23" s="34" t="s">
        <v>55</v>
      </c>
      <c r="C23" s="11" t="s">
        <v>54</v>
      </c>
      <c r="D23" s="17">
        <v>3.06</v>
      </c>
      <c r="E23" s="17">
        <v>3.08</v>
      </c>
      <c r="F23" s="17">
        <v>3.05</v>
      </c>
      <c r="G23" s="17">
        <v>3.06</v>
      </c>
      <c r="H23" s="17">
        <v>3.06</v>
      </c>
      <c r="I23" s="17">
        <v>3.05</v>
      </c>
      <c r="J23" s="17">
        <v>3.05</v>
      </c>
      <c r="K23" s="18">
        <v>0</v>
      </c>
      <c r="L23" s="19">
        <v>31</v>
      </c>
      <c r="M23" s="19">
        <v>17350000</v>
      </c>
      <c r="N23" s="19">
        <v>53086000</v>
      </c>
    </row>
    <row r="24" spans="2:15" ht="14.45" customHeight="1">
      <c r="B24" s="34" t="s">
        <v>110</v>
      </c>
      <c r="C24" s="11" t="s">
        <v>111</v>
      </c>
      <c r="D24" s="17">
        <v>0.75</v>
      </c>
      <c r="E24" s="17">
        <v>0.75</v>
      </c>
      <c r="F24" s="17">
        <v>0.72</v>
      </c>
      <c r="G24" s="17">
        <v>0.73</v>
      </c>
      <c r="H24" s="17">
        <v>0.73</v>
      </c>
      <c r="I24" s="17">
        <v>0.73</v>
      </c>
      <c r="J24" s="17">
        <v>0.71</v>
      </c>
      <c r="K24" s="18">
        <v>2.82</v>
      </c>
      <c r="L24" s="19">
        <v>6</v>
      </c>
      <c r="M24" s="19">
        <v>3100000</v>
      </c>
      <c r="N24" s="19">
        <v>2260000</v>
      </c>
    </row>
    <row r="25" spans="2:15" ht="14.45" customHeight="1">
      <c r="B25" s="34" t="s">
        <v>245</v>
      </c>
      <c r="C25" s="11" t="s">
        <v>246</v>
      </c>
      <c r="D25" s="17">
        <v>0.93</v>
      </c>
      <c r="E25" s="17">
        <v>0.93</v>
      </c>
      <c r="F25" s="17">
        <v>0.93</v>
      </c>
      <c r="G25" s="17">
        <v>0.93</v>
      </c>
      <c r="H25" s="17">
        <v>0.93</v>
      </c>
      <c r="I25" s="17">
        <v>0.93</v>
      </c>
      <c r="J25" s="17">
        <v>0.93</v>
      </c>
      <c r="K25" s="18">
        <v>0</v>
      </c>
      <c r="L25" s="19">
        <v>3</v>
      </c>
      <c r="M25" s="19">
        <v>276721</v>
      </c>
      <c r="N25" s="19">
        <v>257350.53</v>
      </c>
    </row>
    <row r="26" spans="2:15" ht="14.45" customHeight="1">
      <c r="B26" s="56" t="s">
        <v>254</v>
      </c>
      <c r="C26" s="57" t="s">
        <v>255</v>
      </c>
      <c r="D26" s="17">
        <v>15.5</v>
      </c>
      <c r="E26" s="17">
        <v>15.6</v>
      </c>
      <c r="F26" s="17">
        <v>15.5</v>
      </c>
      <c r="G26" s="17">
        <v>15.53</v>
      </c>
      <c r="H26" s="17">
        <v>15.5</v>
      </c>
      <c r="I26" s="17">
        <v>15.6</v>
      </c>
      <c r="J26" s="17">
        <v>15.5</v>
      </c>
      <c r="K26" s="18">
        <v>0.65</v>
      </c>
      <c r="L26" s="19">
        <v>3</v>
      </c>
      <c r="M26" s="19">
        <v>75000</v>
      </c>
      <c r="N26" s="19">
        <v>1165000</v>
      </c>
    </row>
    <row r="27" spans="2:15" ht="14.45" customHeight="1">
      <c r="B27" s="34" t="s">
        <v>124</v>
      </c>
      <c r="C27" s="11" t="s">
        <v>125</v>
      </c>
      <c r="D27" s="17">
        <v>1.9</v>
      </c>
      <c r="E27" s="17">
        <v>1.9</v>
      </c>
      <c r="F27" s="17">
        <v>1.9</v>
      </c>
      <c r="G27" s="17">
        <v>1.9</v>
      </c>
      <c r="H27" s="17">
        <v>1.94</v>
      </c>
      <c r="I27" s="17">
        <v>1.9</v>
      </c>
      <c r="J27" s="17">
        <v>1.95</v>
      </c>
      <c r="K27" s="18">
        <v>-2.56</v>
      </c>
      <c r="L27" s="19">
        <v>1</v>
      </c>
      <c r="M27" s="19">
        <v>500000</v>
      </c>
      <c r="N27" s="19">
        <v>950000</v>
      </c>
    </row>
    <row r="28" spans="2:15" ht="14.45" customHeight="1">
      <c r="B28" s="34" t="s">
        <v>218</v>
      </c>
      <c r="C28" s="11" t="s">
        <v>220</v>
      </c>
      <c r="D28" s="17">
        <v>2.0699999999999998</v>
      </c>
      <c r="E28" s="17">
        <v>2.0699999999999998</v>
      </c>
      <c r="F28" s="17">
        <v>2.04</v>
      </c>
      <c r="G28" s="17">
        <v>2.0499999999999998</v>
      </c>
      <c r="H28" s="17">
        <v>2.06</v>
      </c>
      <c r="I28" s="17">
        <v>2.06</v>
      </c>
      <c r="J28" s="17">
        <v>2.06</v>
      </c>
      <c r="K28" s="18">
        <v>0</v>
      </c>
      <c r="L28" s="19">
        <v>200</v>
      </c>
      <c r="M28" s="19">
        <v>102004127</v>
      </c>
      <c r="N28" s="19">
        <v>208845319.08000001</v>
      </c>
    </row>
    <row r="29" spans="2:15" ht="14.45" customHeight="1">
      <c r="B29" s="34" t="s">
        <v>120</v>
      </c>
      <c r="C29" s="11" t="s">
        <v>119</v>
      </c>
      <c r="D29" s="17">
        <v>7.75</v>
      </c>
      <c r="E29" s="17">
        <v>8.5</v>
      </c>
      <c r="F29" s="17">
        <v>7.75</v>
      </c>
      <c r="G29" s="17">
        <v>8.3000000000000007</v>
      </c>
      <c r="H29" s="17">
        <v>8.75</v>
      </c>
      <c r="I29" s="17">
        <v>8.5</v>
      </c>
      <c r="J29" s="17">
        <v>8.75</v>
      </c>
      <c r="K29" s="18">
        <v>-2.86</v>
      </c>
      <c r="L29" s="19">
        <v>3</v>
      </c>
      <c r="M29" s="19">
        <v>218334</v>
      </c>
      <c r="N29" s="19">
        <v>1812088.5</v>
      </c>
    </row>
    <row r="30" spans="2:15" ht="14.45" customHeight="1">
      <c r="B30" s="34" t="s">
        <v>163</v>
      </c>
      <c r="C30" s="11" t="s">
        <v>164</v>
      </c>
      <c r="D30" s="17">
        <v>4.17</v>
      </c>
      <c r="E30" s="17">
        <v>4.2</v>
      </c>
      <c r="F30" s="17">
        <v>4.17</v>
      </c>
      <c r="G30" s="17">
        <v>4.17</v>
      </c>
      <c r="H30" s="17">
        <v>4.2</v>
      </c>
      <c r="I30" s="17">
        <v>4.2</v>
      </c>
      <c r="J30" s="17">
        <v>4.2</v>
      </c>
      <c r="K30" s="18">
        <v>0</v>
      </c>
      <c r="L30" s="19">
        <v>3</v>
      </c>
      <c r="M30" s="19">
        <v>110000</v>
      </c>
      <c r="N30" s="19">
        <v>459000</v>
      </c>
    </row>
    <row r="31" spans="2:15" ht="14.45" customHeight="1">
      <c r="B31" s="202" t="s">
        <v>24</v>
      </c>
      <c r="C31" s="188"/>
      <c r="D31" s="201"/>
      <c r="E31" s="190"/>
      <c r="F31" s="190"/>
      <c r="G31" s="190"/>
      <c r="H31" s="190"/>
      <c r="I31" s="190"/>
      <c r="J31" s="190"/>
      <c r="K31" s="191"/>
      <c r="L31" s="19">
        <f>SUM(L23:L30)</f>
        <v>250</v>
      </c>
      <c r="M31" s="19">
        <f>SUM(M23:M30)</f>
        <v>123634182</v>
      </c>
      <c r="N31" s="19">
        <f>SUM(N23:N30)</f>
        <v>268834758.11000001</v>
      </c>
    </row>
    <row r="32" spans="2:15" ht="14.45" customHeight="1">
      <c r="B32" s="192" t="s">
        <v>37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6"/>
    </row>
    <row r="33" spans="2:17" ht="14.45" customHeight="1">
      <c r="B33" s="34" t="s">
        <v>47</v>
      </c>
      <c r="C33" s="11" t="s">
        <v>48</v>
      </c>
      <c r="D33" s="17">
        <v>9.5</v>
      </c>
      <c r="E33" s="17">
        <v>9.5</v>
      </c>
      <c r="F33" s="17">
        <v>9.5</v>
      </c>
      <c r="G33" s="17">
        <v>9.5</v>
      </c>
      <c r="H33" s="17">
        <v>9.57</v>
      </c>
      <c r="I33" s="17">
        <v>9.5</v>
      </c>
      <c r="J33" s="17">
        <v>9.5500000000000007</v>
      </c>
      <c r="K33" s="18">
        <v>-0.52</v>
      </c>
      <c r="L33" s="19">
        <v>1</v>
      </c>
      <c r="M33" s="19">
        <v>10000</v>
      </c>
      <c r="N33" s="19">
        <v>95000</v>
      </c>
    </row>
    <row r="34" spans="2:17" ht="14.45" customHeight="1">
      <c r="B34" s="56" t="s">
        <v>230</v>
      </c>
      <c r="C34" s="57" t="s">
        <v>231</v>
      </c>
      <c r="D34" s="17">
        <v>8.61</v>
      </c>
      <c r="E34" s="17">
        <v>8.61</v>
      </c>
      <c r="F34" s="17">
        <v>8.5</v>
      </c>
      <c r="G34" s="17">
        <v>8.57</v>
      </c>
      <c r="H34" s="17">
        <v>8.74</v>
      </c>
      <c r="I34" s="17">
        <v>8.6</v>
      </c>
      <c r="J34" s="17">
        <v>8.6999999999999993</v>
      </c>
      <c r="K34" s="18">
        <v>-1.1499999999999999</v>
      </c>
      <c r="L34" s="19">
        <v>10</v>
      </c>
      <c r="M34" s="19">
        <v>1068000</v>
      </c>
      <c r="N34" s="19">
        <v>9151500</v>
      </c>
    </row>
    <row r="35" spans="2:17" ht="14.45" customHeight="1">
      <c r="B35" s="56" t="s">
        <v>266</v>
      </c>
      <c r="C35" s="57" t="s">
        <v>267</v>
      </c>
      <c r="D35" s="17">
        <v>28</v>
      </c>
      <c r="E35" s="17">
        <v>28</v>
      </c>
      <c r="F35" s="17">
        <v>27</v>
      </c>
      <c r="G35" s="17">
        <v>27.36</v>
      </c>
      <c r="H35" s="17">
        <v>27.28</v>
      </c>
      <c r="I35" s="17">
        <v>27</v>
      </c>
      <c r="J35" s="17">
        <v>27</v>
      </c>
      <c r="K35" s="18">
        <v>0</v>
      </c>
      <c r="L35" s="19">
        <v>7</v>
      </c>
      <c r="M35" s="19">
        <v>276000</v>
      </c>
      <c r="N35" s="19">
        <v>7552000</v>
      </c>
    </row>
    <row r="36" spans="2:17" ht="14.45" customHeight="1">
      <c r="B36" s="202" t="s">
        <v>280</v>
      </c>
      <c r="C36" s="188"/>
      <c r="D36" s="201"/>
      <c r="E36" s="190"/>
      <c r="F36" s="190"/>
      <c r="G36" s="190"/>
      <c r="H36" s="190"/>
      <c r="I36" s="190"/>
      <c r="J36" s="190"/>
      <c r="K36" s="191"/>
      <c r="L36" s="19">
        <f>SUM(L33:L35)</f>
        <v>18</v>
      </c>
      <c r="M36" s="19">
        <f>SUM(M33:M35)</f>
        <v>1354000</v>
      </c>
      <c r="N36" s="19">
        <f>SUM(N33:N35)</f>
        <v>16798500</v>
      </c>
    </row>
    <row r="37" spans="2:17" ht="14.45" customHeight="1">
      <c r="B37" s="198" t="s">
        <v>25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200"/>
    </row>
    <row r="38" spans="2:17" ht="14.45" customHeight="1">
      <c r="B38" s="34" t="s">
        <v>151</v>
      </c>
      <c r="C38" s="11" t="s">
        <v>152</v>
      </c>
      <c r="D38" s="17">
        <v>5</v>
      </c>
      <c r="E38" s="17">
        <v>5</v>
      </c>
      <c r="F38" s="17">
        <v>5</v>
      </c>
      <c r="G38" s="17">
        <v>5</v>
      </c>
      <c r="H38" s="17">
        <v>5</v>
      </c>
      <c r="I38" s="17">
        <v>5</v>
      </c>
      <c r="J38" s="17">
        <v>5</v>
      </c>
      <c r="K38" s="18">
        <v>0</v>
      </c>
      <c r="L38" s="19">
        <v>2</v>
      </c>
      <c r="M38" s="19">
        <v>568229</v>
      </c>
      <c r="N38" s="19">
        <v>2841145</v>
      </c>
    </row>
    <row r="39" spans="2:17" ht="14.45" customHeight="1">
      <c r="B39" s="34" t="s">
        <v>44</v>
      </c>
      <c r="C39" s="11" t="s">
        <v>45</v>
      </c>
      <c r="D39" s="17">
        <v>10</v>
      </c>
      <c r="E39" s="17">
        <v>10</v>
      </c>
      <c r="F39" s="17">
        <v>9.9</v>
      </c>
      <c r="G39" s="17">
        <v>9.9499999999999993</v>
      </c>
      <c r="H39" s="17">
        <v>9.9600000000000009</v>
      </c>
      <c r="I39" s="17">
        <v>9.91</v>
      </c>
      <c r="J39" s="17">
        <v>9.99</v>
      </c>
      <c r="K39" s="18">
        <v>-0.8</v>
      </c>
      <c r="L39" s="19">
        <v>26</v>
      </c>
      <c r="M39" s="19">
        <v>2740000</v>
      </c>
      <c r="N39" s="19">
        <v>27257200</v>
      </c>
    </row>
    <row r="40" spans="2:17" ht="14.45" customHeight="1">
      <c r="B40" s="193" t="s">
        <v>46</v>
      </c>
      <c r="C40" s="188"/>
      <c r="D40" s="203"/>
      <c r="E40" s="190"/>
      <c r="F40" s="190"/>
      <c r="G40" s="190"/>
      <c r="H40" s="190"/>
      <c r="I40" s="190"/>
      <c r="J40" s="190"/>
      <c r="K40" s="191"/>
      <c r="L40" s="64">
        <f>SUM(L38:L39)</f>
        <v>28</v>
      </c>
      <c r="M40" s="64">
        <f>SUM(M38:M39)</f>
        <v>3308229</v>
      </c>
      <c r="N40" s="64">
        <f>SUM(N38:N39)</f>
        <v>30098345</v>
      </c>
    </row>
    <row r="41" spans="2:17" ht="14.45" customHeight="1">
      <c r="B41" s="182" t="s">
        <v>26</v>
      </c>
      <c r="C41" s="183"/>
      <c r="D41" s="179"/>
      <c r="E41" s="180"/>
      <c r="F41" s="180"/>
      <c r="G41" s="180"/>
      <c r="H41" s="180"/>
      <c r="I41" s="180"/>
      <c r="J41" s="180"/>
      <c r="K41" s="181"/>
      <c r="L41" s="28">
        <f>L40+L36+L31+L21+L16+L13</f>
        <v>483</v>
      </c>
      <c r="M41" s="28">
        <f t="shared" ref="M41:N41" si="0">M40+M36+M31+M21+M16+M13</f>
        <v>496547953</v>
      </c>
      <c r="N41" s="28">
        <f t="shared" si="0"/>
        <v>541940348.28999996</v>
      </c>
      <c r="O41" s="32"/>
      <c r="P41" s="32"/>
      <c r="Q41" s="32"/>
    </row>
    <row r="42" spans="2:17" ht="22.5" customHeight="1">
      <c r="B42" s="177" t="s">
        <v>290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8"/>
    </row>
    <row r="43" spans="2:17" ht="28.5" customHeight="1">
      <c r="B43" s="46" t="s">
        <v>10</v>
      </c>
      <c r="C43" s="47" t="s">
        <v>11</v>
      </c>
      <c r="D43" s="47" t="s">
        <v>12</v>
      </c>
      <c r="E43" s="47" t="s">
        <v>13</v>
      </c>
      <c r="F43" s="47" t="s">
        <v>14</v>
      </c>
      <c r="G43" s="47" t="s">
        <v>15</v>
      </c>
      <c r="H43" s="47" t="s">
        <v>16</v>
      </c>
      <c r="I43" s="47" t="s">
        <v>17</v>
      </c>
      <c r="J43" s="47" t="s">
        <v>18</v>
      </c>
      <c r="K43" s="47" t="s">
        <v>19</v>
      </c>
      <c r="L43" s="47" t="s">
        <v>3</v>
      </c>
      <c r="M43" s="47" t="s">
        <v>2</v>
      </c>
      <c r="N43" s="47" t="s">
        <v>1</v>
      </c>
    </row>
    <row r="44" spans="2:17" ht="14.45" customHeight="1">
      <c r="B44" s="184" t="s">
        <v>20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6"/>
    </row>
    <row r="45" spans="2:17" ht="14.45" customHeight="1">
      <c r="B45" s="34" t="s">
        <v>129</v>
      </c>
      <c r="C45" s="11" t="s">
        <v>128</v>
      </c>
      <c r="D45" s="17">
        <v>0.34</v>
      </c>
      <c r="E45" s="17">
        <v>0.34</v>
      </c>
      <c r="F45" s="17">
        <v>0.34</v>
      </c>
      <c r="G45" s="17">
        <v>0.34</v>
      </c>
      <c r="H45" s="17">
        <v>0.34</v>
      </c>
      <c r="I45" s="17">
        <v>0.34</v>
      </c>
      <c r="J45" s="17">
        <v>0.34</v>
      </c>
      <c r="K45" s="18">
        <v>0</v>
      </c>
      <c r="L45" s="19">
        <v>2</v>
      </c>
      <c r="M45" s="19">
        <v>24750005000</v>
      </c>
      <c r="N45" s="19">
        <v>8415001700</v>
      </c>
    </row>
    <row r="46" spans="2:17" ht="14.45" customHeight="1">
      <c r="B46" s="187" t="s">
        <v>21</v>
      </c>
      <c r="C46" s="188"/>
      <c r="D46" s="203"/>
      <c r="E46" s="190"/>
      <c r="F46" s="190"/>
      <c r="G46" s="190"/>
      <c r="H46" s="190"/>
      <c r="I46" s="190"/>
      <c r="J46" s="190"/>
      <c r="K46" s="191"/>
      <c r="L46" s="19">
        <v>2</v>
      </c>
      <c r="M46" s="19">
        <v>24750005000</v>
      </c>
      <c r="N46" s="19">
        <v>8415001700</v>
      </c>
    </row>
    <row r="47" spans="2:17" ht="14.45" customHeight="1">
      <c r="B47" s="192" t="s">
        <v>37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6"/>
    </row>
    <row r="48" spans="2:17" ht="14.45" customHeight="1">
      <c r="B48" s="34" t="s">
        <v>165</v>
      </c>
      <c r="C48" s="11" t="s">
        <v>166</v>
      </c>
      <c r="D48" s="17">
        <v>12</v>
      </c>
      <c r="E48" s="17">
        <v>12</v>
      </c>
      <c r="F48" s="17">
        <v>12</v>
      </c>
      <c r="G48" s="17">
        <v>12</v>
      </c>
      <c r="H48" s="17">
        <v>12</v>
      </c>
      <c r="I48" s="17">
        <v>12</v>
      </c>
      <c r="J48" s="17">
        <v>12</v>
      </c>
      <c r="K48" s="18">
        <v>0</v>
      </c>
      <c r="L48" s="19">
        <v>6</v>
      </c>
      <c r="M48" s="19">
        <v>360000</v>
      </c>
      <c r="N48" s="19">
        <v>4320000</v>
      </c>
    </row>
    <row r="49" spans="2:14" ht="14.45" customHeight="1">
      <c r="B49" s="202" t="s">
        <v>280</v>
      </c>
      <c r="C49" s="188"/>
      <c r="D49" s="201"/>
      <c r="E49" s="190"/>
      <c r="F49" s="190"/>
      <c r="G49" s="190"/>
      <c r="H49" s="190"/>
      <c r="I49" s="190"/>
      <c r="J49" s="190"/>
      <c r="K49" s="191"/>
      <c r="L49" s="19">
        <v>6</v>
      </c>
      <c r="M49" s="19">
        <v>360000</v>
      </c>
      <c r="N49" s="19">
        <v>4320000</v>
      </c>
    </row>
    <row r="50" spans="2:14" ht="14.45" customHeight="1">
      <c r="B50" s="194" t="s">
        <v>23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86"/>
    </row>
    <row r="51" spans="2:14" ht="14.45" customHeight="1">
      <c r="B51" s="34" t="s">
        <v>222</v>
      </c>
      <c r="C51" s="11" t="s">
        <v>223</v>
      </c>
      <c r="D51" s="17">
        <v>3.35</v>
      </c>
      <c r="E51" s="17">
        <v>3.35</v>
      </c>
      <c r="F51" s="17">
        <v>3.3</v>
      </c>
      <c r="G51" s="17">
        <v>3.32</v>
      </c>
      <c r="H51" s="17">
        <v>3.38</v>
      </c>
      <c r="I51" s="17">
        <v>3.32</v>
      </c>
      <c r="J51" s="17">
        <v>3.36</v>
      </c>
      <c r="K51" s="18">
        <v>-1.19</v>
      </c>
      <c r="L51" s="19">
        <v>17</v>
      </c>
      <c r="M51" s="19">
        <v>5330000</v>
      </c>
      <c r="N51" s="19">
        <v>17697000</v>
      </c>
    </row>
    <row r="52" spans="2:14" ht="14.45" customHeight="1">
      <c r="B52" s="212" t="s">
        <v>24</v>
      </c>
      <c r="C52" s="188"/>
      <c r="D52" s="189"/>
      <c r="E52" s="190"/>
      <c r="F52" s="190"/>
      <c r="G52" s="190"/>
      <c r="H52" s="190"/>
      <c r="I52" s="190"/>
      <c r="J52" s="190"/>
      <c r="K52" s="191"/>
      <c r="L52" s="19">
        <v>17</v>
      </c>
      <c r="M52" s="19">
        <v>5330000</v>
      </c>
      <c r="N52" s="19">
        <v>17697000</v>
      </c>
    </row>
    <row r="53" spans="2:14" ht="14.45" customHeight="1">
      <c r="B53" s="182" t="s">
        <v>49</v>
      </c>
      <c r="C53" s="183"/>
      <c r="D53" s="179"/>
      <c r="E53" s="180"/>
      <c r="F53" s="180"/>
      <c r="G53" s="180"/>
      <c r="H53" s="180"/>
      <c r="I53" s="180"/>
      <c r="J53" s="180"/>
      <c r="K53" s="181"/>
      <c r="L53" s="28">
        <f>L52+L49+L46</f>
        <v>25</v>
      </c>
      <c r="M53" s="28">
        <f t="shared" ref="M53:N53" si="1">M52+M49+M46</f>
        <v>24755695000</v>
      </c>
      <c r="N53" s="28">
        <f t="shared" si="1"/>
        <v>8437018700</v>
      </c>
    </row>
    <row r="54" spans="2:14" ht="22.5" customHeight="1">
      <c r="B54" s="177" t="s">
        <v>291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8"/>
    </row>
    <row r="55" spans="2:14" ht="31.5" customHeight="1">
      <c r="B55" s="46" t="s">
        <v>10</v>
      </c>
      <c r="C55" s="47" t="s">
        <v>11</v>
      </c>
      <c r="D55" s="47" t="s">
        <v>12</v>
      </c>
      <c r="E55" s="47" t="s">
        <v>13</v>
      </c>
      <c r="F55" s="47" t="s">
        <v>14</v>
      </c>
      <c r="G55" s="47" t="s">
        <v>15</v>
      </c>
      <c r="H55" s="47" t="s">
        <v>16</v>
      </c>
      <c r="I55" s="47" t="s">
        <v>17</v>
      </c>
      <c r="J55" s="47" t="s">
        <v>18</v>
      </c>
      <c r="K55" s="47" t="s">
        <v>19</v>
      </c>
      <c r="L55" s="47" t="s">
        <v>3</v>
      </c>
      <c r="M55" s="47" t="s">
        <v>2</v>
      </c>
      <c r="N55" s="47" t="s">
        <v>1</v>
      </c>
    </row>
    <row r="56" spans="2:14" ht="14.65" customHeight="1">
      <c r="B56" s="192" t="s">
        <v>31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6"/>
    </row>
    <row r="57" spans="2:14" ht="14.65" customHeight="1">
      <c r="B57" s="56" t="s">
        <v>250</v>
      </c>
      <c r="C57" s="57" t="s">
        <v>251</v>
      </c>
      <c r="D57" s="17">
        <v>0.2</v>
      </c>
      <c r="E57" s="17">
        <v>0.2</v>
      </c>
      <c r="F57" s="17">
        <v>0.2</v>
      </c>
      <c r="G57" s="17">
        <v>0.2</v>
      </c>
      <c r="H57" s="17">
        <v>0.21</v>
      </c>
      <c r="I57" s="17">
        <v>0.2</v>
      </c>
      <c r="J57" s="17">
        <v>0.21</v>
      </c>
      <c r="K57" s="18">
        <v>-4.76</v>
      </c>
      <c r="L57" s="19">
        <v>9</v>
      </c>
      <c r="M57" s="19">
        <v>828713</v>
      </c>
      <c r="N57" s="19">
        <v>165742.6</v>
      </c>
    </row>
    <row r="58" spans="2:14" ht="14.65" customHeight="1">
      <c r="B58" s="193" t="s">
        <v>296</v>
      </c>
      <c r="C58" s="188"/>
      <c r="D58" s="189"/>
      <c r="E58" s="190"/>
      <c r="F58" s="190"/>
      <c r="G58" s="190"/>
      <c r="H58" s="190"/>
      <c r="I58" s="190"/>
      <c r="J58" s="190"/>
      <c r="K58" s="191"/>
      <c r="L58" s="19">
        <v>9</v>
      </c>
      <c r="M58" s="19">
        <v>828713</v>
      </c>
      <c r="N58" s="19">
        <v>165742.6</v>
      </c>
    </row>
    <row r="59" spans="2:14" ht="14.65" customHeight="1">
      <c r="B59" s="194" t="s">
        <v>23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86"/>
    </row>
    <row r="60" spans="2:14" ht="14.65" customHeight="1">
      <c r="B60" s="34" t="s">
        <v>79</v>
      </c>
      <c r="C60" s="11" t="s">
        <v>78</v>
      </c>
      <c r="D60" s="17">
        <v>0.65</v>
      </c>
      <c r="E60" s="17">
        <v>0.65</v>
      </c>
      <c r="F60" s="17">
        <v>0.64</v>
      </c>
      <c r="G60" s="17">
        <v>0.65</v>
      </c>
      <c r="H60" s="17">
        <v>0.65</v>
      </c>
      <c r="I60" s="17">
        <v>0.65</v>
      </c>
      <c r="J60" s="17">
        <v>0.65</v>
      </c>
      <c r="K60" s="18">
        <v>0</v>
      </c>
      <c r="L60" s="19">
        <v>16</v>
      </c>
      <c r="M60" s="19">
        <v>11685500</v>
      </c>
      <c r="N60" s="19">
        <v>7544950</v>
      </c>
    </row>
    <row r="61" spans="2:14" ht="14.65" customHeight="1">
      <c r="B61" s="34" t="s">
        <v>80</v>
      </c>
      <c r="C61" s="11" t="s">
        <v>77</v>
      </c>
      <c r="D61" s="17">
        <v>0.69</v>
      </c>
      <c r="E61" s="17">
        <v>0.69</v>
      </c>
      <c r="F61" s="17">
        <v>0.69</v>
      </c>
      <c r="G61" s="17">
        <v>0.69</v>
      </c>
      <c r="H61" s="17">
        <v>0.7</v>
      </c>
      <c r="I61" s="17">
        <v>0.69</v>
      </c>
      <c r="J61" s="17">
        <v>0.7</v>
      </c>
      <c r="K61" s="18">
        <v>-1.43</v>
      </c>
      <c r="L61" s="19">
        <v>2</v>
      </c>
      <c r="M61" s="19">
        <v>972705</v>
      </c>
      <c r="N61" s="19">
        <v>671166.45</v>
      </c>
    </row>
    <row r="62" spans="2:14" ht="14.65" customHeight="1">
      <c r="B62" s="212" t="s">
        <v>24</v>
      </c>
      <c r="C62" s="188"/>
      <c r="D62" s="189"/>
      <c r="E62" s="190"/>
      <c r="F62" s="190"/>
      <c r="G62" s="190"/>
      <c r="H62" s="190"/>
      <c r="I62" s="190"/>
      <c r="J62" s="190"/>
      <c r="K62" s="191"/>
      <c r="L62" s="19">
        <f>SUM(L60:L61)</f>
        <v>18</v>
      </c>
      <c r="M62" s="19">
        <f>SUM(M60:M61)</f>
        <v>12658205</v>
      </c>
      <c r="N62" s="19">
        <f>SUM(N60:N61)</f>
        <v>8216116.4500000002</v>
      </c>
    </row>
    <row r="63" spans="2:14" ht="14.65" customHeight="1">
      <c r="B63" s="192" t="s">
        <v>37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6"/>
    </row>
    <row r="64" spans="2:14" ht="14.65" customHeight="1">
      <c r="B64" s="56" t="s">
        <v>107</v>
      </c>
      <c r="C64" s="57" t="s">
        <v>106</v>
      </c>
      <c r="D64" s="17">
        <v>15</v>
      </c>
      <c r="E64" s="17">
        <v>15.05</v>
      </c>
      <c r="F64" s="17">
        <v>15</v>
      </c>
      <c r="G64" s="17">
        <v>15.04</v>
      </c>
      <c r="H64" s="17">
        <v>15.49</v>
      </c>
      <c r="I64" s="17">
        <v>15.05</v>
      </c>
      <c r="J64" s="17">
        <v>15.25</v>
      </c>
      <c r="K64" s="18">
        <v>-1.31</v>
      </c>
      <c r="L64" s="19">
        <v>2</v>
      </c>
      <c r="M64" s="19">
        <v>126000</v>
      </c>
      <c r="N64" s="19">
        <v>1895000</v>
      </c>
    </row>
    <row r="65" spans="2:14" ht="14.65" customHeight="1">
      <c r="B65" s="202" t="s">
        <v>280</v>
      </c>
      <c r="C65" s="188"/>
      <c r="D65" s="189"/>
      <c r="E65" s="190"/>
      <c r="F65" s="190"/>
      <c r="G65" s="190"/>
      <c r="H65" s="190"/>
      <c r="I65" s="190"/>
      <c r="J65" s="190"/>
      <c r="K65" s="191"/>
      <c r="L65" s="19">
        <v>2</v>
      </c>
      <c r="M65" s="19">
        <v>126000</v>
      </c>
      <c r="N65" s="19">
        <v>1895000</v>
      </c>
    </row>
    <row r="66" spans="2:14" ht="14.65" customHeight="1">
      <c r="B66" s="182" t="s">
        <v>117</v>
      </c>
      <c r="C66" s="183"/>
      <c r="D66" s="209"/>
      <c r="E66" s="210"/>
      <c r="F66" s="210"/>
      <c r="G66" s="210"/>
      <c r="H66" s="210"/>
      <c r="I66" s="210"/>
      <c r="J66" s="210"/>
      <c r="K66" s="211"/>
      <c r="L66" s="29">
        <f>L65+L62+L58</f>
        <v>29</v>
      </c>
      <c r="M66" s="29">
        <f t="shared" ref="M66:N66" si="2">M65+M62+M58</f>
        <v>13612918</v>
      </c>
      <c r="N66" s="29">
        <f t="shared" si="2"/>
        <v>10276859.049999999</v>
      </c>
    </row>
    <row r="67" spans="2:14" ht="14.65" customHeight="1">
      <c r="B67" s="204" t="s">
        <v>118</v>
      </c>
      <c r="C67" s="205"/>
      <c r="D67" s="206"/>
      <c r="E67" s="207"/>
      <c r="F67" s="207"/>
      <c r="G67" s="207"/>
      <c r="H67" s="207"/>
      <c r="I67" s="207"/>
      <c r="J67" s="207"/>
      <c r="K67" s="208"/>
      <c r="L67" s="30">
        <f>L66+L53+L41</f>
        <v>537</v>
      </c>
      <c r="M67" s="30">
        <f>M66+M53+M41</f>
        <v>25265855871</v>
      </c>
      <c r="N67" s="30">
        <f>N66+N53+N41</f>
        <v>8989235907.3400002</v>
      </c>
    </row>
    <row r="69" spans="2:14" ht="22.5" customHeight="1">
      <c r="L69" s="32"/>
      <c r="M69" s="32"/>
      <c r="N69" s="32"/>
    </row>
  </sheetData>
  <mergeCells count="47">
    <mergeCell ref="B44:N44"/>
    <mergeCell ref="B22:N22"/>
    <mergeCell ref="D53:K53"/>
    <mergeCell ref="B53:C53"/>
    <mergeCell ref="B40:C40"/>
    <mergeCell ref="D40:K40"/>
    <mergeCell ref="B47:N47"/>
    <mergeCell ref="B32:N32"/>
    <mergeCell ref="B36:C36"/>
    <mergeCell ref="D36:K36"/>
    <mergeCell ref="B49:C49"/>
    <mergeCell ref="D49:K49"/>
    <mergeCell ref="B50:N50"/>
    <mergeCell ref="B52:C52"/>
    <mergeCell ref="B46:C46"/>
    <mergeCell ref="D46:K46"/>
    <mergeCell ref="B67:C67"/>
    <mergeCell ref="D67:K67"/>
    <mergeCell ref="B66:C66"/>
    <mergeCell ref="D66:K66"/>
    <mergeCell ref="B54:N54"/>
    <mergeCell ref="B59:N59"/>
    <mergeCell ref="B62:C62"/>
    <mergeCell ref="D62:K62"/>
    <mergeCell ref="B63:N63"/>
    <mergeCell ref="B65:C65"/>
    <mergeCell ref="D65:K65"/>
    <mergeCell ref="B56:N56"/>
    <mergeCell ref="B58:C58"/>
    <mergeCell ref="D58:K58"/>
    <mergeCell ref="D52:K52"/>
    <mergeCell ref="B1:N1"/>
    <mergeCell ref="B42:N42"/>
    <mergeCell ref="D41:K41"/>
    <mergeCell ref="B41:C41"/>
    <mergeCell ref="B3:N3"/>
    <mergeCell ref="B13:C13"/>
    <mergeCell ref="D13:K13"/>
    <mergeCell ref="B17:N17"/>
    <mergeCell ref="B21:C21"/>
    <mergeCell ref="B14:N14"/>
    <mergeCell ref="B16:C16"/>
    <mergeCell ref="D16:K16"/>
    <mergeCell ref="B37:N37"/>
    <mergeCell ref="D21:K21"/>
    <mergeCell ref="D31:K31"/>
    <mergeCell ref="B31:C31"/>
  </mergeCells>
  <pageMargins left="0.70866141732283505" right="0.70866141732283505" top="0.74803149606299202" bottom="0.74803149606299202" header="0.31496062992126" footer="0.31496062992126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2"/>
  <sheetViews>
    <sheetView rightToLeft="1" topLeftCell="B1" zoomScaleNormal="100" zoomScaleSheetLayoutView="95" workbookViewId="0">
      <selection activeCell="B77" sqref="B77:E92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4" customHeight="1">
      <c r="B1" s="213" t="s">
        <v>286</v>
      </c>
      <c r="C1" s="213"/>
      <c r="D1" s="213"/>
      <c r="E1" s="213"/>
    </row>
    <row r="2" spans="2:6" ht="21.75" customHeight="1">
      <c r="B2" s="33" t="s">
        <v>10</v>
      </c>
      <c r="C2" s="33" t="s">
        <v>11</v>
      </c>
      <c r="D2" s="33" t="s">
        <v>28</v>
      </c>
      <c r="E2" s="33" t="s">
        <v>29</v>
      </c>
    </row>
    <row r="3" spans="2:6" ht="13.5" customHeight="1">
      <c r="B3" s="214" t="s">
        <v>20</v>
      </c>
      <c r="C3" s="215"/>
      <c r="D3" s="215"/>
      <c r="E3" s="216"/>
    </row>
    <row r="4" spans="2:6" ht="13.5" customHeight="1">
      <c r="B4" s="56" t="s">
        <v>41</v>
      </c>
      <c r="C4" s="57" t="s">
        <v>40</v>
      </c>
      <c r="D4" s="54">
        <v>0.53</v>
      </c>
      <c r="E4" s="54">
        <v>0.53</v>
      </c>
      <c r="F4" s="27"/>
    </row>
    <row r="5" spans="2:6" ht="13.5" customHeight="1">
      <c r="B5" s="34" t="s">
        <v>228</v>
      </c>
      <c r="C5" s="11" t="s">
        <v>229</v>
      </c>
      <c r="D5" s="54">
        <v>0.06</v>
      </c>
      <c r="E5" s="54">
        <v>0.06</v>
      </c>
      <c r="F5" s="27"/>
    </row>
    <row r="6" spans="2:6" ht="13.5" customHeight="1">
      <c r="B6" s="56" t="s">
        <v>122</v>
      </c>
      <c r="C6" s="57" t="s">
        <v>123</v>
      </c>
      <c r="D6" s="54">
        <v>0.15</v>
      </c>
      <c r="E6" s="54">
        <v>0.15</v>
      </c>
      <c r="F6" s="27"/>
    </row>
    <row r="7" spans="2:6" ht="13.5" customHeight="1">
      <c r="B7" s="56" t="s">
        <v>175</v>
      </c>
      <c r="C7" s="57" t="s">
        <v>176</v>
      </c>
      <c r="D7" s="17">
        <v>0.25</v>
      </c>
      <c r="E7" s="54">
        <v>0.25</v>
      </c>
      <c r="F7" s="27"/>
    </row>
    <row r="8" spans="2:6" ht="13.5" customHeight="1">
      <c r="B8" s="34" t="s">
        <v>188</v>
      </c>
      <c r="C8" s="11" t="s">
        <v>189</v>
      </c>
      <c r="D8" s="17">
        <v>0.49</v>
      </c>
      <c r="E8" s="54">
        <v>0.49</v>
      </c>
    </row>
    <row r="9" spans="2:6" ht="13.5" customHeight="1">
      <c r="B9" s="56" t="s">
        <v>159</v>
      </c>
      <c r="C9" s="57" t="s">
        <v>160</v>
      </c>
      <c r="D9" s="63">
        <v>1.06</v>
      </c>
      <c r="E9" s="63">
        <v>1.06</v>
      </c>
    </row>
    <row r="10" spans="2:6" ht="13.5" customHeight="1">
      <c r="B10" s="56" t="s">
        <v>87</v>
      </c>
      <c r="C10" s="57" t="s">
        <v>88</v>
      </c>
      <c r="D10" s="17">
        <v>0.5</v>
      </c>
      <c r="E10" s="53">
        <v>0.5</v>
      </c>
    </row>
    <row r="11" spans="2:6" ht="13.5" customHeight="1">
      <c r="B11" s="56" t="s">
        <v>217</v>
      </c>
      <c r="C11" s="60" t="s">
        <v>135</v>
      </c>
      <c r="D11" s="53">
        <v>1</v>
      </c>
      <c r="E11" s="100">
        <v>1</v>
      </c>
    </row>
    <row r="12" spans="2:6" ht="13.5" customHeight="1">
      <c r="B12" s="34" t="s">
        <v>144</v>
      </c>
      <c r="C12" s="11" t="s">
        <v>145</v>
      </c>
      <c r="D12" s="102">
        <v>0.28999999999999998</v>
      </c>
      <c r="E12" s="100">
        <v>0.28999999999999998</v>
      </c>
    </row>
    <row r="13" spans="2:6" ht="13.5" customHeight="1">
      <c r="B13" s="34" t="s">
        <v>204</v>
      </c>
      <c r="C13" s="11" t="s">
        <v>205</v>
      </c>
      <c r="D13" s="102">
        <v>2.29</v>
      </c>
      <c r="E13" s="102">
        <v>2.29</v>
      </c>
    </row>
    <row r="14" spans="2:6" ht="13.5" customHeight="1">
      <c r="B14" s="219" t="s">
        <v>232</v>
      </c>
      <c r="C14" s="219"/>
      <c r="D14" s="219"/>
      <c r="E14" s="219"/>
    </row>
    <row r="15" spans="2:6" ht="13.5" customHeight="1">
      <c r="B15" s="34" t="s">
        <v>202</v>
      </c>
      <c r="C15" s="11" t="s">
        <v>203</v>
      </c>
      <c r="D15" s="100">
        <v>2.39</v>
      </c>
      <c r="E15" s="100">
        <v>2.39</v>
      </c>
    </row>
    <row r="16" spans="2:6" ht="13.5" customHeight="1">
      <c r="B16" s="219" t="s">
        <v>30</v>
      </c>
      <c r="C16" s="219"/>
      <c r="D16" s="219"/>
      <c r="E16" s="219"/>
    </row>
    <row r="17" spans="2:6" ht="13.5" customHeight="1">
      <c r="B17" s="56" t="s">
        <v>157</v>
      </c>
      <c r="C17" s="58" t="s">
        <v>158</v>
      </c>
      <c r="D17" s="54">
        <v>0.4</v>
      </c>
      <c r="E17" s="54">
        <v>0.4</v>
      </c>
    </row>
    <row r="18" spans="2:6" ht="13.5" customHeight="1">
      <c r="B18" s="56" t="s">
        <v>147</v>
      </c>
      <c r="C18" s="58" t="s">
        <v>146</v>
      </c>
      <c r="D18" s="54">
        <v>0.63</v>
      </c>
      <c r="E18" s="54">
        <v>0.63</v>
      </c>
    </row>
    <row r="19" spans="2:6" ht="13.5" customHeight="1">
      <c r="B19" s="56" t="s">
        <v>70</v>
      </c>
      <c r="C19" s="57" t="s">
        <v>71</v>
      </c>
      <c r="D19" s="100">
        <v>0.52</v>
      </c>
      <c r="E19" s="100">
        <v>0.52</v>
      </c>
    </row>
    <row r="20" spans="2:6" ht="13.5" customHeight="1">
      <c r="B20" s="217" t="s">
        <v>22</v>
      </c>
      <c r="C20" s="217"/>
      <c r="D20" s="217"/>
      <c r="E20" s="217"/>
    </row>
    <row r="21" spans="2:6" ht="13.5" customHeight="1">
      <c r="B21" s="35" t="s">
        <v>133</v>
      </c>
      <c r="C21" s="11" t="s">
        <v>134</v>
      </c>
      <c r="D21" s="102">
        <v>10.54</v>
      </c>
      <c r="E21" s="100">
        <v>10.5</v>
      </c>
      <c r="F21" s="27"/>
    </row>
    <row r="22" spans="2:6" ht="13.5" customHeight="1">
      <c r="B22" s="56" t="s">
        <v>173</v>
      </c>
      <c r="C22" s="57" t="s">
        <v>174</v>
      </c>
      <c r="D22" s="102">
        <v>1.07</v>
      </c>
      <c r="E22" s="100">
        <v>1.05</v>
      </c>
      <c r="F22" s="27"/>
    </row>
    <row r="23" spans="2:6" ht="13.5" customHeight="1">
      <c r="B23" s="219" t="s">
        <v>23</v>
      </c>
      <c r="C23" s="219"/>
      <c r="D23" s="219"/>
      <c r="E23" s="219"/>
    </row>
    <row r="24" spans="2:6" ht="13.5" customHeight="1">
      <c r="B24" s="34" t="s">
        <v>215</v>
      </c>
      <c r="C24" s="11" t="s">
        <v>216</v>
      </c>
      <c r="D24" s="54">
        <v>8</v>
      </c>
      <c r="E24" s="53">
        <v>8</v>
      </c>
      <c r="F24" s="27"/>
    </row>
    <row r="25" spans="2:6" ht="13.5" customHeight="1">
      <c r="B25" s="34" t="s">
        <v>219</v>
      </c>
      <c r="C25" s="11" t="s">
        <v>221</v>
      </c>
      <c r="D25" s="100">
        <v>1.55</v>
      </c>
      <c r="E25" s="102">
        <v>1.55</v>
      </c>
      <c r="F25" s="27"/>
    </row>
    <row r="26" spans="2:6" ht="13.5" customHeight="1">
      <c r="B26" s="34" t="s">
        <v>177</v>
      </c>
      <c r="C26" s="11" t="s">
        <v>178</v>
      </c>
      <c r="D26" s="17">
        <v>2.8</v>
      </c>
      <c r="E26" s="53">
        <v>2.8</v>
      </c>
      <c r="F26" s="27"/>
    </row>
    <row r="27" spans="2:6" ht="13.5" customHeight="1">
      <c r="B27" s="34" t="s">
        <v>138</v>
      </c>
      <c r="C27" s="11" t="s">
        <v>139</v>
      </c>
      <c r="D27" s="100">
        <v>1.9</v>
      </c>
      <c r="E27" s="102">
        <v>1.9</v>
      </c>
      <c r="F27" s="27"/>
    </row>
    <row r="28" spans="2:6" ht="13.5" customHeight="1">
      <c r="B28" s="217" t="s">
        <v>37</v>
      </c>
      <c r="C28" s="217"/>
      <c r="D28" s="217"/>
      <c r="E28" s="217"/>
      <c r="F28" s="31"/>
    </row>
    <row r="29" spans="2:6" ht="13.5" customHeight="1">
      <c r="B29" s="56" t="s">
        <v>241</v>
      </c>
      <c r="C29" s="57" t="s">
        <v>242</v>
      </c>
      <c r="D29" s="54">
        <v>11</v>
      </c>
      <c r="E29" s="54">
        <v>11</v>
      </c>
      <c r="F29" s="31"/>
    </row>
    <row r="30" spans="2:6" ht="13.5" customHeight="1">
      <c r="B30" s="56" t="s">
        <v>206</v>
      </c>
      <c r="C30" s="57" t="s">
        <v>207</v>
      </c>
      <c r="D30" s="54">
        <v>5.82</v>
      </c>
      <c r="E30" s="54">
        <v>6</v>
      </c>
      <c r="F30" s="31"/>
    </row>
    <row r="31" spans="2:6" ht="13.5" customHeight="1">
      <c r="B31" s="56" t="s">
        <v>102</v>
      </c>
      <c r="C31" s="57" t="s">
        <v>103</v>
      </c>
      <c r="D31" s="17">
        <v>95.07</v>
      </c>
      <c r="E31" s="77">
        <v>95</v>
      </c>
      <c r="F31" s="31"/>
    </row>
    <row r="32" spans="2:6" ht="13.5" customHeight="1">
      <c r="B32" s="217" t="s">
        <v>25</v>
      </c>
      <c r="C32" s="217"/>
      <c r="D32" s="217"/>
      <c r="E32" s="217"/>
    </row>
    <row r="33" spans="2:7" ht="13.5" customHeight="1">
      <c r="B33" s="34" t="s">
        <v>196</v>
      </c>
      <c r="C33" s="11" t="s">
        <v>197</v>
      </c>
      <c r="D33" s="55">
        <v>8.1</v>
      </c>
      <c r="E33" s="54">
        <v>8.1</v>
      </c>
      <c r="F33" s="82"/>
      <c r="G33" s="27"/>
    </row>
    <row r="34" spans="2:7" ht="13.5" customHeight="1">
      <c r="B34" s="56" t="s">
        <v>113</v>
      </c>
      <c r="C34" s="57" t="s">
        <v>112</v>
      </c>
      <c r="D34" s="55">
        <v>0.95</v>
      </c>
      <c r="E34" s="54">
        <v>0.95</v>
      </c>
      <c r="F34" s="31"/>
    </row>
    <row r="35" spans="2:7" ht="13.5" customHeight="1">
      <c r="B35" s="56" t="s">
        <v>116</v>
      </c>
      <c r="C35" s="57" t="s">
        <v>115</v>
      </c>
      <c r="D35" s="54">
        <v>26.61</v>
      </c>
      <c r="E35" s="54">
        <v>27</v>
      </c>
      <c r="F35" s="31"/>
    </row>
    <row r="36" spans="2:7" ht="18.75" customHeight="1">
      <c r="B36" s="218" t="s">
        <v>287</v>
      </c>
      <c r="C36" s="218"/>
      <c r="D36" s="218"/>
      <c r="E36" s="218"/>
    </row>
    <row r="37" spans="2:7" ht="18.75" customHeight="1">
      <c r="B37" s="59" t="s">
        <v>10</v>
      </c>
      <c r="C37" s="59" t="s">
        <v>11</v>
      </c>
      <c r="D37" s="59" t="s">
        <v>28</v>
      </c>
      <c r="E37" s="59" t="s">
        <v>29</v>
      </c>
    </row>
    <row r="38" spans="2:7" ht="13.5" customHeight="1">
      <c r="B38" s="217" t="s">
        <v>20</v>
      </c>
      <c r="C38" s="217"/>
      <c r="D38" s="217"/>
      <c r="E38" s="217"/>
    </row>
    <row r="39" spans="2:7" ht="13.5" customHeight="1">
      <c r="B39" s="56" t="s">
        <v>60</v>
      </c>
      <c r="C39" s="57" t="s">
        <v>61</v>
      </c>
      <c r="D39" s="53">
        <v>1</v>
      </c>
      <c r="E39" s="53">
        <v>1</v>
      </c>
    </row>
    <row r="40" spans="2:7" ht="13.5" customHeight="1">
      <c r="B40" s="56" t="s">
        <v>68</v>
      </c>
      <c r="C40" s="57" t="s">
        <v>69</v>
      </c>
      <c r="D40" s="53">
        <v>1</v>
      </c>
      <c r="E40" s="53">
        <v>1</v>
      </c>
    </row>
    <row r="41" spans="2:7" ht="13.5" customHeight="1">
      <c r="B41" s="56" t="s">
        <v>210</v>
      </c>
      <c r="C41" s="57" t="s">
        <v>108</v>
      </c>
      <c r="D41" s="53">
        <v>1</v>
      </c>
      <c r="E41" s="53">
        <v>1</v>
      </c>
    </row>
    <row r="42" spans="2:7" ht="13.5" customHeight="1">
      <c r="B42" s="56" t="s">
        <v>143</v>
      </c>
      <c r="C42" s="57" t="s">
        <v>142</v>
      </c>
      <c r="D42" s="54">
        <v>0.11</v>
      </c>
      <c r="E42" s="53">
        <v>0.11</v>
      </c>
    </row>
    <row r="43" spans="2:7" ht="13.5" customHeight="1">
      <c r="B43" s="56" t="s">
        <v>154</v>
      </c>
      <c r="C43" s="57" t="s">
        <v>153</v>
      </c>
      <c r="D43" s="53">
        <v>1</v>
      </c>
      <c r="E43" s="53">
        <v>1</v>
      </c>
      <c r="F43" s="27"/>
    </row>
    <row r="44" spans="2:7" ht="13.5" customHeight="1">
      <c r="B44" s="56" t="s">
        <v>171</v>
      </c>
      <c r="C44" s="57" t="s">
        <v>172</v>
      </c>
      <c r="D44" s="54">
        <v>0.81</v>
      </c>
      <c r="E44" s="53">
        <v>0.81</v>
      </c>
    </row>
    <row r="45" spans="2:7" ht="13.5" customHeight="1">
      <c r="B45" s="56" t="s">
        <v>181</v>
      </c>
      <c r="C45" s="57" t="s">
        <v>182</v>
      </c>
      <c r="D45" s="53" t="s">
        <v>32</v>
      </c>
      <c r="E45" s="53" t="s">
        <v>32</v>
      </c>
    </row>
    <row r="46" spans="2:7" ht="13.5" customHeight="1">
      <c r="B46" s="56" t="s">
        <v>224</v>
      </c>
      <c r="C46" s="57" t="s">
        <v>225</v>
      </c>
      <c r="D46" s="54">
        <v>1</v>
      </c>
      <c r="E46" s="53">
        <v>1</v>
      </c>
    </row>
    <row r="47" spans="2:7" ht="13.5" customHeight="1">
      <c r="B47" s="56" t="s">
        <v>198</v>
      </c>
      <c r="C47" s="58" t="s">
        <v>199</v>
      </c>
      <c r="D47" s="54">
        <v>1</v>
      </c>
      <c r="E47" s="53">
        <v>1</v>
      </c>
    </row>
    <row r="48" spans="2:7" ht="13.5" customHeight="1">
      <c r="B48" s="56" t="s">
        <v>213</v>
      </c>
      <c r="C48" s="57" t="s">
        <v>214</v>
      </c>
      <c r="D48" s="53">
        <v>1</v>
      </c>
      <c r="E48" s="53">
        <v>1</v>
      </c>
    </row>
    <row r="49" spans="2:5" ht="13.5" customHeight="1">
      <c r="B49" s="56" t="s">
        <v>100</v>
      </c>
      <c r="C49" s="57" t="s">
        <v>101</v>
      </c>
      <c r="D49" s="54">
        <v>1.75</v>
      </c>
      <c r="E49" s="53">
        <v>1.75</v>
      </c>
    </row>
    <row r="50" spans="2:5" ht="13.5" customHeight="1">
      <c r="B50" s="56" t="s">
        <v>200</v>
      </c>
      <c r="C50" s="57" t="s">
        <v>201</v>
      </c>
      <c r="D50" s="54">
        <v>1.34</v>
      </c>
      <c r="E50" s="54">
        <v>1.34</v>
      </c>
    </row>
    <row r="51" spans="2:5" ht="13.5" customHeight="1">
      <c r="B51" s="56" t="s">
        <v>52</v>
      </c>
      <c r="C51" s="57" t="s">
        <v>53</v>
      </c>
      <c r="D51" s="54">
        <v>0.65</v>
      </c>
      <c r="E51" s="54">
        <v>0.65</v>
      </c>
    </row>
    <row r="52" spans="2:5" ht="13.5" customHeight="1">
      <c r="B52" s="56" t="s">
        <v>256</v>
      </c>
      <c r="C52" s="57" t="s">
        <v>257</v>
      </c>
      <c r="D52" s="54">
        <v>0.24</v>
      </c>
      <c r="E52" s="54">
        <v>0.24</v>
      </c>
    </row>
    <row r="53" spans="2:5" ht="13.5" customHeight="1">
      <c r="B53" s="56" t="s">
        <v>185</v>
      </c>
      <c r="C53" s="57" t="s">
        <v>186</v>
      </c>
      <c r="D53" s="54">
        <v>0.21</v>
      </c>
      <c r="E53" s="54">
        <v>0.21</v>
      </c>
    </row>
    <row r="54" spans="2:5" ht="13.5" customHeight="1">
      <c r="B54" s="56" t="s">
        <v>167</v>
      </c>
      <c r="C54" s="57" t="s">
        <v>168</v>
      </c>
      <c r="D54" s="54">
        <v>1</v>
      </c>
      <c r="E54" s="54">
        <v>1</v>
      </c>
    </row>
    <row r="55" spans="2:5" ht="13.5" customHeight="1">
      <c r="B55" s="56" t="s">
        <v>62</v>
      </c>
      <c r="C55" s="57" t="s">
        <v>63</v>
      </c>
      <c r="D55" s="53">
        <v>1.34</v>
      </c>
      <c r="E55" s="53">
        <v>1.34</v>
      </c>
    </row>
    <row r="56" spans="2:5" ht="13.5" customHeight="1">
      <c r="B56" s="34" t="s">
        <v>208</v>
      </c>
      <c r="C56" s="11" t="s">
        <v>209</v>
      </c>
      <c r="D56" s="105">
        <v>0.39</v>
      </c>
      <c r="E56" s="53">
        <v>0.38</v>
      </c>
    </row>
    <row r="57" spans="2:5" ht="25.5" customHeight="1">
      <c r="B57" s="220" t="s">
        <v>287</v>
      </c>
      <c r="C57" s="221"/>
      <c r="D57" s="221"/>
      <c r="E57" s="222"/>
    </row>
    <row r="58" spans="2:5" ht="22.5" customHeight="1">
      <c r="B58" s="59" t="s">
        <v>10</v>
      </c>
      <c r="C58" s="59" t="s">
        <v>11</v>
      </c>
      <c r="D58" s="59" t="s">
        <v>28</v>
      </c>
      <c r="E58" s="59" t="s">
        <v>29</v>
      </c>
    </row>
    <row r="59" spans="2:5" ht="13.5" customHeight="1">
      <c r="B59" s="219" t="s">
        <v>30</v>
      </c>
      <c r="C59" s="219"/>
      <c r="D59" s="219"/>
      <c r="E59" s="219"/>
    </row>
    <row r="60" spans="2:5" ht="13.5" customHeight="1">
      <c r="B60" s="56" t="s">
        <v>38</v>
      </c>
      <c r="C60" s="57" t="s">
        <v>39</v>
      </c>
      <c r="D60" s="54">
        <v>0.4</v>
      </c>
      <c r="E60" s="54">
        <v>0.4</v>
      </c>
    </row>
    <row r="61" spans="2:5" ht="13.5" customHeight="1">
      <c r="B61" s="56" t="s">
        <v>211</v>
      </c>
      <c r="C61" s="57" t="s">
        <v>212</v>
      </c>
      <c r="D61" s="53">
        <v>0.96</v>
      </c>
      <c r="E61" s="53">
        <v>0.96</v>
      </c>
    </row>
    <row r="62" spans="2:5" ht="13.5" customHeight="1">
      <c r="B62" s="219" t="s">
        <v>31</v>
      </c>
      <c r="C62" s="219"/>
      <c r="D62" s="219"/>
      <c r="E62" s="219"/>
    </row>
    <row r="63" spans="2:5" ht="13.5" customHeight="1">
      <c r="B63" s="56" t="s">
        <v>51</v>
      </c>
      <c r="C63" s="57" t="s">
        <v>50</v>
      </c>
      <c r="D63" s="53">
        <v>0.9</v>
      </c>
      <c r="E63" s="53">
        <v>0.9</v>
      </c>
    </row>
    <row r="64" spans="2:5" ht="13.5" customHeight="1">
      <c r="B64" s="56" t="s">
        <v>58</v>
      </c>
      <c r="C64" s="57" t="s">
        <v>59</v>
      </c>
      <c r="D64" s="53">
        <v>0.5</v>
      </c>
      <c r="E64" s="53">
        <v>0.5</v>
      </c>
    </row>
    <row r="65" spans="2:5" ht="13.5" customHeight="1">
      <c r="B65" s="56" t="s">
        <v>131</v>
      </c>
      <c r="C65" s="57" t="s">
        <v>132</v>
      </c>
      <c r="D65" s="53">
        <v>0.26</v>
      </c>
      <c r="E65" s="53">
        <v>0.26</v>
      </c>
    </row>
    <row r="66" spans="2:5" ht="13.5" customHeight="1">
      <c r="B66" s="219" t="s">
        <v>22</v>
      </c>
      <c r="C66" s="219"/>
      <c r="D66" s="219"/>
      <c r="E66" s="219"/>
    </row>
    <row r="67" spans="2:5" ht="13.5" customHeight="1">
      <c r="B67" s="56" t="s">
        <v>84</v>
      </c>
      <c r="C67" s="57" t="s">
        <v>85</v>
      </c>
      <c r="D67" s="53" t="s">
        <v>32</v>
      </c>
      <c r="E67" s="53" t="s">
        <v>32</v>
      </c>
    </row>
    <row r="68" spans="2:5" ht="13.5" customHeight="1">
      <c r="B68" s="56" t="s">
        <v>64</v>
      </c>
      <c r="C68" s="57" t="s">
        <v>65</v>
      </c>
      <c r="D68" s="102">
        <v>1.5</v>
      </c>
      <c r="E68" s="102">
        <v>1.5</v>
      </c>
    </row>
    <row r="69" spans="2:5" ht="13.5" customHeight="1">
      <c r="B69" s="219" t="s">
        <v>23</v>
      </c>
      <c r="C69" s="219"/>
      <c r="D69" s="219"/>
      <c r="E69" s="219"/>
    </row>
    <row r="70" spans="2:5" ht="13.5" customHeight="1">
      <c r="B70" s="56" t="s">
        <v>226</v>
      </c>
      <c r="C70" s="60" t="s">
        <v>227</v>
      </c>
      <c r="D70" s="54">
        <v>100</v>
      </c>
      <c r="E70" s="53">
        <v>100</v>
      </c>
    </row>
    <row r="71" spans="2:5" ht="13.5" customHeight="1">
      <c r="B71" s="56" t="s">
        <v>161</v>
      </c>
      <c r="C71" s="57" t="s">
        <v>162</v>
      </c>
      <c r="D71" s="77">
        <v>2</v>
      </c>
      <c r="E71" s="77">
        <v>2</v>
      </c>
    </row>
    <row r="72" spans="2:5" ht="13.5" customHeight="1">
      <c r="B72" s="34" t="s">
        <v>252</v>
      </c>
      <c r="C72" s="12" t="s">
        <v>253</v>
      </c>
      <c r="D72" s="100">
        <v>3.19</v>
      </c>
      <c r="E72" s="100">
        <v>3.19</v>
      </c>
    </row>
    <row r="73" spans="2:5" ht="13.5" customHeight="1">
      <c r="B73" s="217" t="s">
        <v>25</v>
      </c>
      <c r="C73" s="217"/>
      <c r="D73" s="217"/>
      <c r="E73" s="217"/>
    </row>
    <row r="74" spans="2:5" ht="13.5" customHeight="1">
      <c r="B74" s="56" t="s">
        <v>96</v>
      </c>
      <c r="C74" s="57" t="s">
        <v>97</v>
      </c>
      <c r="D74" s="53" t="s">
        <v>32</v>
      </c>
      <c r="E74" s="53" t="s">
        <v>32</v>
      </c>
    </row>
    <row r="75" spans="2:5" ht="27.75" customHeight="1">
      <c r="B75" s="218" t="s">
        <v>288</v>
      </c>
      <c r="C75" s="218"/>
      <c r="D75" s="218"/>
      <c r="E75" s="218"/>
    </row>
    <row r="76" spans="2:5" ht="20.25" customHeight="1">
      <c r="B76" s="59" t="s">
        <v>10</v>
      </c>
      <c r="C76" s="59" t="s">
        <v>11</v>
      </c>
      <c r="D76" s="59" t="s">
        <v>28</v>
      </c>
      <c r="E76" s="59" t="s">
        <v>29</v>
      </c>
    </row>
    <row r="77" spans="2:5" ht="13.5" customHeight="1">
      <c r="B77" s="217" t="s">
        <v>20</v>
      </c>
      <c r="C77" s="217"/>
      <c r="D77" s="217"/>
      <c r="E77" s="217"/>
    </row>
    <row r="78" spans="2:5" ht="13.5" customHeight="1">
      <c r="B78" s="56" t="s">
        <v>263</v>
      </c>
      <c r="C78" s="57" t="s">
        <v>264</v>
      </c>
      <c r="D78" s="53">
        <v>7.0000000000000007E-2</v>
      </c>
      <c r="E78" s="53">
        <v>7.0000000000000007E-2</v>
      </c>
    </row>
    <row r="79" spans="2:5" ht="13.5" customHeight="1">
      <c r="B79" s="219" t="s">
        <v>31</v>
      </c>
      <c r="C79" s="219"/>
      <c r="D79" s="219"/>
      <c r="E79" s="219"/>
    </row>
    <row r="80" spans="2:5" ht="13.5" customHeight="1">
      <c r="B80" s="56" t="s">
        <v>136</v>
      </c>
      <c r="C80" s="60" t="s">
        <v>137</v>
      </c>
      <c r="D80" s="54">
        <v>0.25</v>
      </c>
      <c r="E80" s="53">
        <v>0.25</v>
      </c>
    </row>
    <row r="81" spans="2:5" ht="13.5" customHeight="1">
      <c r="B81" s="56" t="s">
        <v>83</v>
      </c>
      <c r="C81" s="60" t="s">
        <v>82</v>
      </c>
      <c r="D81" s="54">
        <v>0.4</v>
      </c>
      <c r="E81" s="53">
        <v>0.4</v>
      </c>
    </row>
    <row r="82" spans="2:5" ht="13.5" customHeight="1">
      <c r="B82" s="219" t="s">
        <v>23</v>
      </c>
      <c r="C82" s="219"/>
      <c r="D82" s="219"/>
      <c r="E82" s="219"/>
    </row>
    <row r="83" spans="2:5" ht="13.5" customHeight="1">
      <c r="B83" s="34" t="s">
        <v>104</v>
      </c>
      <c r="C83" s="11" t="s">
        <v>105</v>
      </c>
      <c r="D83" s="77">
        <v>1.01</v>
      </c>
      <c r="E83" s="78">
        <v>1.04</v>
      </c>
    </row>
    <row r="84" spans="2:5" ht="13.5" customHeight="1">
      <c r="B84" s="56" t="s">
        <v>81</v>
      </c>
      <c r="C84" s="61" t="s">
        <v>76</v>
      </c>
      <c r="D84" s="100">
        <v>0.82</v>
      </c>
      <c r="E84" s="100">
        <v>0.82</v>
      </c>
    </row>
    <row r="85" spans="2:5" ht="13.5" customHeight="1">
      <c r="B85" s="219" t="s">
        <v>22</v>
      </c>
      <c r="C85" s="219"/>
      <c r="D85" s="219"/>
      <c r="E85" s="219"/>
    </row>
    <row r="86" spans="2:5" ht="13.5" customHeight="1">
      <c r="B86" s="56" t="s">
        <v>149</v>
      </c>
      <c r="C86" s="60" t="s">
        <v>150</v>
      </c>
      <c r="D86" s="54">
        <v>1.21</v>
      </c>
      <c r="E86" s="54">
        <v>1.2</v>
      </c>
    </row>
    <row r="87" spans="2:5" ht="13.5" customHeight="1">
      <c r="B87" s="56" t="s">
        <v>75</v>
      </c>
      <c r="C87" s="58" t="s">
        <v>72</v>
      </c>
      <c r="D87" s="54">
        <v>0.42</v>
      </c>
      <c r="E87" s="54">
        <v>0.42</v>
      </c>
    </row>
    <row r="88" spans="2:5" ht="13.5" customHeight="1">
      <c r="B88" s="56" t="s">
        <v>74</v>
      </c>
      <c r="C88" s="60" t="s">
        <v>73</v>
      </c>
      <c r="D88" s="100">
        <v>1.79</v>
      </c>
      <c r="E88" s="100">
        <v>1.79</v>
      </c>
    </row>
    <row r="89" spans="2:5" ht="13.5" customHeight="1">
      <c r="B89" s="217" t="s">
        <v>37</v>
      </c>
      <c r="C89" s="217"/>
      <c r="D89" s="217"/>
      <c r="E89" s="217"/>
    </row>
    <row r="90" spans="2:5" ht="13.5" customHeight="1">
      <c r="B90" s="56" t="s">
        <v>140</v>
      </c>
      <c r="C90" s="58" t="s">
        <v>141</v>
      </c>
      <c r="D90" s="54">
        <v>18</v>
      </c>
      <c r="E90" s="54">
        <v>18</v>
      </c>
    </row>
    <row r="91" spans="2:5" ht="13.5" customHeight="1">
      <c r="B91" s="217" t="s">
        <v>25</v>
      </c>
      <c r="C91" s="217"/>
      <c r="D91" s="217"/>
      <c r="E91" s="217"/>
    </row>
    <row r="92" spans="2:5" ht="13.5" customHeight="1">
      <c r="B92" s="56" t="s">
        <v>156</v>
      </c>
      <c r="C92" s="57" t="s">
        <v>155</v>
      </c>
      <c r="D92" s="54">
        <v>0.63</v>
      </c>
      <c r="E92" s="54">
        <v>0.63</v>
      </c>
    </row>
  </sheetData>
  <mergeCells count="23">
    <mergeCell ref="B57:E57"/>
    <mergeCell ref="B91:E91"/>
    <mergeCell ref="B82:E82"/>
    <mergeCell ref="B85:E85"/>
    <mergeCell ref="B89:E89"/>
    <mergeCell ref="B75:E75"/>
    <mergeCell ref="B73:E73"/>
    <mergeCell ref="B62:E62"/>
    <mergeCell ref="B59:E59"/>
    <mergeCell ref="B79:E79"/>
    <mergeCell ref="B66:E66"/>
    <mergeCell ref="B69:E69"/>
    <mergeCell ref="B77:E77"/>
    <mergeCell ref="B1:E1"/>
    <mergeCell ref="B3:E3"/>
    <mergeCell ref="B20:E20"/>
    <mergeCell ref="B38:E38"/>
    <mergeCell ref="B36:E36"/>
    <mergeCell ref="B28:E28"/>
    <mergeCell ref="B16:E16"/>
    <mergeCell ref="B23:E23"/>
    <mergeCell ref="B32:E32"/>
    <mergeCell ref="B14:E14"/>
  </mergeCells>
  <pageMargins left="0" right="0" top="0" bottom="0" header="0" footer="0"/>
  <pageSetup paperSize="9" scale="10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rightToLeft="1" zoomScaleNormal="100" workbookViewId="0">
      <selection activeCell="A3" sqref="A3:XFD3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3" t="s">
        <v>36</v>
      </c>
      <c r="C1" s="223"/>
      <c r="D1" s="223"/>
    </row>
    <row r="2" spans="1:4" s="6" customFormat="1" ht="34.5" customHeight="1">
      <c r="B2" s="36" t="s">
        <v>27</v>
      </c>
      <c r="C2" s="37" t="s">
        <v>34</v>
      </c>
      <c r="D2" s="36" t="s">
        <v>35</v>
      </c>
    </row>
    <row r="3" spans="1:4" ht="55.5" customHeight="1">
      <c r="B3" s="38" t="s">
        <v>114</v>
      </c>
      <c r="C3" s="39">
        <v>44458</v>
      </c>
      <c r="D3" s="40" t="s">
        <v>243</v>
      </c>
    </row>
    <row r="4" spans="1:4" ht="65.25" customHeight="1">
      <c r="B4" s="38" t="s">
        <v>187</v>
      </c>
      <c r="C4" s="39">
        <v>44865</v>
      </c>
      <c r="D4" s="40" t="s">
        <v>244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I3" sqref="I3"/>
    </sheetView>
  </sheetViews>
  <sheetFormatPr defaultRowHeight="15"/>
  <cols>
    <col min="1" max="1" width="2.7109375" style="9" hidden="1" customWidth="1"/>
    <col min="2" max="2" width="1.140625" style="9" customWidth="1"/>
    <col min="3" max="3" width="33.28515625" style="9" customWidth="1"/>
    <col min="4" max="4" width="105.7109375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18.75" customHeight="1">
      <c r="C1" s="225" t="s">
        <v>285</v>
      </c>
      <c r="D1" s="226"/>
    </row>
    <row r="2" spans="3:4" s="8" customFormat="1" ht="24" customHeight="1">
      <c r="C2" s="224" t="s">
        <v>258</v>
      </c>
      <c r="D2" s="224"/>
    </row>
    <row r="3" spans="3:4" s="8" customFormat="1" ht="51" customHeight="1">
      <c r="C3" s="52" t="s">
        <v>294</v>
      </c>
      <c r="D3" s="42" t="s">
        <v>282</v>
      </c>
    </row>
    <row r="4" spans="3:4" s="8" customFormat="1" ht="50.25" customHeight="1">
      <c r="C4" s="52" t="s">
        <v>278</v>
      </c>
      <c r="D4" s="42" t="s">
        <v>279</v>
      </c>
    </row>
    <row r="5" spans="3:4" ht="20.25" customHeight="1">
      <c r="C5" s="224" t="s">
        <v>259</v>
      </c>
      <c r="D5" s="224"/>
    </row>
    <row r="6" spans="3:4" s="8" customFormat="1" ht="45.75" customHeight="1">
      <c r="C6" s="52" t="s">
        <v>271</v>
      </c>
      <c r="D6" s="42" t="s">
        <v>281</v>
      </c>
    </row>
    <row r="7" spans="3:4" s="8" customFormat="1" ht="45.75" customHeight="1">
      <c r="C7" s="62" t="s">
        <v>272</v>
      </c>
      <c r="D7" s="42" t="s">
        <v>273</v>
      </c>
    </row>
    <row r="8" spans="3:4" ht="22.5" customHeight="1">
      <c r="C8" s="224" t="s">
        <v>260</v>
      </c>
      <c r="D8" s="224"/>
    </row>
    <row r="9" spans="3:4" ht="66" customHeight="1">
      <c r="C9" s="34" t="s">
        <v>126</v>
      </c>
      <c r="D9" s="42" t="s">
        <v>283</v>
      </c>
    </row>
    <row r="10" spans="3:4" ht="19.5" customHeight="1">
      <c r="C10" s="224" t="s">
        <v>261</v>
      </c>
      <c r="D10" s="224"/>
    </row>
    <row r="11" spans="3:4" ht="47.25" customHeight="1">
      <c r="C11" s="35" t="s">
        <v>249</v>
      </c>
      <c r="D11" s="42" t="s">
        <v>284</v>
      </c>
    </row>
    <row r="12" spans="3:4" ht="48" customHeight="1">
      <c r="C12" s="35" t="s">
        <v>127</v>
      </c>
      <c r="D12" s="42" t="s">
        <v>237</v>
      </c>
    </row>
    <row r="13" spans="3:4" ht="48" customHeight="1">
      <c r="C13" s="41" t="s">
        <v>42</v>
      </c>
      <c r="D13" s="42" t="s">
        <v>238</v>
      </c>
    </row>
    <row r="14" spans="3:4" ht="18.75" customHeight="1">
      <c r="C14" s="224" t="s">
        <v>262</v>
      </c>
      <c r="D14" s="224"/>
    </row>
    <row r="15" spans="3:4" ht="33" customHeight="1">
      <c r="C15" s="34" t="s">
        <v>121</v>
      </c>
      <c r="D15" s="42" t="s">
        <v>268</v>
      </c>
    </row>
  </sheetData>
  <mergeCells count="6">
    <mergeCell ref="C14:D14"/>
    <mergeCell ref="C1:D1"/>
    <mergeCell ref="C8:D8"/>
    <mergeCell ref="C5:D5"/>
    <mergeCell ref="C10:D10"/>
    <mergeCell ref="C2:D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المؤشرات الكلية</vt:lpstr>
      <vt:lpstr>نشرة التداول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Shahad E</cp:lastModifiedBy>
  <cp:lastPrinted>2023-05-07T10:24:38Z</cp:lastPrinted>
  <dcterms:created xsi:type="dcterms:W3CDTF">2018-01-02T05:37:56Z</dcterms:created>
  <dcterms:modified xsi:type="dcterms:W3CDTF">2023-05-07T10:41:22Z</dcterms:modified>
</cp:coreProperties>
</file>