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90" windowWidth="20115" windowHeight="1170"/>
  </bookViews>
  <sheets>
    <sheet name="نشرة التداول" sheetId="1" r:id="rId1"/>
    <sheet name="الاجانب" sheetId="6" r:id="rId2"/>
    <sheet name="الغير متداولة" sheetId="3" r:id="rId3"/>
    <sheet name="الشركات المتوقفة" sheetId="4" r:id="rId4"/>
    <sheet name="اخبار الشركات" sheetId="5" r:id="rId5"/>
    <sheet name="السندات" sheetId="7" r:id="rId6"/>
  </sheets>
  <calcPr calcId="145621"/>
</workbook>
</file>

<file path=xl/calcChain.xml><?xml version="1.0" encoding="utf-8"?>
<calcChain xmlns="http://schemas.openxmlformats.org/spreadsheetml/2006/main">
  <c r="F22" i="6" l="1"/>
  <c r="E22" i="6"/>
  <c r="D22" i="6"/>
  <c r="F15" i="6"/>
  <c r="F14" i="6"/>
  <c r="E14" i="6"/>
  <c r="E15" i="6" s="1"/>
  <c r="D14" i="6"/>
  <c r="F11" i="6"/>
  <c r="E11" i="6"/>
  <c r="D11" i="6"/>
  <c r="D15" i="6" s="1"/>
  <c r="F8" i="6"/>
  <c r="E8" i="6"/>
  <c r="D8" i="6"/>
  <c r="L20" i="1"/>
  <c r="M20" i="1"/>
  <c r="N20" i="1"/>
  <c r="L45" i="1"/>
  <c r="M45" i="1"/>
  <c r="N45" i="1"/>
  <c r="L53" i="1"/>
  <c r="M53" i="1"/>
  <c r="N53" i="1"/>
  <c r="L41" i="1"/>
  <c r="M41" i="1"/>
  <c r="N41" i="1"/>
  <c r="L31" i="1"/>
  <c r="M31" i="1"/>
  <c r="N31" i="1"/>
  <c r="M46" i="1" l="1"/>
  <c r="M55" i="1" s="1"/>
  <c r="N46" i="1"/>
  <c r="N55" i="1" s="1"/>
  <c r="L46" i="1"/>
  <c r="L55" i="1" s="1"/>
</calcChain>
</file>

<file path=xl/sharedStrings.xml><?xml version="1.0" encoding="utf-8"?>
<sst xmlns="http://schemas.openxmlformats.org/spreadsheetml/2006/main" count="468" uniqueCount="333">
  <si>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</si>
  <si>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</si>
  <si>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</si>
  <si>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</si>
  <si>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</si>
  <si>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</si>
  <si>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</si>
  <si>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</si>
  <si>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</si>
  <si>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</si>
  <si>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</si>
  <si>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</si>
  <si>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</si>
  <si>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</si>
  <si>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</si>
  <si>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</si>
  <si>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</si>
  <si>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</si>
  <si>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</si>
  <si>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</si>
  <si>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</si>
  <si>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</si>
  <si>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</si>
  <si>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</si>
  <si>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</si>
  <si>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الاتصالات</t>
  </si>
  <si>
    <t>قطاع الخدمات</t>
  </si>
  <si>
    <t>قطاع الصناعة</t>
  </si>
  <si>
    <t>مجموع قطاع الصناعة</t>
  </si>
  <si>
    <t xml:space="preserve"> قطاع الفنادق والسياحة </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</si>
  <si>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</si>
  <si>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</si>
  <si>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</si>
  <si>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</si>
  <si>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</si>
  <si>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</si>
  <si>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</si>
  <si>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</si>
  <si>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</si>
  <si>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الاهلية للتأمين</t>
  </si>
  <si>
    <t>NAHF</t>
  </si>
  <si>
    <t>قطاع الاستثمار</t>
  </si>
  <si>
    <t>الوئام للاستثمار المالي</t>
  </si>
  <si>
    <t>VWIF</t>
  </si>
  <si>
    <t>فنادق كربلاء</t>
  </si>
  <si>
    <t>HKAR</t>
  </si>
  <si>
    <t>ــــــــــ</t>
  </si>
  <si>
    <t>الباتك للاستثمارات المالية</t>
  </si>
  <si>
    <t>VBAT</t>
  </si>
  <si>
    <t>قطاع التحويل المالي</t>
  </si>
  <si>
    <t>النبلاء للتحويل المالي</t>
  </si>
  <si>
    <t>MTNO</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</si>
  <si>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</si>
  <si>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</si>
  <si>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</si>
  <si>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</si>
  <si>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</si>
  <si>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</si>
  <si>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</si>
  <si>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</si>
  <si>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</si>
  <si>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العراقية للنقل البري (SILT)</t>
  </si>
  <si>
    <t>نقل المنتجات النفطية (SIGT)</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</si>
  <si>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</si>
  <si>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</si>
  <si>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</si>
  <si>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</si>
  <si>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</si>
  <si>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 xml:space="preserve">Web site : www.isx-iq.net     E-mail : info-isx@isx-iq.net   07834000034 - 07711211522 - 07270094594  : ص . ب :3607 العلوية  الهاتف </t>
  </si>
  <si>
    <t xml:space="preserve">الاسهم المتداولة  </t>
  </si>
  <si>
    <t>بين النهرين للاستثمارات المالية</t>
  </si>
  <si>
    <t>VMES</t>
  </si>
  <si>
    <t>التغير(%)</t>
  </si>
  <si>
    <t>الامين للاستثمارات العقارية</t>
  </si>
  <si>
    <t>SAEI</t>
  </si>
  <si>
    <t xml:space="preserve">انتاج وتسويق اللحوم </t>
  </si>
  <si>
    <t>AIPM</t>
  </si>
  <si>
    <t>المنتجات الزراعية</t>
  </si>
  <si>
    <t>AIRP</t>
  </si>
  <si>
    <t>الخاتم للاتصالات</t>
  </si>
  <si>
    <t>TZNI</t>
  </si>
  <si>
    <t>تاريخ الايقاف</t>
  </si>
  <si>
    <t>سبب الايقاف والملاحظات</t>
  </si>
  <si>
    <t>تداول السندات الاصدارية الثانية</t>
  </si>
  <si>
    <t>بغداد للمشروبات الغازية</t>
  </si>
  <si>
    <t>IBSD</t>
  </si>
  <si>
    <t xml:space="preserve">الامين للاستثمار المالي </t>
  </si>
  <si>
    <t>VAMF</t>
  </si>
  <si>
    <t>مصرف البلاد الاسلامي (BLAD)</t>
  </si>
  <si>
    <t>مصرف زين العراق</t>
  </si>
  <si>
    <t>BZII</t>
  </si>
  <si>
    <t xml:space="preserve">مصرف عبر العراق </t>
  </si>
  <si>
    <t>BTRI</t>
  </si>
  <si>
    <t>BCOI</t>
  </si>
  <si>
    <t xml:space="preserve">النبال العربية للتحويل المالي </t>
  </si>
  <si>
    <t>MTNI</t>
  </si>
  <si>
    <t xml:space="preserve">المصرف التجاري   </t>
  </si>
  <si>
    <t>الاكثر خسارة</t>
  </si>
  <si>
    <t>تصنيع وتسويق التمور</t>
  </si>
  <si>
    <t>IIDP</t>
  </si>
  <si>
    <t xml:space="preserve">النخبة للمقاولات العامة </t>
  </si>
  <si>
    <t>SNUC</t>
  </si>
  <si>
    <t>المعمورة العقارية</t>
  </si>
  <si>
    <t>SMRI</t>
  </si>
  <si>
    <t>مصرف المنصور</t>
  </si>
  <si>
    <t>BMNS</t>
  </si>
  <si>
    <t>المنافع للتحويل المالي</t>
  </si>
  <si>
    <t>MTMA</t>
  </si>
  <si>
    <t>مصرف نور العراق الاسلامي</t>
  </si>
  <si>
    <t>BINI</t>
  </si>
  <si>
    <t>الامين للتأمين</t>
  </si>
  <si>
    <t>NAME</t>
  </si>
  <si>
    <t xml:space="preserve">مصرف التنمية الدولي </t>
  </si>
  <si>
    <t>BIDB</t>
  </si>
  <si>
    <t>السجاد والمفروشات</t>
  </si>
  <si>
    <t>IITC</t>
  </si>
  <si>
    <t>المنصور الدوائية</t>
  </si>
  <si>
    <t>IMAP</t>
  </si>
  <si>
    <t>BNOI</t>
  </si>
  <si>
    <t xml:space="preserve">النور للتحويل المالي </t>
  </si>
  <si>
    <t>MTNN</t>
  </si>
  <si>
    <t>فندق السدير</t>
  </si>
  <si>
    <t>HSAD</t>
  </si>
  <si>
    <t>المصرف الدولي الاسلامي</t>
  </si>
  <si>
    <t>BINT</t>
  </si>
  <si>
    <t>مصرف بابل(BBAY)</t>
  </si>
  <si>
    <t>عدم تقديم البيانات المالية السنوية لعام 2017.سعر الاغلاق (0.190) دينار.</t>
  </si>
  <si>
    <t>عدم تقديم البيانات المالية السنوية لعام 2017.سعر الاغلاق (1.000) دينار.</t>
  </si>
  <si>
    <t>مصرف الشمال(BNOR)</t>
  </si>
  <si>
    <t>عدم تقديم البيانات المالية السنوية لعام 2017.سعر الاغلاق (0.110) دينار.</t>
  </si>
  <si>
    <t>فنادق عشتار(HISH)</t>
  </si>
  <si>
    <t>عدم تقديم البيانات المالية السنوية لعام 2017.سعر الاغلاق (10.000) دينار.</t>
  </si>
  <si>
    <t>فندق اشور(HASH)</t>
  </si>
  <si>
    <t>عدم تقديم البيانات المالية السنوية لعام 2017.سعر الاغلاق (1.750) دينار.</t>
  </si>
  <si>
    <t>مصرف الثقة الدولي</t>
  </si>
  <si>
    <t>BTRU</t>
  </si>
  <si>
    <t>الخياطة الحديثة</t>
  </si>
  <si>
    <t>IMOS</t>
  </si>
  <si>
    <t>مصرف سومر التجاري</t>
  </si>
  <si>
    <t>BSUC</t>
  </si>
  <si>
    <t>الهلال الصناعية (IHLI)</t>
  </si>
  <si>
    <t xml:space="preserve">العراقية للاعمال الهندسية </t>
  </si>
  <si>
    <t>IIEW</t>
  </si>
  <si>
    <t>دعت الشركة مساهميها الى مراجعة الشركة لاستلام ارباحهم النقدية لسنة 2017 وبنسبة (50%) اعتبارا من تاريخ 2018/9/2 وخلال الدوام الرسمي لجميع ايام الاسبوع مستصحبين معهم المستمسكات ( شهادة الجنسية ، بطاقة الاحوال المدنية ، بطاقة السكن ، البطاقة الوطنية الموحدة ، بأمكان شركات الوساطة استلام ارباح مساهميهم بموجب تخويل اصولي مع مستمسكات المساهم .</t>
  </si>
  <si>
    <t>مصرف العربية الاسلامي</t>
  </si>
  <si>
    <t>BAAI</t>
  </si>
  <si>
    <t>مصرف الاقليم التجاري</t>
  </si>
  <si>
    <t>BRTB</t>
  </si>
  <si>
    <t>مصرف الائتمان</t>
  </si>
  <si>
    <t>BROI</t>
  </si>
  <si>
    <t xml:space="preserve">الصنائع الكيمياوية العصرية </t>
  </si>
  <si>
    <t>IMCI</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</si>
  <si>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t>
  </si>
  <si>
    <t>HNTI</t>
  </si>
  <si>
    <t xml:space="preserve">مصرف القابض (BQAB) </t>
  </si>
  <si>
    <t>سد الموصل السياحية (HTVM)</t>
  </si>
  <si>
    <t>المعدنية والدراجات (IMIB)</t>
  </si>
  <si>
    <t>وضع المصرف تحت وصاية البنك المركزي العراقي واستمرار الايقاف لعدم تقديم الافصاح السنوي لعام 2017 ، سعر الاغلاق (0.350) دينار .</t>
  </si>
  <si>
    <t>وضع المصرف تحت وصاية البنك المركزي العراقي واستمرار الايقاف لعدم تقديم الافصاح السنوي لعامي 2016و2017. سعر الاغلاق (0.250) دينار .</t>
  </si>
  <si>
    <t xml:space="preserve"> الشركات المتوقفة عن التداول بقرارات من هيئة الاوراق المالية </t>
  </si>
  <si>
    <t>مؤتة للتحويل المالي (MTMO) مصرف امين العراق الاسلامي</t>
  </si>
  <si>
    <t>الطيف للتحويل المالي (MTAI) مصرف الطيف الاسلامي</t>
  </si>
  <si>
    <t>المصرف الاهلي</t>
  </si>
  <si>
    <t>المصرف العراقي الاسلامي</t>
  </si>
  <si>
    <t>BIIB</t>
  </si>
  <si>
    <t xml:space="preserve">الوطنية للاستثمارات السياحية </t>
  </si>
  <si>
    <t>مصرف جيهان</t>
  </si>
  <si>
    <t>BCIH</t>
  </si>
  <si>
    <t>الحرير للتحويل المالي</t>
  </si>
  <si>
    <t>MTAH</t>
  </si>
  <si>
    <t>الحمراء للتأمين (NHAM)</t>
  </si>
  <si>
    <t>الحمراء للتأمين</t>
  </si>
  <si>
    <t>NHAM</t>
  </si>
  <si>
    <t>صدور مصادقة دائرة تسجيل الشركات على انتهاء اجراءات تغيير نشاط ورأسمال الشركة من شركة مؤتة للتحويل المالي الى مصرف امين العراق للاستثمار والتمويل الاسلامي ، وزيادة راسمال الشركة  من (45) مليار دينار الى (100) مليار دينار ، وسيتم اطلاق التداول على اسهم الشركة في السوق بعد استكمال اجراءات ادراج الشركة المصرفية.</t>
  </si>
  <si>
    <t>صدور مصادقة دائرة تسجيل الشركات على انتهاء اجراءات تغيير نشاط وراسمال الشركة من شركة الطيف للتحويل المالي الى شركة مصرف الطيف الاسلامي للاستثمار والتمويل ، وزيادة راسمال الشركة من (45) مليار دينار الى (100) مليار دينار ، وسيتم اطلاق التداول على اسهم الشركة في السوق بعد استكمال اجراءات ادراج الشركة المصرفية.</t>
  </si>
  <si>
    <t>عدم تقديم الافصاح الفصلي لعام 2015 واستمرار الايقاف لعدم تقديم الافصاح السنوي للاعوام 2014 و2015 و2016 و2017 والافصاح الفصلي لعامي 2016 و2017 وافصاح الفصل الاول لعام 2018، سعر الاغلاق  (0.900) دينار.</t>
  </si>
  <si>
    <t>عدم تقديم الافصاح السنوي لعامي 2016 و2017 وافصاح الفصل الاول لعام 2018 .سعر الاغلاق (0.710) دينار.</t>
  </si>
  <si>
    <t>عدم تقديم الافصاح السنوي لعامي 2016 و2017 . سعر الاغلاق (0.290) دينار.</t>
  </si>
  <si>
    <t xml:space="preserve"> تم وضع المصرف تحت وصاية البنك المركزي العراقي واستمرار الايقاف لعدم تقديم الافصاح السنوي للاعوام 2015 و2016 و2017 . سعر الاغلاق (0.130) دينار.</t>
  </si>
  <si>
    <t>السجاد والمفروشات (IITC)</t>
  </si>
  <si>
    <t>قررت الهيئة العامة في اجتماعها المنعقد في 2018/9/10 زيادة راسمال الشركة من (5) مليار دينار الى (7) مليار دينار وفق المادة (55/ثانياً) من قانون الشركات.</t>
  </si>
  <si>
    <t>بغداد للمشروبات الغازية(IBSD)</t>
  </si>
  <si>
    <t>مصرف كوردستان</t>
  </si>
  <si>
    <t>BKUI</t>
  </si>
  <si>
    <t>فندق السدير(HSAD)</t>
  </si>
  <si>
    <t>قررت الهيئة العامة في اجتماعها المنعقد في 2018/7/29 زيادة رأسمال الشركة بنسبة (40%) من راسمال الشركة  استنادا الى المادة (55/ اولا) من قانون الشركات .</t>
  </si>
  <si>
    <t>الزوراء للاستثمار المالي</t>
  </si>
  <si>
    <t>VZAF</t>
  </si>
  <si>
    <t>مصرف الخليج التجاري</t>
  </si>
  <si>
    <t>BGUC</t>
  </si>
  <si>
    <t>مصرف اربيل (BERI)</t>
  </si>
  <si>
    <t>الرابطة المالية للتحويل المالي(MTRA)</t>
  </si>
  <si>
    <t>عدم تقديم الافصاح الفصلي للفصل الثاني لعام 2018.</t>
  </si>
  <si>
    <t>عدم تقديم الافصاح الفصلي للفصل الثاني لعام 2018.سعر الاغلاق (0.500) دينار.</t>
  </si>
  <si>
    <t>عدم تقديم الافصاح الفصلي للفصل الاول والثاني لعام 2018 والافصاح السنوي لعام 2017 . سعر الاغلاق (0.350) دينار.</t>
  </si>
  <si>
    <t>عدم تقديم الافصاح الفصلي لعام 2017 واستمرار الايقاف لعدم تقديم الافصاح السنوي لعامي 2016و2017 والافصاح الفصلي للفصل الاول والثاني لعام 2018 . سعر الاغلاق (0.220) دينار.</t>
  </si>
  <si>
    <t>عدم تقديم الافصاح الفصلي لعام  2016 واستمرار الايقاف لعدم تقديم الافصاح السنوي للاعوام 2015 و 2016و2017 والافصاح الفصلي لعام 2017  والافصاح الفصل الاول والثاني لعام 2018. سعر الاغلاق (0.310) دينار.</t>
  </si>
  <si>
    <t>عدم تقديم الافصاح السنوي لعامي 2016و2017 والافصاح الفصل الاول والثاني لعام 2018. سعر الاغلاق (0.450) دينار.</t>
  </si>
  <si>
    <t>عدم تقديم الافصاح الفصلي لعام 2017 والافصاح الفصلي للفصل الاول والثاني لعام 2018واستمرار الايقاف لعدم تقديم الافصاح السنوي لعامي 2016و2017 . سعر الاغلاق (0.590) دينار.</t>
  </si>
  <si>
    <t>عدم تقديم الافصاح السنوي للاعوام 2014 و2015  و2016و2017 والافصاح الفصلي لعامي 2016 و2017 والافصاح الفصلي للفصل الاول والثاني لعام 2018، سعر الاغلاق (1.250)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</si>
  <si>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لعام 2018 ، سعر الاغلاق (0.470)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</si>
  <si>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لعام 2018، سعر الاغلاق (1.510) دينار.</t>
  </si>
  <si>
    <t>عدم تقديم الافصاح السنوي لعامي 2016 و2017 واستمرار الايقاف لعدم تقديم الافصاح الفصلي للفصل الثاني والثالث لعام 2017 والافصاح الفصل الاول والثاني لعام 2018  . سعر الاغلاق (0.270) دينار.</t>
  </si>
  <si>
    <t>عدم تقديم الافصاح السنوي لعامي 2016 و2017 واستمرار الايقاف لعدم تقديم الافصاح الفصلي للفصل الثاني والثالث لعام 2017 والافصاح الفصل الاول والثاني لعام 2018 . سعر الاغلاق (0.550) دينار.</t>
  </si>
  <si>
    <t>عدم تقديم البيانات المالية السنوية لعام 2017 وافصاح الفصل الثاني لعام 2018.سعر الاغلاق (7.200) دينار.</t>
  </si>
  <si>
    <t>عدم تقديم البيانات المالية السنوية لعام 2017 وافصاح الفصل الثاني لعام 2018.سعر الاغلاق (5.000) دينار.</t>
  </si>
  <si>
    <t>عدم تقديم الافصاح السنوي لعامي 2016 و2017 واستمرار الايقاف لعدم تقديم الافصاح الفصلي للفصل الثاني والثالث لعام 2017 والافصاح الفصل الاول والثاني لعام 2018. سعر الاغلاق (1.270) دينار.</t>
  </si>
  <si>
    <t>IKLV</t>
  </si>
  <si>
    <t xml:space="preserve">مصرف بغداد </t>
  </si>
  <si>
    <t>BBOB</t>
  </si>
  <si>
    <t xml:space="preserve">الكندي لانتاج اللقاحات </t>
  </si>
  <si>
    <t>دعت الشركة مساهميها الى مراجعة الشركة لاستلام ارباحهم النقدية لسنة 2017 اعتبارا من تاريخ 2018/10/15 مع جلب المستمسكات الاصولية والبطاقة التعرفية وشهادة الاسهم ان وجدت واي وثيقة تعريفية اخرى صادرة من سوق العراق للاوراق المالية .</t>
  </si>
  <si>
    <t xml:space="preserve">بغداد العراق للنقل العام </t>
  </si>
  <si>
    <t>SBPT</t>
  </si>
  <si>
    <t>الخليج للتامين</t>
  </si>
  <si>
    <t>NGIR</t>
  </si>
  <si>
    <t>مصرف اشور</t>
  </si>
  <si>
    <t>BASH</t>
  </si>
  <si>
    <t>BWOR</t>
  </si>
  <si>
    <t xml:space="preserve">مصرف العالم الاسلامي </t>
  </si>
  <si>
    <t>BIME</t>
  </si>
  <si>
    <t xml:space="preserve">مصرف الشرق الاوسط </t>
  </si>
  <si>
    <t>IBPM</t>
  </si>
  <si>
    <t xml:space="preserve">بغداد لمواد التغليف </t>
  </si>
  <si>
    <t>الاكثر ربحية</t>
  </si>
  <si>
    <t>العراقية لانتاج البذور (AISP)</t>
  </si>
  <si>
    <t>مصرف اسيا العراق</t>
  </si>
  <si>
    <t>BAIB</t>
  </si>
  <si>
    <t xml:space="preserve">الكيمياوية والبلاستيكية </t>
  </si>
  <si>
    <t>INCP</t>
  </si>
  <si>
    <t xml:space="preserve">مصرف الموصل </t>
  </si>
  <si>
    <t>BMFI</t>
  </si>
  <si>
    <t>اولاً : اخبار الشركات .</t>
  </si>
  <si>
    <t>دار السلام للتأمين (NDSA)</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</si>
  <si>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</si>
  <si>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</si>
  <si>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الوطنية للاستثمارات السياحية (HNTI)</t>
  </si>
  <si>
    <t>دعت شركة مساهميها الى مراجعة الشركة لاستلام ارباحهم النقدية لسنة 2017 وبنسبة (7%) مع جلب المستمسكات الثبوتية لاستلام الارباح سنة 2017 والسنوات السابقة لمن لم يراجع لاستلامها  .</t>
  </si>
  <si>
    <t>المصرف المتحد (BUND)</t>
  </si>
  <si>
    <t>دعت شركة مساهميها الى مراجعة الشركة لاستلام ارباحهم النقدية لسنة 2017 وبنسبة (3%) اعتبارا من تاريخ 2018/11/11 .</t>
  </si>
  <si>
    <t>انتاج الالبسة الجاهزة</t>
  </si>
  <si>
    <t>IRMC</t>
  </si>
  <si>
    <t>فندق بغداد</t>
  </si>
  <si>
    <t>HBAG</t>
  </si>
  <si>
    <t>عدم تقديم البيانات المالية السنوية لعام 2018.سعر الاغلاق (4.500) دينار.</t>
  </si>
  <si>
    <t>أستنادا الى كتاب البنك المركزي العراقي المرقم (25379/2/9) في 2018/11/2 وضع المصرف المتحد تحت الوصاية وتشكيل لجنة وصاية  سعر الاغلاق (0.090) دينار .</t>
  </si>
  <si>
    <t>فندق بابل</t>
  </si>
  <si>
    <t>HBAY</t>
  </si>
  <si>
    <t xml:space="preserve">دار السلام للتأمين </t>
  </si>
  <si>
    <t>NDSA</t>
  </si>
  <si>
    <t>فندق فلسطين</t>
  </si>
  <si>
    <t>HPAL</t>
  </si>
  <si>
    <t>قررت الهيئة العامة في اجتماعها المنعقد في 2018/11/13 زيادة رأسمال الشركة من (5) مليار دينار الى (7) مليار دينار وفق المادة (55/ اولا) من قانون الشركات .</t>
  </si>
  <si>
    <t xml:space="preserve">مجموع  قطاع الفنادق والسياحة </t>
  </si>
  <si>
    <t>الموصل لمدن الالعاب (SMOF)</t>
  </si>
  <si>
    <t>فنادق المنصور(HMAN)</t>
  </si>
  <si>
    <t>اسماك الشرق الاوسط (AMEF)</t>
  </si>
  <si>
    <t>BIBI</t>
  </si>
  <si>
    <t>مصرف الاستثمار</t>
  </si>
  <si>
    <t>مجموع السوق الثاني</t>
  </si>
  <si>
    <t>مجموع السوقين</t>
  </si>
  <si>
    <t>مدينة العاب الكرخ</t>
  </si>
  <si>
    <t>SKTA</t>
  </si>
  <si>
    <t>فئة السند</t>
  </si>
  <si>
    <t>رمز التداول</t>
  </si>
  <si>
    <t>سند فئة 5,000,000</t>
  </si>
  <si>
    <t>CBI25</t>
  </si>
  <si>
    <t>السندات الوطنية - الاصدارية الثانية المشمولة بالتداول</t>
  </si>
  <si>
    <t>السبب</t>
  </si>
  <si>
    <t>سند فئة 100,000</t>
  </si>
  <si>
    <t>CBI21</t>
  </si>
  <si>
    <t>غير مودعة</t>
  </si>
  <si>
    <t>سند فئة 250,000</t>
  </si>
  <si>
    <t>CBI22</t>
  </si>
  <si>
    <t>سند فئة 500,000</t>
  </si>
  <si>
    <t>CBI23</t>
  </si>
  <si>
    <t>سند فئة 1,000,000</t>
  </si>
  <si>
    <t>CBI24</t>
  </si>
  <si>
    <t>مودعة</t>
  </si>
  <si>
    <t>مجموع قطاع الخدمات</t>
  </si>
  <si>
    <t>مصرف ايلاف الاسلامي</t>
  </si>
  <si>
    <t>BELF</t>
  </si>
  <si>
    <t>الكندي لانتاج اللقاحات (IKLV)</t>
  </si>
  <si>
    <t>سيعقد اجتماع الهيئة العامة يوم الاربعاء 2018/12/19 الساعة العاشرة صباحا في قاعة شركة التمور العراقية/ الشالجية لمناقشة الحسابات الختامية لعام2017، مناقشة العجز المتراكم ، مناقشة الاحتياطات والارباح المتحققة ،سيتم ايقاف التداول اعتبارا من جلسة الاحد 2018/12/16  .</t>
  </si>
  <si>
    <t>المصرف الوطني الاسلامي (BNAI)</t>
  </si>
  <si>
    <t>اسيا سيل للاتصالات</t>
  </si>
  <si>
    <t>TASC</t>
  </si>
  <si>
    <t>مصرف الجنوب الاسلامي</t>
  </si>
  <si>
    <t>BJAB</t>
  </si>
  <si>
    <t>فندق بغداد(BIIB)</t>
  </si>
  <si>
    <t>المصرف العراقي الاسلامي(HBAG)</t>
  </si>
  <si>
    <t>دعت شركة مساهميها الى مراجعة الشركة لاستلام ارباحهم النقدية لسنة 2017 وبنسبة (44%) اعتبارا من تاريخ  2018/12/2 من الساعة العاشرة الى الساعة الثانية ظهرآ.</t>
  </si>
  <si>
    <t xml:space="preserve">مجموع  قطاع الزراعة </t>
  </si>
  <si>
    <t>انتاج وتسويق اللحوم (AIPM)</t>
  </si>
  <si>
    <t>سيعقد اجتماع الهيئة العامة يوم الاثنين 2018/12/24 الساعة العاشرة صباحا في قاعة نقابة الجيولوجيين العراقيين/ المنصور لمناقشة الحسابات الختامية لعام2017، مناقشة مقسوم الارباح ، مناقشة موضوع اضافة نشاط الى عقد التاسيس الشركة يتضمن ممارسة الصناعات الغذائية والاستثمارات العقارية ، وانتخابات تكملية لانتخاب عضو واحد ،سيتم ايقاف التداول اعتبارا من جلسة الاربعاء 2018/12/19  .</t>
  </si>
  <si>
    <t>عقد اجتماع الهيئة العامة يوم الاثنين 2018/12/3 الساعة العاشرة صباحا في مقر الشركة لمناقشة الحسابات الختامية لعام2017، مناقشة معالجة العجز المتراكم ،تم ايقاف التداول اعتبارا من جلسة الاربعاء 2018/11/28  .</t>
  </si>
  <si>
    <t>عقد اجتماع الهيئة العامة يوم الثلاثاء 2018/12/4 الساعة العاشرة صباحا في مقر الشركة لمناقشة الحسابات الختامية لعام2017، مناقشة مقسوم الارباح ،وانتخاب (7) اعضاء اصليين ومثلهم احتياط .تم ايقاف التداول اعتبارا من جلسة الاحد 2018/12/2  .</t>
  </si>
  <si>
    <t>الحديثة للانتاج الحيواني (AMAP)</t>
  </si>
  <si>
    <t>سيعقد اجتماع الهيئة العامة يوم الاحد 2018/12/9 الساعة العاشرة صباحا في قاعة كازينو ام كلثوم السياحي لمناقشة الحسابات الختامية لعام2015 و2016 و2017، مناقشة مقسوم الارباح . تم ايقاف التداول اعتبارا من جلسة الثلاثاء 2018/12/4  .</t>
  </si>
  <si>
    <t>الاهلية للانتاج الزراعي</t>
  </si>
  <si>
    <t>AAHP</t>
  </si>
  <si>
    <t>*</t>
  </si>
  <si>
    <t>استنادا الى قرار الامانة العامة لمجلس الوزراء تقرر عدم تنظيم جلسة ليوم الاثنين الموافق 20018/12/10 لاعلانه عطلة رسمية لمناسبة الذكرى الاولى لاعلان النصر على تنظيم داعش الارهابي .</t>
  </si>
  <si>
    <t>سيعقد اجتماع الهيئة العامة يوم الاحد 2018/12/23 الساعة العاشرة صباحا في مقر الشركة لمناقشة الحسابات الختامية لعام2017،سيتم ايقاف التداول اعتبارا من جلسة الثلاثاء 2018/12/18  .</t>
  </si>
  <si>
    <t>الكيمياوية والبلاستيكية (INCP)</t>
  </si>
  <si>
    <t xml:space="preserve"> : استنادا الى قرار مجلس المحافظين
 .ستكون اخر جلسة تداول لعام 2017 يوم الاثنين الموافق 2017/12/25
 .ستكون اول جلسة تداول لعام 2018 يوم الثلاثاء الموافق 2018/1/2  </t>
  </si>
  <si>
    <t>اخر جلسة تداول لعام 2018 واول جلسة لعام 2019</t>
  </si>
  <si>
    <t xml:space="preserve"> : استنادا الى قرار مجلس المحافظين
 .ستكون اخر جلسة تداول لعام 2018 يوم الثلاثاء الموافق 2018/12/25
 .ستكون اول جلسة تداول لعام 2019 يوم الاربعاء الموافق 2019/1/2  </t>
  </si>
  <si>
    <t>عقد اجتماع الهيئة العامة يوم الاربعاء 2018/12/5 الساعة العاشرة صباحا في مقر الشركة لمناقشة الحسابات الختامية لعام2018/3/31، مناقشة مقسوم الارباح . تم ايقاف التداول اعتبارا من جلسة الاحد 2018/12/2  .</t>
  </si>
  <si>
    <t>بغداد العراق للنقل العام (SBPT)</t>
  </si>
  <si>
    <t>دعت شركة مساهميها الى مراجعة الشركة لاستلام ارباحهم النقدية لسنة 2017 وبنسبة (150%) اعتبارا من تاريخ  2018/12/5 الى تاريخ201/12/25  لقرب انتهاء السنة المالية الحالية وبعدها يعاد توزيع الارباح بتاريخ 2019/1/2.</t>
  </si>
  <si>
    <t>نشرة التداول في السوق النظامي رقم (227)</t>
  </si>
  <si>
    <t>جلسة الخميس الموافق 2018/12/6</t>
  </si>
  <si>
    <t>نشرة التداول في السوق الثاني رقم (203)</t>
  </si>
  <si>
    <t xml:space="preserve"> الشركات غير المتداولة في السوق الثاني لجلسة الخميس الموافق 2018/12/6</t>
  </si>
  <si>
    <t>الشركات غير المتداولة في السوق النظامي لجلسة الخميس الموافق 2018/12/6</t>
  </si>
  <si>
    <t>اخبار الشركات المساهمة المدرجة في سوق العراق للاوراق المالية الخميس الموافق 2018/12/6</t>
  </si>
  <si>
    <t xml:space="preserve">الحديثة للانتاج الحيواني </t>
  </si>
  <si>
    <t>AMAP</t>
  </si>
  <si>
    <t>تم اطلاق التداول على اسهم شركة الحديثة للانتاج الحيواني في جلسة الخميس 2018/12/6 لقيام الشركة بتقديم اجابة رسمية على كتاب الاستفسار عن الاحداث الجوهرية وهو استقالة جميع اعضاء مجلس ادارة الشركة من اجل اجراء انتخابات جديدة ووضع الوصاية على مصرف المتحد للاستثمار من قبل البنك المركزي كون المصرف شريك اساسي ولة نسبة عالية من الاسهم في راس مال الشركة.</t>
  </si>
  <si>
    <t>السعر التاشيري هو (سعر السند + سعر الفائدة المتحقق) وسيكون السعر التاشيري لجلسة 2018/12/9 هو (5.276.164) دينار.</t>
  </si>
  <si>
    <t>سيتم التوقف عن صرف الارباح النقدية العائدة للشركة ابتداء من 2018/12/10 وسيتم المباشرة بتوزيع الارباح ابتداءآ2019/1/15.</t>
  </si>
  <si>
    <t xml:space="preserve">بلغ الرقم القياسي العام (502.79) نقطة مرتفعأ بنسبة (0.45) </t>
  </si>
  <si>
    <t>سوق العراق للأوراق المالية</t>
  </si>
  <si>
    <t>جلسة الخميس 2018/12/6</t>
  </si>
  <si>
    <t>نشرة  تداول الاسهم المشتراة لغير العراقيين في السوق النظامي</t>
  </si>
  <si>
    <t>المعمورة للاستثمارات العقارية</t>
  </si>
  <si>
    <t xml:space="preserve">قطاع الصناعة </t>
  </si>
  <si>
    <t xml:space="preserve">بغداد للمشروبات الغازية </t>
  </si>
  <si>
    <t xml:space="preserve">مجموع قطاع الصناعة </t>
  </si>
  <si>
    <t>المجموع الكلي</t>
  </si>
  <si>
    <t>نشرة  تداول الاسهم المباعة من غير العراقيين في السوق النظامي</t>
  </si>
  <si>
    <t>مصرف الشرق الاوسط للاستثمار</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</si>
</sst>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0.0000"/>
  </numFmts>
  <fonts count="34" x14ac:knownFonts="1">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3"/>
      <color rgb="FF002060"/>
      <name val="Arial"/>
      <family val="2"/>
    </font>
    <font>
      <b/>
      <sz val="14"/>
      <color rgb="FF002060"/>
      <name val="Arial"/>
      <family val="2"/>
    </font>
    <font>
      <b/>
      <sz val="12"/>
      <color rgb="FFFF000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b/>
      <sz val="12"/>
      <color rgb="FF00B050"/>
      <name val="Arial"/>
      <family val="2"/>
    </font>
    <font>
      <b/>
      <sz val="22"/>
      <color rgb="FF002060"/>
      <name val="Arial"/>
      <family val="2"/>
      <scheme val="minor"/>
    </font>
    <font>
      <b/>
      <sz val="18"/>
      <color rgb="FF002060"/>
      <name val="Arial"/>
      <family val="2"/>
    </font>
    <font>
      <b/>
      <sz val="12.5"/>
      <color theme="0"/>
      <name val="Arial Narrow"/>
      <family val="2"/>
    </font>
    <font>
      <b/>
      <sz val="16"/>
      <color rgb="FF00B05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6">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rgb="FF002060"/>
      </bottom>
      <diagonal/>
    </border>
    <border>
      <left style="thin">
        <color auto="1"/>
      </left>
      <right style="thin">
        <color theme="0"/>
      </right>
      <top style="thin">
        <color auto="1"/>
      </top>
      <bottom style="thin">
        <color rgb="FF002060"/>
      </bottom>
      <diagonal/>
    </border>
    <border>
      <left style="thin">
        <color theme="0"/>
      </left>
      <right style="thin">
        <color theme="0"/>
      </right>
      <top style="thin">
        <color auto="1"/>
      </top>
      <bottom style="thin">
        <color rgb="FF002060"/>
      </bottom>
      <diagonal/>
    </border>
    <border>
      <left style="thin">
        <color theme="0"/>
      </left>
      <right style="thin">
        <color rgb="FF002060"/>
      </right>
      <top style="thin">
        <color auto="1"/>
      </top>
      <bottom style="thin">
        <color rgb="FF002060"/>
      </bottom>
      <diagonal/>
    </border>
    <border>
      <left style="thin">
        <color auto="1"/>
      </left>
      <right style="thin">
        <color auto="1"/>
      </right>
      <top style="thin">
        <color auto="1"/>
      </top>
      <bottom style="thin">
        <color rgb="FF002060"/>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theme="0"/>
      </left>
      <right style="thin">
        <color theme="0"/>
      </right>
      <top/>
      <bottom style="thin">
        <color theme="0"/>
      </bottom>
      <diagonal/>
    </border>
    <border>
      <left style="thin">
        <color auto="1"/>
      </left>
      <right/>
      <top/>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3">
    <xf numFmtId="0" fontId="0" fillId="0" borderId="0"/>
    <xf numFmtId="0" fontId="1" fillId="0" borderId="0"/>
    <xf numFmtId="0" fontId="1" fillId="0" borderId="0"/>
  </cellStyleXfs>
  <cellXfs count="230">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4" fontId="6" fillId="0" borderId="1" xfId="0" applyNumberFormat="1" applyFont="1" applyBorder="1" applyAlignment="1">
      <alignment horizontal="center" vertical="center"/>
    </xf>
    <xf numFmtId="2" fontId="9" fillId="0" borderId="2" xfId="2" applyNumberFormat="1" applyFont="1" applyBorder="1" applyAlignment="1">
      <alignment vertical="center"/>
    </xf>
    <xf numFmtId="0" fontId="6" fillId="4" borderId="1" xfId="0" applyFont="1" applyFill="1" applyBorder="1" applyAlignment="1">
      <alignment vertical="center" wrapText="1"/>
    </xf>
    <xf numFmtId="0" fontId="6" fillId="4" borderId="1" xfId="0" applyFont="1" applyFill="1" applyBorder="1" applyAlignment="1">
      <alignment horizontal="right" vertical="center" wrapText="1"/>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2" fontId="4" fillId="0" borderId="2" xfId="0" applyNumberFormat="1" applyFont="1" applyBorder="1" applyAlignment="1">
      <alignment horizontal="right" vertical="center"/>
    </xf>
    <xf numFmtId="0" fontId="4" fillId="0" borderId="0" xfId="0" applyFont="1" applyAlignment="1">
      <alignment vertical="center"/>
    </xf>
    <xf numFmtId="2" fontId="4" fillId="0" borderId="2" xfId="0" applyNumberFormat="1" applyFont="1" applyBorder="1" applyAlignment="1">
      <alignment vertical="center"/>
    </xf>
    <xf numFmtId="0" fontId="6" fillId="0" borderId="0" xfId="0" applyFont="1" applyFill="1" applyBorder="1" applyAlignment="1">
      <alignment vertical="center"/>
    </xf>
    <xf numFmtId="0" fontId="6" fillId="0" borderId="11" xfId="0" applyFont="1" applyFill="1" applyBorder="1" applyAlignment="1">
      <alignment horizontal="right" vertical="center" wrapText="1"/>
    </xf>
    <xf numFmtId="164" fontId="6" fillId="0" borderId="0" xfId="0" applyNumberFormat="1" applyFont="1" applyBorder="1" applyAlignment="1">
      <alignment horizontal="center" vertical="center"/>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3" fontId="6" fillId="0" borderId="1" xfId="0" applyNumberFormat="1" applyFont="1" applyBorder="1" applyAlignment="1">
      <alignment horizontal="center" vertical="center"/>
    </xf>
    <xf numFmtId="0" fontId="7" fillId="0" borderId="22"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23" xfId="0" applyFont="1" applyFill="1" applyBorder="1" applyAlignment="1">
      <alignment vertical="center"/>
    </xf>
    <xf numFmtId="0" fontId="6" fillId="0" borderId="28" xfId="0" applyFont="1" applyFill="1" applyBorder="1" applyAlignment="1">
      <alignment vertical="center"/>
    </xf>
    <xf numFmtId="0" fontId="0" fillId="4" borderId="0" xfId="0" applyFill="1"/>
    <xf numFmtId="2" fontId="6" fillId="0" borderId="19" xfId="2" applyNumberFormat="1" applyFont="1" applyBorder="1" applyAlignment="1">
      <alignment horizontal="center" vertical="center"/>
    </xf>
    <xf numFmtId="14" fontId="6" fillId="4" borderId="19" xfId="0" applyNumberFormat="1" applyFont="1" applyFill="1" applyBorder="1" applyAlignment="1">
      <alignment vertical="center" wrapText="1"/>
    </xf>
    <xf numFmtId="164" fontId="6" fillId="4" borderId="1" xfId="0" applyNumberFormat="1" applyFont="1" applyFill="1" applyBorder="1" applyAlignment="1">
      <alignment horizontal="right" vertical="center" wrapText="1"/>
    </xf>
    <xf numFmtId="0" fontId="6" fillId="4" borderId="25" xfId="0" applyFont="1" applyFill="1" applyBorder="1" applyAlignment="1">
      <alignment vertical="center" wrapText="1"/>
    </xf>
    <xf numFmtId="14" fontId="6" fillId="4" borderId="25" xfId="0" applyNumberFormat="1" applyFont="1" applyFill="1" applyBorder="1" applyAlignment="1">
      <alignment vertical="center" wrapText="1"/>
    </xf>
    <xf numFmtId="2" fontId="6" fillId="4" borderId="1" xfId="0" applyNumberFormat="1" applyFont="1" applyFill="1" applyBorder="1" applyAlignment="1">
      <alignment horizontal="right" vertical="center" wrapText="1"/>
    </xf>
    <xf numFmtId="2" fontId="8" fillId="0" borderId="16" xfId="0" applyNumberFormat="1" applyFont="1" applyBorder="1" applyAlignment="1">
      <alignment vertical="center"/>
    </xf>
    <xf numFmtId="0" fontId="16" fillId="2" borderId="1" xfId="1" applyFont="1" applyFill="1" applyBorder="1" applyAlignment="1">
      <alignment horizontal="center" vertical="center"/>
    </xf>
    <xf numFmtId="0" fontId="16" fillId="2" borderId="1" xfId="1" applyFont="1" applyFill="1" applyBorder="1" applyAlignment="1">
      <alignment horizontal="center" vertical="center" wrapText="1"/>
    </xf>
    <xf numFmtId="0" fontId="21" fillId="0" borderId="0" xfId="0" applyFont="1" applyAlignment="1">
      <alignment vertical="center"/>
    </xf>
    <xf numFmtId="0" fontId="2" fillId="0" borderId="0" xfId="0" applyFont="1" applyAlignment="1">
      <alignment vertical="center"/>
    </xf>
    <xf numFmtId="0" fontId="6" fillId="4" borderId="36" xfId="0" applyFont="1" applyFill="1" applyBorder="1" applyAlignment="1">
      <alignment horizontal="right" vertical="center" wrapText="1"/>
    </xf>
    <xf numFmtId="2" fontId="16" fillId="0" borderId="19" xfId="2" applyNumberFormat="1" applyFont="1" applyBorder="1" applyAlignment="1">
      <alignment horizontal="center" vertical="center"/>
    </xf>
    <xf numFmtId="164" fontId="6" fillId="0" borderId="36" xfId="0" applyNumberFormat="1" applyFont="1" applyFill="1" applyBorder="1" applyAlignment="1">
      <alignment horizontal="right" vertical="center" wrapText="1"/>
    </xf>
    <xf numFmtId="164" fontId="15" fillId="0" borderId="36" xfId="0" applyNumberFormat="1" applyFont="1" applyBorder="1" applyAlignment="1">
      <alignment horizontal="right" vertical="center" wrapText="1"/>
    </xf>
    <xf numFmtId="3" fontId="6" fillId="0" borderId="1" xfId="0" applyNumberFormat="1" applyFont="1" applyBorder="1" applyAlignment="1">
      <alignment horizontal="center" vertical="center"/>
    </xf>
    <xf numFmtId="0" fontId="6" fillId="4" borderId="37" xfId="0" applyFont="1" applyFill="1" applyBorder="1" applyAlignment="1">
      <alignment horizontal="right" vertical="center" wrapText="1"/>
    </xf>
    <xf numFmtId="0" fontId="24" fillId="0" borderId="1" xfId="0" applyFont="1" applyFill="1" applyBorder="1" applyAlignment="1">
      <alignment vertical="center"/>
    </xf>
    <xf numFmtId="164" fontId="24" fillId="0" borderId="36" xfId="0" applyNumberFormat="1" applyFont="1" applyBorder="1" applyAlignment="1">
      <alignment horizontal="center" vertical="center"/>
    </xf>
    <xf numFmtId="0" fontId="24" fillId="0" borderId="32" xfId="0" applyFont="1" applyFill="1" applyBorder="1" applyAlignment="1">
      <alignment vertical="center"/>
    </xf>
    <xf numFmtId="164" fontId="24" fillId="0" borderId="1" xfId="0" applyNumberFormat="1" applyFont="1" applyBorder="1" applyAlignment="1">
      <alignment horizontal="center" vertical="center"/>
    </xf>
    <xf numFmtId="0" fontId="24" fillId="0" borderId="36" xfId="0" applyFont="1" applyFill="1" applyBorder="1" applyAlignment="1">
      <alignment vertical="center"/>
    </xf>
    <xf numFmtId="164" fontId="24" fillId="0" borderId="27" xfId="0" applyNumberFormat="1" applyFont="1" applyBorder="1" applyAlignment="1">
      <alignment horizontal="center" vertical="center"/>
    </xf>
    <xf numFmtId="0" fontId="24" fillId="0" borderId="26" xfId="0" applyFont="1" applyFill="1" applyBorder="1" applyAlignment="1">
      <alignment vertical="center"/>
    </xf>
    <xf numFmtId="164" fontId="24" fillId="0" borderId="26" xfId="0" applyNumberFormat="1" applyFont="1" applyBorder="1" applyAlignment="1">
      <alignment horizontal="center" vertical="center"/>
    </xf>
    <xf numFmtId="0" fontId="24" fillId="0" borderId="29" xfId="0" applyFont="1" applyFill="1" applyBorder="1" applyAlignment="1">
      <alignment vertical="center"/>
    </xf>
    <xf numFmtId="164" fontId="24" fillId="0" borderId="29" xfId="0" applyNumberFormat="1" applyFont="1" applyBorder="1" applyAlignment="1">
      <alignment horizontal="center" vertical="center"/>
    </xf>
    <xf numFmtId="0" fontId="24" fillId="0" borderId="30" xfId="0" applyFont="1" applyFill="1" applyBorder="1" applyAlignment="1">
      <alignment vertical="center"/>
    </xf>
    <xf numFmtId="164" fontId="24" fillId="0" borderId="32" xfId="0" applyNumberFormat="1" applyFont="1" applyBorder="1" applyAlignment="1">
      <alignment horizontal="center" vertical="center"/>
    </xf>
    <xf numFmtId="0" fontId="24" fillId="0" borderId="35" xfId="0" applyFont="1" applyFill="1" applyBorder="1" applyAlignment="1">
      <alignment vertical="center"/>
    </xf>
    <xf numFmtId="164" fontId="24" fillId="0" borderId="35" xfId="0" applyNumberFormat="1" applyFont="1" applyBorder="1" applyAlignment="1">
      <alignment horizontal="center" vertical="center"/>
    </xf>
    <xf numFmtId="0" fontId="24" fillId="0" borderId="1" xfId="0" applyFont="1" applyFill="1" applyBorder="1" applyAlignment="1">
      <alignment horizontal="right" vertical="center"/>
    </xf>
    <xf numFmtId="164" fontId="24" fillId="0" borderId="23" xfId="0" applyNumberFormat="1" applyFont="1" applyBorder="1" applyAlignment="1">
      <alignment horizontal="center" vertical="center"/>
    </xf>
    <xf numFmtId="0" fontId="6" fillId="0" borderId="36" xfId="0" applyFont="1" applyFill="1" applyBorder="1" applyAlignment="1">
      <alignment vertical="center"/>
    </xf>
    <xf numFmtId="0" fontId="24" fillId="0" borderId="37" xfId="0" applyFont="1" applyFill="1" applyBorder="1" applyAlignment="1">
      <alignment vertical="center"/>
    </xf>
    <xf numFmtId="0" fontId="6" fillId="0" borderId="23" xfId="0" applyFont="1" applyFill="1" applyBorder="1" applyAlignment="1">
      <alignment horizontal="right" vertical="center"/>
    </xf>
    <xf numFmtId="0" fontId="6" fillId="0" borderId="1" xfId="0" applyFont="1" applyFill="1" applyBorder="1" applyAlignment="1">
      <alignment horizontal="right" vertical="center" wrapText="1"/>
    </xf>
    <xf numFmtId="3" fontId="6" fillId="0" borderId="1" xfId="0" applyNumberFormat="1" applyFont="1" applyBorder="1" applyAlignment="1">
      <alignment horizontal="center" vertical="center"/>
    </xf>
    <xf numFmtId="0" fontId="24" fillId="0" borderId="0" xfId="0" applyFont="1" applyFill="1" applyBorder="1" applyAlignment="1">
      <alignment vertical="center"/>
    </xf>
    <xf numFmtId="0" fontId="6" fillId="0" borderId="46" xfId="0" applyFont="1" applyFill="1" applyBorder="1" applyAlignment="1">
      <alignment vertical="center"/>
    </xf>
    <xf numFmtId="164" fontId="6" fillId="0" borderId="46" xfId="0" applyNumberFormat="1" applyFont="1" applyBorder="1" applyAlignment="1">
      <alignment horizontal="center" vertical="center"/>
    </xf>
    <xf numFmtId="4" fontId="25" fillId="0" borderId="46" xfId="0" applyNumberFormat="1" applyFont="1" applyBorder="1" applyAlignment="1">
      <alignment horizontal="center" vertical="center"/>
    </xf>
    <xf numFmtId="0" fontId="6" fillId="0" borderId="50" xfId="0" applyFont="1" applyFill="1" applyBorder="1" applyAlignment="1">
      <alignment vertical="center"/>
    </xf>
    <xf numFmtId="164" fontId="6" fillId="0" borderId="50" xfId="0" applyNumberFormat="1" applyFont="1" applyBorder="1" applyAlignment="1">
      <alignment horizontal="center" vertical="center"/>
    </xf>
    <xf numFmtId="4" fontId="25" fillId="0" borderId="50" xfId="0" applyNumberFormat="1" applyFont="1" applyBorder="1" applyAlignment="1">
      <alignment horizontal="center" vertical="center"/>
    </xf>
    <xf numFmtId="14" fontId="6" fillId="4" borderId="36" xfId="0" applyNumberFormat="1" applyFont="1" applyFill="1" applyBorder="1" applyAlignment="1">
      <alignment vertical="center" wrapText="1"/>
    </xf>
    <xf numFmtId="164" fontId="6" fillId="4" borderId="36" xfId="0" applyNumberFormat="1" applyFont="1" applyFill="1" applyBorder="1" applyAlignment="1">
      <alignment horizontal="right" vertical="center" wrapText="1"/>
    </xf>
    <xf numFmtId="3" fontId="6" fillId="0" borderId="1" xfId="0" applyNumberFormat="1" applyFont="1" applyBorder="1" applyAlignment="1">
      <alignment horizontal="center" vertical="center"/>
    </xf>
    <xf numFmtId="0" fontId="24" fillId="0" borderId="43" xfId="0" applyFont="1" applyFill="1" applyBorder="1" applyAlignment="1">
      <alignment vertical="center"/>
    </xf>
    <xf numFmtId="2" fontId="26" fillId="0" borderId="12" xfId="0" applyNumberFormat="1" applyFont="1" applyBorder="1" applyAlignment="1">
      <alignment vertical="center"/>
    </xf>
    <xf numFmtId="2" fontId="26" fillId="0" borderId="13" xfId="0" applyNumberFormat="1" applyFont="1" applyBorder="1" applyAlignment="1">
      <alignment vertical="center"/>
    </xf>
    <xf numFmtId="2" fontId="26" fillId="0" borderId="2" xfId="0" applyNumberFormat="1" applyFont="1" applyBorder="1" applyAlignment="1">
      <alignment vertical="center"/>
    </xf>
    <xf numFmtId="2" fontId="8" fillId="0" borderId="2" xfId="0" applyNumberFormat="1" applyFont="1" applyBorder="1" applyAlignment="1">
      <alignment vertical="center"/>
    </xf>
    <xf numFmtId="0" fontId="16" fillId="2" borderId="36" xfId="1" applyFont="1" applyFill="1" applyBorder="1" applyAlignment="1">
      <alignment horizontal="center" vertical="center"/>
    </xf>
    <xf numFmtId="0" fontId="16" fillId="2" borderId="36" xfId="1" applyFont="1" applyFill="1" applyBorder="1" applyAlignment="1">
      <alignment horizontal="center" vertical="center" wrapText="1"/>
    </xf>
    <xf numFmtId="0" fontId="6" fillId="0" borderId="36" xfId="0" applyFont="1" applyFill="1" applyBorder="1" applyAlignment="1">
      <alignment horizontal="right" vertical="center"/>
    </xf>
    <xf numFmtId="3" fontId="6" fillId="0" borderId="1" xfId="0" applyNumberFormat="1" applyFont="1" applyBorder="1" applyAlignment="1">
      <alignment horizontal="center" vertical="center"/>
    </xf>
    <xf numFmtId="3" fontId="11" fillId="0" borderId="0" xfId="0" applyNumberFormat="1" applyFont="1"/>
    <xf numFmtId="3" fontId="6" fillId="0" borderId="1" xfId="0" applyNumberFormat="1" applyFont="1" applyBorder="1" applyAlignment="1">
      <alignment horizontal="center" vertical="center"/>
    </xf>
    <xf numFmtId="164" fontId="24" fillId="0" borderId="51" xfId="0" applyNumberFormat="1" applyFont="1" applyBorder="1" applyAlignment="1">
      <alignment horizontal="center" vertical="center"/>
    </xf>
    <xf numFmtId="0" fontId="6" fillId="4" borderId="51" xfId="0" applyFont="1" applyFill="1" applyBorder="1" applyAlignment="1">
      <alignment horizontal="right" vertical="center" wrapText="1"/>
    </xf>
    <xf numFmtId="3" fontId="6" fillId="0" borderId="51" xfId="0" applyNumberFormat="1" applyFont="1" applyBorder="1" applyAlignment="1">
      <alignment horizontal="center" vertical="center"/>
    </xf>
    <xf numFmtId="164" fontId="6" fillId="0" borderId="51" xfId="0" applyNumberFormat="1" applyFont="1" applyBorder="1" applyAlignment="1">
      <alignment horizontal="center" vertical="center"/>
    </xf>
    <xf numFmtId="4" fontId="17" fillId="0" borderId="51" xfId="0" applyNumberFormat="1" applyFont="1" applyBorder="1" applyAlignment="1">
      <alignment horizontal="center" vertical="center"/>
    </xf>
    <xf numFmtId="0" fontId="6" fillId="0" borderId="52" xfId="0" applyFont="1" applyFill="1" applyBorder="1" applyAlignment="1">
      <alignment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164" fontId="11" fillId="0" borderId="0" xfId="0" applyNumberFormat="1" applyFont="1"/>
    <xf numFmtId="167" fontId="11" fillId="0" borderId="0" xfId="0" applyNumberFormat="1" applyFont="1"/>
    <xf numFmtId="0" fontId="13" fillId="0" borderId="11" xfId="0" applyFont="1" applyFill="1" applyBorder="1" applyAlignment="1">
      <alignment horizontal="right" vertical="center" wrapText="1"/>
    </xf>
    <xf numFmtId="3" fontId="6" fillId="0" borderId="1" xfId="0" applyNumberFormat="1" applyFont="1" applyBorder="1" applyAlignment="1">
      <alignment horizontal="center" vertical="center"/>
    </xf>
    <xf numFmtId="0" fontId="6" fillId="4" borderId="52" xfId="0" applyFont="1" applyFill="1" applyBorder="1" applyAlignment="1">
      <alignment horizontal="right" vertical="center" wrapText="1"/>
    </xf>
    <xf numFmtId="164" fontId="6" fillId="0" borderId="53" xfId="0" applyNumberFormat="1" applyFont="1" applyBorder="1" applyAlignment="1">
      <alignment horizontal="center" vertical="center"/>
    </xf>
    <xf numFmtId="0" fontId="15" fillId="0" borderId="52" xfId="0" applyFont="1" applyFill="1" applyBorder="1" applyAlignment="1">
      <alignment horizontal="right" vertical="center" wrapText="1"/>
    </xf>
    <xf numFmtId="3" fontId="6" fillId="0" borderId="1" xfId="0" applyNumberFormat="1" applyFont="1" applyBorder="1" applyAlignment="1">
      <alignment horizontal="center" vertical="center"/>
    </xf>
    <xf numFmtId="3" fontId="6" fillId="0" borderId="53" xfId="0" applyNumberFormat="1" applyFont="1" applyBorder="1" applyAlignment="1">
      <alignment horizontal="center" vertical="center"/>
    </xf>
    <xf numFmtId="164" fontId="6" fillId="0" borderId="52" xfId="0" applyNumberFormat="1" applyFont="1" applyFill="1" applyBorder="1" applyAlignment="1">
      <alignment horizontal="right" vertical="center" wrapText="1"/>
    </xf>
    <xf numFmtId="3" fontId="6" fillId="0" borderId="52" xfId="0" applyNumberFormat="1" applyFont="1" applyBorder="1" applyAlignment="1">
      <alignment horizontal="center" vertical="center"/>
    </xf>
    <xf numFmtId="164" fontId="6" fillId="0" borderId="52" xfId="0" applyNumberFormat="1" applyFont="1" applyBorder="1" applyAlignment="1">
      <alignment horizontal="center" vertical="center"/>
    </xf>
    <xf numFmtId="164" fontId="24" fillId="0" borderId="54" xfId="0" applyNumberFormat="1" applyFont="1" applyFill="1" applyBorder="1" applyAlignment="1">
      <alignment horizontal="center" vertical="center"/>
    </xf>
    <xf numFmtId="4" fontId="17" fillId="0" borderId="53" xfId="0" applyNumberFormat="1" applyFont="1" applyBorder="1" applyAlignment="1">
      <alignment horizontal="center" vertical="center"/>
    </xf>
    <xf numFmtId="4" fontId="17" fillId="0" borderId="52" xfId="0" applyNumberFormat="1" applyFont="1" applyBorder="1" applyAlignment="1">
      <alignment horizontal="center" vertical="center"/>
    </xf>
    <xf numFmtId="0" fontId="30" fillId="0" borderId="0" xfId="0" applyFont="1" applyAlignment="1">
      <alignment vertical="center"/>
    </xf>
    <xf numFmtId="0" fontId="32" fillId="2" borderId="56" xfId="0" applyFont="1" applyFill="1" applyBorder="1" applyAlignment="1">
      <alignment horizontal="center" vertical="center"/>
    </xf>
    <xf numFmtId="0" fontId="32" fillId="2" borderId="56" xfId="0" applyFont="1" applyFill="1" applyBorder="1" applyAlignment="1">
      <alignment horizontal="center" vertical="center" wrapText="1"/>
    </xf>
    <xf numFmtId="0" fontId="31" fillId="0" borderId="56" xfId="2" applyFont="1" applyFill="1" applyBorder="1" applyAlignment="1">
      <alignment horizontal="right" vertical="center"/>
    </xf>
    <xf numFmtId="0" fontId="31" fillId="0" borderId="56" xfId="2" applyFont="1" applyFill="1" applyBorder="1" applyAlignment="1">
      <alignment horizontal="left" vertical="center"/>
    </xf>
    <xf numFmtId="3" fontId="31" fillId="0" borderId="60" xfId="2" applyNumberFormat="1" applyFont="1" applyFill="1" applyBorder="1" applyAlignment="1">
      <alignment horizontal="center" vertical="center"/>
    </xf>
    <xf numFmtId="0" fontId="33" fillId="0" borderId="0" xfId="0" applyFont="1"/>
    <xf numFmtId="0" fontId="31" fillId="2" borderId="56" xfId="0" applyFont="1" applyFill="1" applyBorder="1" applyAlignment="1">
      <alignment horizontal="center" vertical="center"/>
    </xf>
    <xf numFmtId="0" fontId="31" fillId="2" borderId="56" xfId="0" applyFont="1" applyFill="1" applyBorder="1" applyAlignment="1">
      <alignment horizontal="center" vertical="center" wrapText="1"/>
    </xf>
    <xf numFmtId="2" fontId="3" fillId="0" borderId="33"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34" xfId="0" applyNumberFormat="1" applyFont="1" applyBorder="1" applyAlignment="1">
      <alignment horizontal="center" vertical="center"/>
    </xf>
    <xf numFmtId="0" fontId="16" fillId="0" borderId="5" xfId="0" applyFont="1" applyFill="1" applyBorder="1" applyAlignment="1">
      <alignment horizontal="center" vertical="center"/>
    </xf>
    <xf numFmtId="0" fontId="16" fillId="0" borderId="20" xfId="0" applyFont="1" applyFill="1" applyBorder="1" applyAlignment="1">
      <alignment horizontal="center" vertical="center"/>
    </xf>
    <xf numFmtId="2" fontId="0" fillId="0" borderId="40" xfId="0" applyNumberFormat="1" applyBorder="1" applyAlignment="1">
      <alignment horizontal="center"/>
    </xf>
    <xf numFmtId="2" fontId="0" fillId="0" borderId="41" xfId="0" applyNumberFormat="1" applyBorder="1" applyAlignment="1">
      <alignment horizontal="center"/>
    </xf>
    <xf numFmtId="2" fontId="0" fillId="0" borderId="42" xfId="0" applyNumberFormat="1" applyBorder="1" applyAlignment="1">
      <alignment horizont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3" fontId="13" fillId="0" borderId="12" xfId="0" applyNumberFormat="1" applyFont="1" applyBorder="1" applyAlignment="1">
      <alignment horizontal="right"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29" fillId="0" borderId="12" xfId="0" applyNumberFormat="1" applyFont="1" applyBorder="1" applyAlignment="1">
      <alignment horizontal="right" vertical="center"/>
    </xf>
    <xf numFmtId="4" fontId="29" fillId="0" borderId="14" xfId="0" applyNumberFormat="1" applyFont="1" applyBorder="1" applyAlignment="1">
      <alignment horizontal="right"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2" fontId="0" fillId="0" borderId="21" xfId="0" applyNumberFormat="1" applyBorder="1" applyAlignment="1">
      <alignment horizontal="center"/>
    </xf>
    <xf numFmtId="2" fontId="0" fillId="0" borderId="6" xfId="0" applyNumberFormat="1" applyBorder="1" applyAlignment="1">
      <alignment horizontal="center"/>
    </xf>
    <xf numFmtId="2" fontId="0" fillId="0" borderId="20" xfId="0" applyNumberFormat="1" applyBorder="1" applyAlignment="1">
      <alignment horizontal="center"/>
    </xf>
    <xf numFmtId="0" fontId="9" fillId="0" borderId="21" xfId="0" applyFont="1" applyFill="1" applyBorder="1" applyAlignment="1">
      <alignment horizontal="center" vertical="center"/>
    </xf>
    <xf numFmtId="0" fontId="9" fillId="0" borderId="20" xfId="0" applyFont="1" applyFill="1" applyBorder="1" applyAlignment="1">
      <alignment horizontal="center" vertical="center"/>
    </xf>
    <xf numFmtId="164" fontId="15" fillId="0" borderId="5" xfId="0" applyNumberFormat="1" applyFont="1" applyBorder="1" applyAlignment="1">
      <alignment horizontal="right" vertical="center" wrapText="1"/>
    </xf>
    <xf numFmtId="164" fontId="15" fillId="0" borderId="6" xfId="0" applyNumberFormat="1" applyFont="1" applyBorder="1" applyAlignment="1">
      <alignment horizontal="right" vertical="center" wrapText="1"/>
    </xf>
    <xf numFmtId="164" fontId="15" fillId="0" borderId="18" xfId="0" applyNumberFormat="1" applyFont="1" applyBorder="1" applyAlignment="1">
      <alignment horizontal="right" vertical="center" wrapText="1"/>
    </xf>
    <xf numFmtId="3" fontId="6" fillId="0" borderId="47" xfId="0" applyNumberFormat="1" applyFont="1" applyBorder="1" applyAlignment="1">
      <alignment horizontal="center" vertical="center"/>
    </xf>
    <xf numFmtId="3" fontId="6" fillId="0" borderId="48" xfId="0" applyNumberFormat="1" applyFont="1" applyBorder="1" applyAlignment="1">
      <alignment horizontal="center" vertical="center"/>
    </xf>
    <xf numFmtId="3" fontId="6" fillId="0" borderId="49" xfId="0" applyNumberFormat="1" applyFont="1" applyBorder="1" applyAlignment="1">
      <alignment horizontal="center" vertical="center"/>
    </xf>
    <xf numFmtId="2" fontId="0" fillId="0" borderId="43" xfId="0" applyNumberFormat="1" applyBorder="1" applyAlignment="1">
      <alignment horizontal="center"/>
    </xf>
    <xf numFmtId="2" fontId="0" fillId="0" borderId="44" xfId="0" applyNumberFormat="1" applyBorder="1" applyAlignment="1">
      <alignment horizontal="center"/>
    </xf>
    <xf numFmtId="2" fontId="0" fillId="0" borderId="45" xfId="0" applyNumberFormat="1" applyBorder="1" applyAlignment="1">
      <alignment horizontal="center"/>
    </xf>
    <xf numFmtId="0" fontId="6" fillId="0" borderId="43" xfId="0" applyFont="1" applyFill="1" applyBorder="1" applyAlignment="1">
      <alignment horizontal="right" vertical="center"/>
    </xf>
    <xf numFmtId="0" fontId="6" fillId="0" borderId="44" xfId="0" applyFont="1" applyFill="1" applyBorder="1" applyAlignment="1">
      <alignment horizontal="right" vertical="center"/>
    </xf>
    <xf numFmtId="0" fontId="6" fillId="0" borderId="45" xfId="0" applyFont="1" applyFill="1" applyBorder="1" applyAlignment="1">
      <alignment horizontal="right" vertical="center"/>
    </xf>
    <xf numFmtId="2" fontId="0" fillId="0" borderId="5" xfId="0" applyNumberFormat="1" applyBorder="1" applyAlignment="1">
      <alignment horizontal="center"/>
    </xf>
    <xf numFmtId="0" fontId="7" fillId="0" borderId="21" xfId="0" applyFont="1" applyBorder="1" applyAlignment="1">
      <alignment horizontal="center" vertical="center"/>
    </xf>
    <xf numFmtId="0" fontId="7" fillId="0" borderId="6" xfId="0" applyFont="1" applyBorder="1" applyAlignment="1">
      <alignment horizontal="center" vertical="center"/>
    </xf>
    <xf numFmtId="0" fontId="7" fillId="0" borderId="20" xfId="0" applyFont="1" applyBorder="1" applyAlignment="1">
      <alignment horizontal="center" vertical="center"/>
    </xf>
    <xf numFmtId="164" fontId="15" fillId="0" borderId="43" xfId="0" applyNumberFormat="1" applyFont="1" applyBorder="1" applyAlignment="1">
      <alignment horizontal="right" vertical="center" wrapText="1"/>
    </xf>
    <xf numFmtId="164" fontId="15" fillId="0" borderId="44" xfId="0" applyNumberFormat="1" applyFont="1" applyBorder="1" applyAlignment="1">
      <alignment horizontal="right" vertical="center" wrapText="1"/>
    </xf>
    <xf numFmtId="164" fontId="15" fillId="0" borderId="45" xfId="0" applyNumberFormat="1" applyFont="1" applyBorder="1" applyAlignment="1">
      <alignment horizontal="right" vertical="center" wrapText="1"/>
    </xf>
    <xf numFmtId="0" fontId="6" fillId="0" borderId="1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1" xfId="0" applyFont="1" applyFill="1" applyBorder="1" applyAlignment="1">
      <alignment horizontal="center" vertical="center"/>
    </xf>
    <xf numFmtId="164" fontId="6" fillId="0" borderId="43" xfId="0" applyNumberFormat="1" applyFont="1" applyBorder="1" applyAlignment="1">
      <alignment horizontal="right" vertical="center" wrapText="1"/>
    </xf>
    <xf numFmtId="164" fontId="6" fillId="0" borderId="44" xfId="0" applyNumberFormat="1" applyFont="1" applyBorder="1" applyAlignment="1">
      <alignment horizontal="right" vertical="center" wrapText="1"/>
    </xf>
    <xf numFmtId="164" fontId="6" fillId="0" borderId="45" xfId="0" applyNumberFormat="1" applyFont="1" applyBorder="1" applyAlignment="1">
      <alignment horizontal="right" vertical="center" wrapText="1"/>
    </xf>
    <xf numFmtId="0" fontId="18" fillId="5" borderId="10" xfId="0" applyFont="1" applyFill="1" applyBorder="1" applyAlignment="1">
      <alignment horizontal="center" vertical="center"/>
    </xf>
    <xf numFmtId="3" fontId="6" fillId="0" borderId="1" xfId="0" applyNumberFormat="1" applyFont="1" applyBorder="1" applyAlignment="1">
      <alignment horizontal="center" vertical="center"/>
    </xf>
    <xf numFmtId="0" fontId="2" fillId="0" borderId="4" xfId="0" applyFont="1" applyBorder="1" applyAlignment="1">
      <alignment horizontal="center" vertical="center"/>
    </xf>
    <xf numFmtId="2" fontId="19" fillId="4" borderId="10" xfId="0" applyNumberFormat="1" applyFont="1" applyFill="1" applyBorder="1" applyAlignment="1">
      <alignment horizontal="center" vertical="center"/>
    </xf>
    <xf numFmtId="2" fontId="20" fillId="4" borderId="10" xfId="0" applyNumberFormat="1" applyFont="1" applyFill="1" applyBorder="1" applyAlignment="1">
      <alignment horizontal="center" vertical="center"/>
    </xf>
    <xf numFmtId="0" fontId="6" fillId="0" borderId="53" xfId="0" applyFont="1" applyFill="1" applyBorder="1" applyAlignment="1">
      <alignment horizontal="righ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31" fillId="0" borderId="61" xfId="0" applyFont="1" applyFill="1" applyBorder="1" applyAlignment="1">
      <alignment horizontal="center" vertical="center"/>
    </xf>
    <xf numFmtId="0" fontId="31" fillId="0" borderId="62" xfId="0" applyFont="1" applyFill="1" applyBorder="1" applyAlignment="1">
      <alignment horizontal="center" vertical="center"/>
    </xf>
    <xf numFmtId="0" fontId="31" fillId="0" borderId="61" xfId="2" applyFont="1" applyFill="1" applyBorder="1" applyAlignment="1">
      <alignment horizontal="center" vertical="center"/>
    </xf>
    <xf numFmtId="0" fontId="31" fillId="0" borderId="62" xfId="2" applyFont="1" applyFill="1" applyBorder="1" applyAlignment="1">
      <alignment horizontal="center" vertical="center"/>
    </xf>
    <xf numFmtId="0" fontId="31" fillId="0" borderId="57" xfId="0" applyFont="1" applyBorder="1" applyAlignment="1">
      <alignment horizontal="center" vertical="center"/>
    </xf>
    <xf numFmtId="0" fontId="31" fillId="0" borderId="58" xfId="0" applyFont="1" applyBorder="1" applyAlignment="1">
      <alignment horizontal="center" vertical="center"/>
    </xf>
    <xf numFmtId="0" fontId="31" fillId="0" borderId="59" xfId="0" applyFont="1" applyBorder="1" applyAlignment="1">
      <alignment horizontal="center" vertical="center"/>
    </xf>
    <xf numFmtId="0" fontId="30" fillId="0" borderId="55" xfId="0" applyFont="1" applyBorder="1" applyAlignment="1">
      <alignment horizontal="right" vertical="center"/>
    </xf>
    <xf numFmtId="0" fontId="30" fillId="0" borderId="0" xfId="0" applyFont="1" applyAlignment="1">
      <alignment horizontal="right" vertical="center"/>
    </xf>
    <xf numFmtId="0" fontId="31" fillId="0" borderId="0" xfId="0" applyFont="1" applyAlignment="1">
      <alignment horizontal="right" vertical="center"/>
    </xf>
    <xf numFmtId="2" fontId="23" fillId="0" borderId="37" xfId="0" applyNumberFormat="1" applyFont="1" applyBorder="1" applyAlignment="1">
      <alignment horizontal="center" vertical="center"/>
    </xf>
    <xf numFmtId="2" fontId="23" fillId="0" borderId="38" xfId="0" applyNumberFormat="1" applyFont="1" applyBorder="1" applyAlignment="1">
      <alignment horizontal="center" vertical="center"/>
    </xf>
    <xf numFmtId="2" fontId="23" fillId="0" borderId="39" xfId="0" applyNumberFormat="1" applyFont="1" applyBorder="1" applyAlignment="1">
      <alignment horizontal="center" vertical="center"/>
    </xf>
    <xf numFmtId="0" fontId="3" fillId="0" borderId="4" xfId="0" applyFont="1" applyBorder="1" applyAlignment="1">
      <alignment horizontal="center" vertical="center"/>
    </xf>
    <xf numFmtId="0" fontId="23" fillId="0" borderId="1" xfId="0" applyFont="1" applyBorder="1" applyAlignment="1">
      <alignment horizontal="center" vertical="center"/>
    </xf>
    <xf numFmtId="0" fontId="3" fillId="0" borderId="38" xfId="0" applyFont="1" applyBorder="1" applyAlignment="1">
      <alignment horizontal="center" vertical="center"/>
    </xf>
    <xf numFmtId="2" fontId="9" fillId="0" borderId="8" xfId="2" applyNumberFormat="1" applyFont="1" applyBorder="1" applyAlignment="1">
      <alignment horizontal="center" vertical="center"/>
    </xf>
    <xf numFmtId="165" fontId="13" fillId="3" borderId="24" xfId="2" applyNumberFormat="1" applyFont="1" applyFill="1" applyBorder="1" applyAlignment="1">
      <alignment horizontal="right" vertical="center"/>
    </xf>
    <xf numFmtId="164" fontId="22"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xf numFmtId="165" fontId="13" fillId="3" borderId="44" xfId="2" applyNumberFormat="1" applyFont="1" applyFill="1" applyBorder="1" applyAlignment="1">
      <alignment horizontal="right"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28" fillId="5" borderId="10" xfId="0" applyFont="1" applyFill="1" applyBorder="1" applyAlignment="1">
      <alignment horizontal="center" vertical="center"/>
    </xf>
    <xf numFmtId="0" fontId="27" fillId="2" borderId="43" xfId="1" applyFont="1" applyFill="1" applyBorder="1" applyAlignment="1">
      <alignment horizontal="center" vertical="center" wrapText="1"/>
    </xf>
    <xf numFmtId="0" fontId="27" fillId="2" borderId="44" xfId="1" applyFont="1" applyFill="1" applyBorder="1" applyAlignment="1">
      <alignment horizontal="center" vertical="center" wrapText="1"/>
    </xf>
    <xf numFmtId="0" fontId="27" fillId="2" borderId="45" xfId="1" applyFont="1" applyFill="1" applyBorder="1" applyAlignment="1">
      <alignment horizontal="center" vertical="center" wrapText="1"/>
    </xf>
  </cellXfs>
  <cellStyles count="3">
    <cellStyle name="Normal" xfId="0" builtinId="0"/>
    <cellStyle name="Normal 112" xfId="1"/>
    <cellStyle name="Normal 1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971550</xdr:colOff>
      <xdr:row>0</xdr:row>
      <xdr:rowOff>57152</xdr:rowOff>
    </xdr:from>
    <xdr:to>
      <xdr:col>11</xdr:col>
      <xdr:colOff>0</xdr:colOff>
      <xdr:row>2</xdr:row>
      <xdr:rowOff>0</xdr:rowOff>
    </xdr:to>
    <xdr:pic>
      <xdr:nvPicPr>
        <xdr:cNvPr id="4" name="Picture 2"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28603400" y="57152"/>
          <a:ext cx="390525" cy="990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714375</xdr:colOff>
      <xdr:row>0</xdr:row>
      <xdr:rowOff>57152</xdr:rowOff>
    </xdr:from>
    <xdr:to>
      <xdr:col>11</xdr:col>
      <xdr:colOff>0</xdr:colOff>
      <xdr:row>2</xdr:row>
      <xdr:rowOff>0</xdr:rowOff>
    </xdr:to>
    <xdr:pic>
      <xdr:nvPicPr>
        <xdr:cNvPr id="5" name="Picture 4" descr="173900_logo_fina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8603400" y="57152"/>
          <a:ext cx="1562100" cy="990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5"/>
  <sheetViews>
    <sheetView rightToLeft="1" tabSelected="1" topLeftCell="A12" zoomScaleNormal="100" workbookViewId="0">
      <selection activeCell="O57" sqref="O1:O1048576"/>
    </sheetView>
  </sheetViews>
  <sheetFormatPr defaultRowHeight="14.25" x14ac:dyDescent="0.2"/>
  <cols>
    <col min="1" max="1" width="1.125" customWidth="1"/>
    <col min="2" max="2" width="18.25" customWidth="1"/>
    <col min="3" max="5" width="7.25" customWidth="1"/>
    <col min="6" max="6" width="7" customWidth="1"/>
    <col min="7" max="7" width="7.125" customWidth="1"/>
    <col min="8" max="8" width="8.75" customWidth="1"/>
    <col min="9" max="9" width="7" customWidth="1"/>
    <col min="10" max="10" width="7.25" customWidth="1"/>
    <col min="11" max="11" width="6.625" customWidth="1"/>
    <col min="12" max="12" width="7.5" customWidth="1"/>
    <col min="13" max="13" width="15.375" customWidth="1"/>
    <col min="14" max="14" width="15.125" customWidth="1"/>
  </cols>
  <sheetData>
    <row r="1" spans="2:14" s="3" customFormat="1" ht="42.75" customHeight="1" x14ac:dyDescent="0.2">
      <c r="B1" s="149" t="s">
        <v>0</v>
      </c>
      <c r="C1" s="150"/>
      <c r="D1" s="151"/>
      <c r="E1" s="2"/>
      <c r="F1" s="2"/>
      <c r="G1" s="2"/>
      <c r="H1" s="2"/>
      <c r="I1" s="2"/>
      <c r="J1" s="2"/>
      <c r="K1" s="2"/>
      <c r="L1" s="2"/>
      <c r="M1" s="2"/>
    </row>
    <row r="2" spans="2:14" ht="32.25" customHeight="1" x14ac:dyDescent="0.2">
      <c r="B2" s="53" t="s">
        <v>312</v>
      </c>
      <c r="C2" s="53"/>
      <c r="D2" s="53"/>
      <c r="E2" s="2"/>
      <c r="F2" s="2"/>
      <c r="G2" s="2"/>
      <c r="H2" s="2"/>
      <c r="I2" s="2"/>
      <c r="J2" s="2"/>
      <c r="K2" s="2"/>
      <c r="L2" s="2"/>
      <c r="M2" s="2"/>
      <c r="N2" s="3"/>
    </row>
    <row r="3" spans="2:14" ht="39.950000000000003" customHeight="1" x14ac:dyDescent="0.3">
      <c r="B3" s="27" t="s">
        <v>1</v>
      </c>
      <c r="C3" s="152">
        <v>199739622.72000003</v>
      </c>
      <c r="D3" s="155"/>
      <c r="E3" s="156"/>
      <c r="F3" s="2"/>
      <c r="G3" s="2"/>
      <c r="H3" s="2"/>
      <c r="I3" s="2"/>
      <c r="J3" s="4"/>
      <c r="K3" s="1" t="s">
        <v>7</v>
      </c>
      <c r="L3" s="2"/>
      <c r="M3" s="2"/>
      <c r="N3" s="37">
        <v>24</v>
      </c>
    </row>
    <row r="4" spans="2:14" ht="39.950000000000003" customHeight="1" x14ac:dyDescent="0.3">
      <c r="B4" s="28" t="s">
        <v>2</v>
      </c>
      <c r="C4" s="152">
        <v>352624518</v>
      </c>
      <c r="D4" s="155"/>
      <c r="E4" s="156"/>
      <c r="F4" s="2"/>
      <c r="G4" s="2"/>
      <c r="H4" s="2"/>
      <c r="I4" s="2"/>
      <c r="J4" s="4"/>
      <c r="K4" s="1" t="s">
        <v>8</v>
      </c>
      <c r="L4" s="2"/>
      <c r="M4" s="2"/>
      <c r="N4" s="37">
        <v>6</v>
      </c>
    </row>
    <row r="5" spans="2:14" ht="33.75" customHeight="1" x14ac:dyDescent="0.3">
      <c r="B5" s="28" t="s">
        <v>3</v>
      </c>
      <c r="C5" s="152">
        <v>242</v>
      </c>
      <c r="D5" s="153"/>
      <c r="E5" s="154"/>
      <c r="F5" s="2"/>
      <c r="G5" s="2"/>
      <c r="H5" s="2"/>
      <c r="I5" s="2"/>
      <c r="J5" s="4"/>
      <c r="K5" s="1" t="s">
        <v>9</v>
      </c>
      <c r="L5" s="2"/>
      <c r="M5" s="2"/>
      <c r="N5" s="38">
        <v>4</v>
      </c>
    </row>
    <row r="6" spans="2:14" ht="39.950000000000003" customHeight="1" x14ac:dyDescent="0.3">
      <c r="B6" s="28" t="s">
        <v>4</v>
      </c>
      <c r="C6" s="157">
        <v>502.79</v>
      </c>
      <c r="D6" s="158"/>
      <c r="E6" s="159"/>
      <c r="F6" s="2"/>
      <c r="G6" s="2"/>
      <c r="H6" s="2"/>
      <c r="I6" s="2"/>
      <c r="J6" s="4"/>
      <c r="K6" s="1" t="s">
        <v>10</v>
      </c>
      <c r="L6" s="2"/>
      <c r="M6" s="2"/>
      <c r="N6" s="38">
        <v>4</v>
      </c>
    </row>
    <row r="7" spans="2:14" ht="39.950000000000003" customHeight="1" x14ac:dyDescent="0.3">
      <c r="B7" s="28" t="s">
        <v>5</v>
      </c>
      <c r="C7" s="160">
        <v>0.45</v>
      </c>
      <c r="D7" s="161"/>
      <c r="E7" s="30"/>
      <c r="F7" s="2"/>
      <c r="G7" s="2"/>
      <c r="H7" s="2"/>
      <c r="I7" s="2"/>
      <c r="J7" s="4"/>
      <c r="K7" s="1" t="s">
        <v>11</v>
      </c>
      <c r="L7" s="2"/>
      <c r="M7" s="2"/>
      <c r="N7" s="37">
        <v>31</v>
      </c>
    </row>
    <row r="8" spans="2:14" ht="28.5" customHeight="1" x14ac:dyDescent="0.3">
      <c r="B8" s="29" t="s">
        <v>6</v>
      </c>
      <c r="C8" s="15">
        <v>104</v>
      </c>
      <c r="D8" s="31"/>
      <c r="E8" s="32"/>
      <c r="F8" s="6"/>
      <c r="G8" s="6"/>
      <c r="H8" s="6"/>
      <c r="I8" s="6"/>
      <c r="J8" s="4"/>
      <c r="K8" s="5" t="s">
        <v>12</v>
      </c>
      <c r="L8" s="6"/>
      <c r="M8" s="6"/>
      <c r="N8" s="39">
        <v>45</v>
      </c>
    </row>
    <row r="9" spans="2:14" ht="25.5" customHeight="1" x14ac:dyDescent="0.2">
      <c r="B9" s="162" t="s">
        <v>311</v>
      </c>
      <c r="C9" s="162"/>
      <c r="D9" s="162"/>
      <c r="E9" s="162"/>
      <c r="F9" s="162"/>
      <c r="G9" s="162"/>
      <c r="H9" s="162"/>
      <c r="I9" s="162"/>
      <c r="J9" s="162"/>
      <c r="K9" s="162"/>
      <c r="L9" s="162"/>
      <c r="M9" s="162"/>
      <c r="N9" s="163"/>
    </row>
    <row r="10" spans="2:14" ht="46.5" customHeight="1" x14ac:dyDescent="0.2">
      <c r="B10" s="54" t="s">
        <v>13</v>
      </c>
      <c r="C10" s="55" t="s">
        <v>14</v>
      </c>
      <c r="D10" s="55" t="s">
        <v>15</v>
      </c>
      <c r="E10" s="55" t="s">
        <v>16</v>
      </c>
      <c r="F10" s="55" t="s">
        <v>17</v>
      </c>
      <c r="G10" s="55" t="s">
        <v>18</v>
      </c>
      <c r="H10" s="55" t="s">
        <v>19</v>
      </c>
      <c r="I10" s="55" t="s">
        <v>20</v>
      </c>
      <c r="J10" s="55" t="s">
        <v>21</v>
      </c>
      <c r="K10" s="55" t="s">
        <v>22</v>
      </c>
      <c r="L10" s="55" t="s">
        <v>3</v>
      </c>
      <c r="M10" s="55" t="s">
        <v>2</v>
      </c>
      <c r="N10" s="55" t="s">
        <v>1</v>
      </c>
    </row>
    <row r="11" spans="2:14" ht="30" customHeight="1" x14ac:dyDescent="0.2">
      <c r="B11" s="138" t="s">
        <v>23</v>
      </c>
      <c r="C11" s="139"/>
      <c r="D11" s="139"/>
      <c r="E11" s="139"/>
      <c r="F11" s="139"/>
      <c r="G11" s="139"/>
      <c r="H11" s="139"/>
      <c r="I11" s="139"/>
      <c r="J11" s="139"/>
      <c r="K11" s="139"/>
      <c r="L11" s="139"/>
      <c r="M11" s="139"/>
      <c r="N11" s="140"/>
    </row>
    <row r="12" spans="2:14" ht="30" customHeight="1" x14ac:dyDescent="0.2">
      <c r="B12" s="81" t="s">
        <v>208</v>
      </c>
      <c r="C12" s="80" t="s">
        <v>209</v>
      </c>
      <c r="D12" s="8">
        <v>0.28999999999999998</v>
      </c>
      <c r="E12" s="8">
        <v>0.28999999999999998</v>
      </c>
      <c r="F12" s="8">
        <v>0.28999999999999998</v>
      </c>
      <c r="G12" s="8">
        <v>0.28999999999999998</v>
      </c>
      <c r="H12" s="8">
        <v>0.28999999999999998</v>
      </c>
      <c r="I12" s="8">
        <v>0.28999999999999998</v>
      </c>
      <c r="J12" s="8">
        <v>0.28999999999999998</v>
      </c>
      <c r="K12" s="16">
        <v>0</v>
      </c>
      <c r="L12" s="121">
        <v>11</v>
      </c>
      <c r="M12" s="121">
        <v>11500000</v>
      </c>
      <c r="N12" s="121">
        <v>3335000</v>
      </c>
    </row>
    <row r="13" spans="2:14" ht="30" customHeight="1" x14ac:dyDescent="0.2">
      <c r="B13" s="81" t="s">
        <v>96</v>
      </c>
      <c r="C13" s="80" t="s">
        <v>93</v>
      </c>
      <c r="D13" s="8">
        <v>0.45</v>
      </c>
      <c r="E13" s="8">
        <v>0.47</v>
      </c>
      <c r="F13" s="8">
        <v>0.45</v>
      </c>
      <c r="G13" s="8">
        <v>0.46</v>
      </c>
      <c r="H13" s="8">
        <v>0.46</v>
      </c>
      <c r="I13" s="8">
        <v>0.46</v>
      </c>
      <c r="J13" s="8">
        <v>0.45</v>
      </c>
      <c r="K13" s="16">
        <v>2.2200000000000002</v>
      </c>
      <c r="L13" s="121">
        <v>14</v>
      </c>
      <c r="M13" s="121">
        <v>42750587</v>
      </c>
      <c r="N13" s="121">
        <v>19852775.890000001</v>
      </c>
    </row>
    <row r="14" spans="2:14" ht="30" customHeight="1" x14ac:dyDescent="0.2">
      <c r="B14" s="95" t="s">
        <v>258</v>
      </c>
      <c r="C14" s="80" t="s">
        <v>257</v>
      </c>
      <c r="D14" s="8">
        <v>0.28000000000000003</v>
      </c>
      <c r="E14" s="8">
        <v>0.28000000000000003</v>
      </c>
      <c r="F14" s="8">
        <v>0.28000000000000003</v>
      </c>
      <c r="G14" s="8">
        <v>0.28000000000000003</v>
      </c>
      <c r="H14" s="8">
        <v>0.28000000000000003</v>
      </c>
      <c r="I14" s="8">
        <v>0.28000000000000003</v>
      </c>
      <c r="J14" s="8">
        <v>0.28000000000000003</v>
      </c>
      <c r="K14" s="16">
        <v>0</v>
      </c>
      <c r="L14" s="121">
        <v>9</v>
      </c>
      <c r="M14" s="121">
        <v>24000000</v>
      </c>
      <c r="N14" s="121">
        <v>6720000</v>
      </c>
    </row>
    <row r="15" spans="2:14" ht="30" customHeight="1" x14ac:dyDescent="0.2">
      <c r="B15" s="81" t="s">
        <v>163</v>
      </c>
      <c r="C15" s="80" t="s">
        <v>164</v>
      </c>
      <c r="D15" s="8">
        <v>0.35</v>
      </c>
      <c r="E15" s="8">
        <v>0.39</v>
      </c>
      <c r="F15" s="8">
        <v>0.35</v>
      </c>
      <c r="G15" s="8">
        <v>0.36</v>
      </c>
      <c r="H15" s="8">
        <v>0.36</v>
      </c>
      <c r="I15" s="8">
        <v>0.39</v>
      </c>
      <c r="J15" s="8">
        <v>0.36</v>
      </c>
      <c r="K15" s="16">
        <v>8.33</v>
      </c>
      <c r="L15" s="121">
        <v>13</v>
      </c>
      <c r="M15" s="121">
        <v>11205885</v>
      </c>
      <c r="N15" s="121">
        <v>4072759.75</v>
      </c>
    </row>
    <row r="16" spans="2:14" ht="30" customHeight="1" x14ac:dyDescent="0.2">
      <c r="B16" s="81" t="s">
        <v>221</v>
      </c>
      <c r="C16" s="80" t="s">
        <v>220</v>
      </c>
      <c r="D16" s="8">
        <v>0.13</v>
      </c>
      <c r="E16" s="8">
        <v>0.13</v>
      </c>
      <c r="F16" s="8">
        <v>0.13</v>
      </c>
      <c r="G16" s="8">
        <v>0.13</v>
      </c>
      <c r="H16" s="8">
        <v>0.13</v>
      </c>
      <c r="I16" s="8">
        <v>0.13</v>
      </c>
      <c r="J16" s="8">
        <v>0.13</v>
      </c>
      <c r="K16" s="16">
        <v>0</v>
      </c>
      <c r="L16" s="121">
        <v>5</v>
      </c>
      <c r="M16" s="121">
        <v>30500000</v>
      </c>
      <c r="N16" s="121">
        <v>3965000</v>
      </c>
    </row>
    <row r="17" spans="2:14" ht="30" customHeight="1" x14ac:dyDescent="0.2">
      <c r="B17" s="45" t="s">
        <v>230</v>
      </c>
      <c r="C17" s="45" t="s">
        <v>231</v>
      </c>
      <c r="D17" s="8">
        <v>0.16</v>
      </c>
      <c r="E17" s="8">
        <v>0.16</v>
      </c>
      <c r="F17" s="8">
        <v>0.16</v>
      </c>
      <c r="G17" s="8">
        <v>0.16</v>
      </c>
      <c r="H17" s="8">
        <v>0.16</v>
      </c>
      <c r="I17" s="8">
        <v>0.16</v>
      </c>
      <c r="J17" s="8">
        <v>0.16</v>
      </c>
      <c r="K17" s="16">
        <v>0</v>
      </c>
      <c r="L17" s="121">
        <v>11</v>
      </c>
      <c r="M17" s="121">
        <v>52650000</v>
      </c>
      <c r="N17" s="121">
        <v>8424000</v>
      </c>
    </row>
    <row r="18" spans="2:14" ht="30" customHeight="1" x14ac:dyDescent="0.2">
      <c r="B18" s="81" t="s">
        <v>104</v>
      </c>
      <c r="C18" s="80" t="s">
        <v>105</v>
      </c>
      <c r="D18" s="8">
        <v>0.63</v>
      </c>
      <c r="E18" s="8">
        <v>0.64</v>
      </c>
      <c r="F18" s="8">
        <v>0.63</v>
      </c>
      <c r="G18" s="8">
        <v>0.64</v>
      </c>
      <c r="H18" s="8">
        <v>0.64</v>
      </c>
      <c r="I18" s="8">
        <v>0.64</v>
      </c>
      <c r="J18" s="8">
        <v>0.64</v>
      </c>
      <c r="K18" s="16">
        <v>0</v>
      </c>
      <c r="L18" s="121">
        <v>4</v>
      </c>
      <c r="M18" s="121">
        <v>5170970</v>
      </c>
      <c r="N18" s="121">
        <v>3287711.1</v>
      </c>
    </row>
    <row r="19" spans="2:14" ht="30" customHeight="1" x14ac:dyDescent="0.2">
      <c r="B19" s="81" t="s">
        <v>162</v>
      </c>
      <c r="C19" s="80" t="s">
        <v>118</v>
      </c>
      <c r="D19" s="8">
        <v>0.38</v>
      </c>
      <c r="E19" s="8">
        <v>0.39</v>
      </c>
      <c r="F19" s="8">
        <v>0.38</v>
      </c>
      <c r="G19" s="8">
        <v>0.38</v>
      </c>
      <c r="H19" s="8">
        <v>0.38</v>
      </c>
      <c r="I19" s="8">
        <v>0.39</v>
      </c>
      <c r="J19" s="8">
        <v>0.39</v>
      </c>
      <c r="K19" s="16">
        <v>0</v>
      </c>
      <c r="L19" s="121">
        <v>2</v>
      </c>
      <c r="M19" s="121">
        <v>1500000</v>
      </c>
      <c r="N19" s="121">
        <v>575000</v>
      </c>
    </row>
    <row r="20" spans="2:14" ht="30" customHeight="1" x14ac:dyDescent="0.2">
      <c r="B20" s="141" t="s">
        <v>24</v>
      </c>
      <c r="C20" s="142"/>
      <c r="D20" s="143"/>
      <c r="E20" s="144"/>
      <c r="F20" s="144"/>
      <c r="G20" s="144"/>
      <c r="H20" s="144"/>
      <c r="I20" s="144"/>
      <c r="J20" s="144"/>
      <c r="K20" s="145"/>
      <c r="L20" s="40">
        <f>SUM(L12:L19)</f>
        <v>69</v>
      </c>
      <c r="M20" s="40">
        <f>SUM(M12:M19)</f>
        <v>179277442</v>
      </c>
      <c r="N20" s="40">
        <f>SUM(N12:N19)</f>
        <v>50232246.740000002</v>
      </c>
    </row>
    <row r="21" spans="2:14" ht="30" customHeight="1" x14ac:dyDescent="0.2">
      <c r="B21" s="138" t="s">
        <v>26</v>
      </c>
      <c r="C21" s="139"/>
      <c r="D21" s="139"/>
      <c r="E21" s="139"/>
      <c r="F21" s="139"/>
      <c r="G21" s="139"/>
      <c r="H21" s="139"/>
      <c r="I21" s="139"/>
      <c r="J21" s="139"/>
      <c r="K21" s="139"/>
      <c r="L21" s="139"/>
      <c r="M21" s="139"/>
      <c r="N21" s="140"/>
    </row>
    <row r="22" spans="2:14" ht="30" customHeight="1" x14ac:dyDescent="0.2">
      <c r="B22" s="81" t="s">
        <v>102</v>
      </c>
      <c r="C22" s="80" t="s">
        <v>103</v>
      </c>
      <c r="D22" s="8">
        <v>1.76</v>
      </c>
      <c r="E22" s="8">
        <v>1.76</v>
      </c>
      <c r="F22" s="8">
        <v>1.76</v>
      </c>
      <c r="G22" s="8">
        <v>1.76</v>
      </c>
      <c r="H22" s="8">
        <v>1.79</v>
      </c>
      <c r="I22" s="8">
        <v>1.76</v>
      </c>
      <c r="J22" s="8">
        <v>1.79</v>
      </c>
      <c r="K22" s="16">
        <v>-1.68</v>
      </c>
      <c r="L22" s="121">
        <v>3</v>
      </c>
      <c r="M22" s="121">
        <v>850000</v>
      </c>
      <c r="N22" s="121">
        <v>1496000</v>
      </c>
    </row>
    <row r="23" spans="2:14" ht="30" customHeight="1" x14ac:dyDescent="0.2">
      <c r="B23" s="141" t="s">
        <v>279</v>
      </c>
      <c r="C23" s="142"/>
      <c r="D23" s="143"/>
      <c r="E23" s="144"/>
      <c r="F23" s="144"/>
      <c r="G23" s="144"/>
      <c r="H23" s="144"/>
      <c r="I23" s="144"/>
      <c r="J23" s="144"/>
      <c r="K23" s="145"/>
      <c r="L23" s="121">
        <v>3</v>
      </c>
      <c r="M23" s="121">
        <v>850000</v>
      </c>
      <c r="N23" s="121">
        <v>1496000</v>
      </c>
    </row>
    <row r="24" spans="2:14" ht="30" customHeight="1" x14ac:dyDescent="0.2">
      <c r="B24" s="146" t="s">
        <v>27</v>
      </c>
      <c r="C24" s="147"/>
      <c r="D24" s="147"/>
      <c r="E24" s="147"/>
      <c r="F24" s="147"/>
      <c r="G24" s="147"/>
      <c r="H24" s="147"/>
      <c r="I24" s="147"/>
      <c r="J24" s="147"/>
      <c r="K24" s="147"/>
      <c r="L24" s="147"/>
      <c r="M24" s="147"/>
      <c r="N24" s="148"/>
    </row>
    <row r="25" spans="2:14" ht="30" customHeight="1" x14ac:dyDescent="0.2">
      <c r="B25" s="45" t="s">
        <v>84</v>
      </c>
      <c r="C25" s="45" t="s">
        <v>85</v>
      </c>
      <c r="D25" s="8">
        <v>3.5</v>
      </c>
      <c r="E25" s="8">
        <v>3.53</v>
      </c>
      <c r="F25" s="8">
        <v>3.5</v>
      </c>
      <c r="G25" s="8">
        <v>3.52</v>
      </c>
      <c r="H25" s="8">
        <v>3.5</v>
      </c>
      <c r="I25" s="8">
        <v>3.53</v>
      </c>
      <c r="J25" s="8">
        <v>3.53</v>
      </c>
      <c r="K25" s="16">
        <v>0</v>
      </c>
      <c r="L25" s="121">
        <v>11</v>
      </c>
      <c r="M25" s="121">
        <v>10850000</v>
      </c>
      <c r="N25" s="121">
        <v>38189000</v>
      </c>
    </row>
    <row r="26" spans="2:14" ht="30" customHeight="1" x14ac:dyDescent="0.2">
      <c r="B26" s="44" t="s">
        <v>114</v>
      </c>
      <c r="C26" s="44" t="s">
        <v>115</v>
      </c>
      <c r="D26" s="8">
        <v>7.26</v>
      </c>
      <c r="E26" s="8">
        <v>7.26</v>
      </c>
      <c r="F26" s="8">
        <v>7.26</v>
      </c>
      <c r="G26" s="8">
        <v>7.26</v>
      </c>
      <c r="H26" s="8">
        <v>7.26</v>
      </c>
      <c r="I26" s="8">
        <v>7.26</v>
      </c>
      <c r="J26" s="8">
        <v>7.26</v>
      </c>
      <c r="K26" s="16">
        <v>0</v>
      </c>
      <c r="L26" s="121">
        <v>1</v>
      </c>
      <c r="M26" s="121">
        <v>25000</v>
      </c>
      <c r="N26" s="121">
        <v>181500</v>
      </c>
    </row>
    <row r="27" spans="2:14" ht="30" customHeight="1" x14ac:dyDescent="0.2">
      <c r="B27" s="9" t="s">
        <v>210</v>
      </c>
      <c r="C27" s="7" t="s">
        <v>207</v>
      </c>
      <c r="D27" s="8">
        <v>1.29</v>
      </c>
      <c r="E27" s="8">
        <v>1.3</v>
      </c>
      <c r="F27" s="8">
        <v>1.28</v>
      </c>
      <c r="G27" s="8">
        <v>1.29</v>
      </c>
      <c r="H27" s="8">
        <v>1.31</v>
      </c>
      <c r="I27" s="8">
        <v>1.29</v>
      </c>
      <c r="J27" s="8">
        <v>1.29</v>
      </c>
      <c r="K27" s="16">
        <v>0</v>
      </c>
      <c r="L27" s="121">
        <v>39</v>
      </c>
      <c r="M27" s="121">
        <v>17583224</v>
      </c>
      <c r="N27" s="121">
        <v>22757358.960000001</v>
      </c>
    </row>
    <row r="28" spans="2:14" ht="30" customHeight="1" x14ac:dyDescent="0.2">
      <c r="B28" s="44" t="s">
        <v>116</v>
      </c>
      <c r="C28" s="44" t="s">
        <v>117</v>
      </c>
      <c r="D28" s="8">
        <v>0.65</v>
      </c>
      <c r="E28" s="8">
        <v>0.67</v>
      </c>
      <c r="F28" s="8">
        <v>0.65</v>
      </c>
      <c r="G28" s="8">
        <v>0.66</v>
      </c>
      <c r="H28" s="8">
        <v>0.65</v>
      </c>
      <c r="I28" s="8">
        <v>0.66</v>
      </c>
      <c r="J28" s="8">
        <v>0.65</v>
      </c>
      <c r="K28" s="16">
        <v>1.54</v>
      </c>
      <c r="L28" s="121">
        <v>13</v>
      </c>
      <c r="M28" s="121">
        <v>18350000</v>
      </c>
      <c r="N28" s="121">
        <v>12108900</v>
      </c>
    </row>
    <row r="29" spans="2:14" ht="30" customHeight="1" x14ac:dyDescent="0.2">
      <c r="B29" s="44" t="s">
        <v>228</v>
      </c>
      <c r="C29" s="44" t="s">
        <v>229</v>
      </c>
      <c r="D29" s="8">
        <v>0.68</v>
      </c>
      <c r="E29" s="8">
        <v>0.68</v>
      </c>
      <c r="F29" s="8">
        <v>0.68</v>
      </c>
      <c r="G29" s="8">
        <v>0.68</v>
      </c>
      <c r="H29" s="8">
        <v>0.68</v>
      </c>
      <c r="I29" s="8">
        <v>0.68</v>
      </c>
      <c r="J29" s="8">
        <v>0.68</v>
      </c>
      <c r="K29" s="16">
        <v>0</v>
      </c>
      <c r="L29" s="121">
        <v>7</v>
      </c>
      <c r="M29" s="121">
        <v>5550000</v>
      </c>
      <c r="N29" s="121">
        <v>3774000</v>
      </c>
    </row>
    <row r="30" spans="2:14" ht="30" customHeight="1" x14ac:dyDescent="0.2">
      <c r="B30" s="44" t="s">
        <v>240</v>
      </c>
      <c r="C30" s="44" t="s">
        <v>241</v>
      </c>
      <c r="D30" s="8">
        <v>10</v>
      </c>
      <c r="E30" s="8">
        <v>10.4</v>
      </c>
      <c r="F30" s="8">
        <v>10</v>
      </c>
      <c r="G30" s="8">
        <v>10.18</v>
      </c>
      <c r="H30" s="8">
        <v>9.36</v>
      </c>
      <c r="I30" s="8">
        <v>10.4</v>
      </c>
      <c r="J30" s="8">
        <v>9.5</v>
      </c>
      <c r="K30" s="16">
        <v>9.4700000000000006</v>
      </c>
      <c r="L30" s="121">
        <v>5</v>
      </c>
      <c r="M30" s="121">
        <v>333162</v>
      </c>
      <c r="N30" s="121">
        <v>3392752.4</v>
      </c>
    </row>
    <row r="31" spans="2:14" ht="30" customHeight="1" x14ac:dyDescent="0.2">
      <c r="B31" s="141" t="s">
        <v>28</v>
      </c>
      <c r="C31" s="142"/>
      <c r="D31" s="164"/>
      <c r="E31" s="165"/>
      <c r="F31" s="165"/>
      <c r="G31" s="165"/>
      <c r="H31" s="165"/>
      <c r="I31" s="165"/>
      <c r="J31" s="165"/>
      <c r="K31" s="166"/>
      <c r="L31" s="43">
        <f>SUM(L25:L30)</f>
        <v>76</v>
      </c>
      <c r="M31" s="43">
        <f>SUM(M25:M30)</f>
        <v>52691386</v>
      </c>
      <c r="N31" s="43">
        <f>SUM(N25:N30)</f>
        <v>80403511.360000014</v>
      </c>
    </row>
    <row r="32" spans="2:14" ht="30" customHeight="1" x14ac:dyDescent="0.2">
      <c r="B32" s="146" t="s">
        <v>29</v>
      </c>
      <c r="C32" s="147"/>
      <c r="D32" s="147"/>
      <c r="E32" s="147"/>
      <c r="F32" s="147"/>
      <c r="G32" s="147"/>
      <c r="H32" s="147"/>
      <c r="I32" s="147"/>
      <c r="J32" s="147"/>
      <c r="K32" s="147"/>
      <c r="L32" s="147"/>
      <c r="M32" s="147"/>
      <c r="N32" s="148"/>
    </row>
    <row r="33" spans="2:14" ht="30" customHeight="1" x14ac:dyDescent="0.2">
      <c r="B33" s="44" t="s">
        <v>242</v>
      </c>
      <c r="C33" s="44" t="s">
        <v>243</v>
      </c>
      <c r="D33" s="8">
        <v>8.4</v>
      </c>
      <c r="E33" s="8">
        <v>8.4</v>
      </c>
      <c r="F33" s="8">
        <v>8.4</v>
      </c>
      <c r="G33" s="8">
        <v>8.4</v>
      </c>
      <c r="H33" s="8">
        <v>8.5</v>
      </c>
      <c r="I33" s="8">
        <v>8.4</v>
      </c>
      <c r="J33" s="8">
        <v>8.5</v>
      </c>
      <c r="K33" s="16">
        <v>-1.18</v>
      </c>
      <c r="L33" s="121">
        <v>2</v>
      </c>
      <c r="M33" s="121">
        <v>15000</v>
      </c>
      <c r="N33" s="121">
        <v>126000</v>
      </c>
    </row>
    <row r="34" spans="2:14" ht="30" customHeight="1" x14ac:dyDescent="0.2">
      <c r="B34" s="44" t="s">
        <v>246</v>
      </c>
      <c r="C34" s="44" t="s">
        <v>247</v>
      </c>
      <c r="D34" s="8">
        <v>44</v>
      </c>
      <c r="E34" s="8">
        <v>44</v>
      </c>
      <c r="F34" s="8">
        <v>43.99</v>
      </c>
      <c r="G34" s="8">
        <v>44</v>
      </c>
      <c r="H34" s="8">
        <v>44.22</v>
      </c>
      <c r="I34" s="8">
        <v>44</v>
      </c>
      <c r="J34" s="8">
        <v>44</v>
      </c>
      <c r="K34" s="16">
        <v>0</v>
      </c>
      <c r="L34" s="121">
        <v>4</v>
      </c>
      <c r="M34" s="121">
        <v>110000</v>
      </c>
      <c r="N34" s="121">
        <v>4839900</v>
      </c>
    </row>
    <row r="35" spans="2:14" ht="26.25" customHeight="1" x14ac:dyDescent="0.2">
      <c r="B35" s="194" t="s">
        <v>68</v>
      </c>
      <c r="C35" s="194"/>
      <c r="D35" s="194"/>
      <c r="E35" s="194"/>
      <c r="F35" s="194"/>
      <c r="G35" s="194"/>
      <c r="H35" s="194"/>
      <c r="I35" s="194"/>
      <c r="J35" s="194"/>
      <c r="K35" s="194"/>
      <c r="L35" s="194"/>
      <c r="M35" s="194"/>
      <c r="N35" s="194"/>
    </row>
    <row r="36" spans="2:14" ht="25.5" customHeight="1" x14ac:dyDescent="0.2">
      <c r="B36" s="162" t="s">
        <v>311</v>
      </c>
      <c r="C36" s="162"/>
      <c r="D36" s="162"/>
      <c r="E36" s="162"/>
      <c r="F36" s="162"/>
      <c r="G36" s="162"/>
      <c r="H36" s="162"/>
      <c r="I36" s="162"/>
      <c r="J36" s="162"/>
      <c r="K36" s="162"/>
      <c r="L36" s="162"/>
      <c r="M36" s="162"/>
      <c r="N36" s="163"/>
    </row>
    <row r="37" spans="2:14" ht="46.5" customHeight="1" x14ac:dyDescent="0.2">
      <c r="B37" s="54" t="s">
        <v>13</v>
      </c>
      <c r="C37" s="55" t="s">
        <v>14</v>
      </c>
      <c r="D37" s="55" t="s">
        <v>15</v>
      </c>
      <c r="E37" s="55" t="s">
        <v>16</v>
      </c>
      <c r="F37" s="55" t="s">
        <v>17</v>
      </c>
      <c r="G37" s="55" t="s">
        <v>18</v>
      </c>
      <c r="H37" s="55" t="s">
        <v>19</v>
      </c>
      <c r="I37" s="55" t="s">
        <v>20</v>
      </c>
      <c r="J37" s="55" t="s">
        <v>21</v>
      </c>
      <c r="K37" s="55" t="s">
        <v>22</v>
      </c>
      <c r="L37" s="55" t="s">
        <v>3</v>
      </c>
      <c r="M37" s="55" t="s">
        <v>2</v>
      </c>
      <c r="N37" s="55" t="s">
        <v>1</v>
      </c>
    </row>
    <row r="38" spans="2:14" ht="30" customHeight="1" x14ac:dyDescent="0.2">
      <c r="B38" s="146" t="s">
        <v>29</v>
      </c>
      <c r="C38" s="147"/>
      <c r="D38" s="147"/>
      <c r="E38" s="147"/>
      <c r="F38" s="147"/>
      <c r="G38" s="147"/>
      <c r="H38" s="147"/>
      <c r="I38" s="147"/>
      <c r="J38" s="147"/>
      <c r="K38" s="147"/>
      <c r="L38" s="147"/>
      <c r="M38" s="147"/>
      <c r="N38" s="148"/>
    </row>
    <row r="39" spans="2:14" ht="30" customHeight="1" x14ac:dyDescent="0.2">
      <c r="B39" s="44" t="s">
        <v>165</v>
      </c>
      <c r="C39" s="44" t="s">
        <v>153</v>
      </c>
      <c r="D39" s="8">
        <v>6.75</v>
      </c>
      <c r="E39" s="8">
        <v>6.75</v>
      </c>
      <c r="F39" s="8">
        <v>6.75</v>
      </c>
      <c r="G39" s="8">
        <v>6.75</v>
      </c>
      <c r="H39" s="8">
        <v>6.75</v>
      </c>
      <c r="I39" s="8">
        <v>6.75</v>
      </c>
      <c r="J39" s="8">
        <v>6.75</v>
      </c>
      <c r="K39" s="16">
        <v>0</v>
      </c>
      <c r="L39" s="121">
        <v>10</v>
      </c>
      <c r="M39" s="121">
        <v>1102982</v>
      </c>
      <c r="N39" s="121">
        <v>7445128.5</v>
      </c>
    </row>
    <row r="40" spans="2:14" ht="30" customHeight="1" x14ac:dyDescent="0.2">
      <c r="B40" s="44" t="s">
        <v>121</v>
      </c>
      <c r="C40" s="44" t="s">
        <v>122</v>
      </c>
      <c r="D40" s="8">
        <v>11.5</v>
      </c>
      <c r="E40" s="8">
        <v>11.5</v>
      </c>
      <c r="F40" s="8">
        <v>11.5</v>
      </c>
      <c r="G40" s="8">
        <v>11.5</v>
      </c>
      <c r="H40" s="8">
        <v>11.25</v>
      </c>
      <c r="I40" s="8">
        <v>11.5</v>
      </c>
      <c r="J40" s="8">
        <v>11.25</v>
      </c>
      <c r="K40" s="16">
        <v>2.2200000000000002</v>
      </c>
      <c r="L40" s="121">
        <v>1</v>
      </c>
      <c r="M40" s="121">
        <v>5000</v>
      </c>
      <c r="N40" s="121">
        <v>57500</v>
      </c>
    </row>
    <row r="41" spans="2:14" ht="30" customHeight="1" x14ac:dyDescent="0.2">
      <c r="B41" s="141" t="s">
        <v>253</v>
      </c>
      <c r="C41" s="142"/>
      <c r="D41" s="164"/>
      <c r="E41" s="165"/>
      <c r="F41" s="165"/>
      <c r="G41" s="165"/>
      <c r="H41" s="165"/>
      <c r="I41" s="165"/>
      <c r="J41" s="165"/>
      <c r="K41" s="166"/>
      <c r="L41" s="113">
        <f>SUM(L33:L40)</f>
        <v>17</v>
      </c>
      <c r="M41" s="113">
        <f>SUM(M33:M40)</f>
        <v>1232982</v>
      </c>
      <c r="N41" s="113">
        <f>SUM(N33:N40)</f>
        <v>12468528.5</v>
      </c>
    </row>
    <row r="42" spans="2:14" ht="30" customHeight="1" x14ac:dyDescent="0.2">
      <c r="B42" s="146" t="s">
        <v>30</v>
      </c>
      <c r="C42" s="147"/>
      <c r="D42" s="147"/>
      <c r="E42" s="147"/>
      <c r="F42" s="147"/>
      <c r="G42" s="147"/>
      <c r="H42" s="147"/>
      <c r="I42" s="147"/>
      <c r="J42" s="147"/>
      <c r="K42" s="147"/>
      <c r="L42" s="147"/>
      <c r="M42" s="147"/>
      <c r="N42" s="148"/>
    </row>
    <row r="43" spans="2:14" ht="30" customHeight="1" x14ac:dyDescent="0.2">
      <c r="B43" s="44" t="s">
        <v>75</v>
      </c>
      <c r="C43" s="44" t="s">
        <v>76</v>
      </c>
      <c r="D43" s="8">
        <v>4.4000000000000004</v>
      </c>
      <c r="E43" s="8">
        <v>4.4000000000000004</v>
      </c>
      <c r="F43" s="8">
        <v>4.4000000000000004</v>
      </c>
      <c r="G43" s="8">
        <v>4.4000000000000004</v>
      </c>
      <c r="H43" s="8">
        <v>4.54</v>
      </c>
      <c r="I43" s="8">
        <v>4.4000000000000004</v>
      </c>
      <c r="J43" s="8">
        <v>4.54</v>
      </c>
      <c r="K43" s="16">
        <v>-3.08</v>
      </c>
      <c r="L43" s="121">
        <v>12</v>
      </c>
      <c r="M43" s="121">
        <v>900000</v>
      </c>
      <c r="N43" s="121">
        <v>3960000</v>
      </c>
    </row>
    <row r="44" spans="2:14" ht="30" customHeight="1" x14ac:dyDescent="0.2">
      <c r="B44" s="44" t="s">
        <v>77</v>
      </c>
      <c r="C44" s="44" t="s">
        <v>78</v>
      </c>
      <c r="D44" s="8">
        <v>8.25</v>
      </c>
      <c r="E44" s="8">
        <v>8.3000000000000007</v>
      </c>
      <c r="F44" s="8">
        <v>8.25</v>
      </c>
      <c r="G44" s="8">
        <v>8.25</v>
      </c>
      <c r="H44" s="8">
        <v>8.25</v>
      </c>
      <c r="I44" s="8">
        <v>8.3000000000000007</v>
      </c>
      <c r="J44" s="8">
        <v>8.25</v>
      </c>
      <c r="K44" s="16">
        <v>0.61</v>
      </c>
      <c r="L44" s="121">
        <v>2</v>
      </c>
      <c r="M44" s="121">
        <v>545000</v>
      </c>
      <c r="N44" s="121">
        <v>4498750</v>
      </c>
    </row>
    <row r="45" spans="2:14" ht="30" customHeight="1" x14ac:dyDescent="0.2">
      <c r="B45" s="141" t="s">
        <v>292</v>
      </c>
      <c r="C45" s="142"/>
      <c r="D45" s="164"/>
      <c r="E45" s="165"/>
      <c r="F45" s="165"/>
      <c r="G45" s="165"/>
      <c r="H45" s="165"/>
      <c r="I45" s="165"/>
      <c r="J45" s="165"/>
      <c r="K45" s="166"/>
      <c r="L45" s="117">
        <f>SUM(L43:L44)</f>
        <v>14</v>
      </c>
      <c r="M45" s="117">
        <f>SUM(M43:M44)</f>
        <v>1445000</v>
      </c>
      <c r="N45" s="117">
        <f>SUM(N43:N44)</f>
        <v>8458750</v>
      </c>
    </row>
    <row r="46" spans="2:14" ht="30" customHeight="1" x14ac:dyDescent="0.2">
      <c r="B46" s="167" t="s">
        <v>31</v>
      </c>
      <c r="C46" s="168"/>
      <c r="D46" s="181"/>
      <c r="E46" s="165"/>
      <c r="F46" s="165"/>
      <c r="G46" s="165"/>
      <c r="H46" s="165"/>
      <c r="I46" s="165"/>
      <c r="J46" s="165"/>
      <c r="K46" s="166"/>
      <c r="L46" s="42">
        <f>L45+L41+L31+L23+L20</f>
        <v>179</v>
      </c>
      <c r="M46" s="121">
        <f t="shared" ref="M46:N46" si="0">M45+M41+M31+M23+M20</f>
        <v>235496810</v>
      </c>
      <c r="N46" s="121">
        <f t="shared" si="0"/>
        <v>153059036.60000002</v>
      </c>
    </row>
    <row r="47" spans="2:14" ht="27.75" customHeight="1" x14ac:dyDescent="0.2">
      <c r="B47" s="162" t="s">
        <v>313</v>
      </c>
      <c r="C47" s="162"/>
      <c r="D47" s="162"/>
      <c r="E47" s="162"/>
      <c r="F47" s="162"/>
      <c r="G47" s="162"/>
      <c r="H47" s="162"/>
      <c r="I47" s="162"/>
      <c r="J47" s="162"/>
      <c r="K47" s="162"/>
      <c r="L47" s="162"/>
      <c r="M47" s="162"/>
      <c r="N47" s="163"/>
    </row>
    <row r="48" spans="2:14" ht="45.75" customHeight="1" x14ac:dyDescent="0.2">
      <c r="B48" s="54" t="s">
        <v>13</v>
      </c>
      <c r="C48" s="55" t="s">
        <v>14</v>
      </c>
      <c r="D48" s="55" t="s">
        <v>15</v>
      </c>
      <c r="E48" s="55" t="s">
        <v>16</v>
      </c>
      <c r="F48" s="55" t="s">
        <v>17</v>
      </c>
      <c r="G48" s="55" t="s">
        <v>18</v>
      </c>
      <c r="H48" s="55" t="s">
        <v>19</v>
      </c>
      <c r="I48" s="55" t="s">
        <v>20</v>
      </c>
      <c r="J48" s="55" t="s">
        <v>21</v>
      </c>
      <c r="K48" s="55" t="s">
        <v>22</v>
      </c>
      <c r="L48" s="55" t="s">
        <v>3</v>
      </c>
      <c r="M48" s="55" t="s">
        <v>2</v>
      </c>
      <c r="N48" s="55" t="s">
        <v>1</v>
      </c>
    </row>
    <row r="49" spans="2:14" ht="26.1" customHeight="1" x14ac:dyDescent="0.2">
      <c r="B49" s="138" t="s">
        <v>23</v>
      </c>
      <c r="C49" s="139"/>
      <c r="D49" s="139"/>
      <c r="E49" s="139"/>
      <c r="F49" s="139"/>
      <c r="G49" s="139"/>
      <c r="H49" s="139"/>
      <c r="I49" s="139"/>
      <c r="J49" s="139"/>
      <c r="K49" s="139"/>
      <c r="L49" s="139"/>
      <c r="M49" s="139"/>
      <c r="N49" s="140"/>
    </row>
    <row r="50" spans="2:14" ht="26.1" customHeight="1" x14ac:dyDescent="0.2">
      <c r="B50" s="44" t="s">
        <v>226</v>
      </c>
      <c r="C50" s="44" t="s">
        <v>227</v>
      </c>
      <c r="D50" s="8">
        <v>1.1499999999999999</v>
      </c>
      <c r="E50" s="8">
        <v>1.1499999999999999</v>
      </c>
      <c r="F50" s="8">
        <v>1.1499999999999999</v>
      </c>
      <c r="G50" s="8">
        <v>1.1499999999999999</v>
      </c>
      <c r="H50" s="8">
        <v>1.1499999999999999</v>
      </c>
      <c r="I50" s="8">
        <v>1.1499999999999999</v>
      </c>
      <c r="J50" s="8">
        <v>1.1499999999999999</v>
      </c>
      <c r="K50" s="16">
        <v>0</v>
      </c>
      <c r="L50" s="121">
        <v>1</v>
      </c>
      <c r="M50" s="121">
        <v>500000</v>
      </c>
      <c r="N50" s="121">
        <v>575000</v>
      </c>
    </row>
    <row r="51" spans="2:14" ht="26.1" customHeight="1" x14ac:dyDescent="0.2">
      <c r="B51" s="44" t="s">
        <v>148</v>
      </c>
      <c r="C51" s="44" t="s">
        <v>149</v>
      </c>
      <c r="D51" s="8">
        <v>0.39</v>
      </c>
      <c r="E51" s="8">
        <v>0.4</v>
      </c>
      <c r="F51" s="8">
        <v>0.39</v>
      </c>
      <c r="G51" s="8">
        <v>0.39</v>
      </c>
      <c r="H51" s="8">
        <v>0.4</v>
      </c>
      <c r="I51" s="8">
        <v>0.4</v>
      </c>
      <c r="J51" s="8">
        <v>0.4</v>
      </c>
      <c r="K51" s="16">
        <v>0</v>
      </c>
      <c r="L51" s="121">
        <v>60</v>
      </c>
      <c r="M51" s="121">
        <v>115627708</v>
      </c>
      <c r="N51" s="121">
        <v>45530586.119999997</v>
      </c>
    </row>
    <row r="52" spans="2:14" ht="26.1" customHeight="1" x14ac:dyDescent="0.2">
      <c r="B52" s="74" t="s">
        <v>134</v>
      </c>
      <c r="C52" s="74" t="s">
        <v>135</v>
      </c>
      <c r="D52" s="8">
        <v>0.6</v>
      </c>
      <c r="E52" s="8">
        <v>0.6</v>
      </c>
      <c r="F52" s="8">
        <v>0.55000000000000004</v>
      </c>
      <c r="G52" s="8">
        <v>0.56999999999999995</v>
      </c>
      <c r="H52" s="8">
        <v>0.65</v>
      </c>
      <c r="I52" s="8">
        <v>0.55000000000000004</v>
      </c>
      <c r="J52" s="8">
        <v>0.65</v>
      </c>
      <c r="K52" s="16">
        <v>-15.38</v>
      </c>
      <c r="L52" s="121">
        <v>2</v>
      </c>
      <c r="M52" s="121">
        <v>1000000</v>
      </c>
      <c r="N52" s="121">
        <v>575000</v>
      </c>
    </row>
    <row r="53" spans="2:14" ht="26.1" customHeight="1" x14ac:dyDescent="0.2">
      <c r="B53" s="141" t="s">
        <v>24</v>
      </c>
      <c r="C53" s="142"/>
      <c r="D53" s="175"/>
      <c r="E53" s="176"/>
      <c r="F53" s="176"/>
      <c r="G53" s="176"/>
      <c r="H53" s="176"/>
      <c r="I53" s="176"/>
      <c r="J53" s="176"/>
      <c r="K53" s="177"/>
      <c r="L53" s="103">
        <f>SUM(L50:L52)</f>
        <v>63</v>
      </c>
      <c r="M53" s="103">
        <f>SUM(M50:M52)</f>
        <v>117127708</v>
      </c>
      <c r="N53" s="103">
        <f>SUM(N50:N52)</f>
        <v>46680586.119999997</v>
      </c>
    </row>
    <row r="54" spans="2:14" ht="26.1" customHeight="1" x14ac:dyDescent="0.2">
      <c r="B54" s="167" t="s">
        <v>259</v>
      </c>
      <c r="C54" s="168"/>
      <c r="D54" s="175"/>
      <c r="E54" s="176"/>
      <c r="F54" s="176"/>
      <c r="G54" s="176"/>
      <c r="H54" s="176"/>
      <c r="I54" s="176"/>
      <c r="J54" s="176"/>
      <c r="K54" s="177"/>
      <c r="L54" s="105">
        <v>63</v>
      </c>
      <c r="M54" s="112">
        <v>117127708</v>
      </c>
      <c r="N54" s="112">
        <v>46680586.119999997</v>
      </c>
    </row>
    <row r="55" spans="2:14" ht="24" customHeight="1" x14ac:dyDescent="0.2">
      <c r="B55" s="167" t="s">
        <v>260</v>
      </c>
      <c r="C55" s="168"/>
      <c r="D55" s="175"/>
      <c r="E55" s="176"/>
      <c r="F55" s="176"/>
      <c r="G55" s="176"/>
      <c r="H55" s="176"/>
      <c r="I55" s="176"/>
      <c r="J55" s="176"/>
      <c r="K55" s="177"/>
      <c r="L55" s="94">
        <f>L54+L46</f>
        <v>242</v>
      </c>
      <c r="M55" s="121">
        <f t="shared" ref="M55:N55" si="1">M54+M46</f>
        <v>352624518</v>
      </c>
      <c r="N55" s="121">
        <f t="shared" si="1"/>
        <v>199739622.72000003</v>
      </c>
    </row>
    <row r="56" spans="2:14" s="46" customFormat="1" ht="23.25" customHeight="1" x14ac:dyDescent="0.2">
      <c r="B56" s="197" t="s">
        <v>322</v>
      </c>
      <c r="C56" s="198"/>
      <c r="D56" s="198"/>
      <c r="E56" s="198"/>
      <c r="F56" s="198"/>
      <c r="G56" s="198"/>
      <c r="H56" s="198"/>
      <c r="I56" s="198"/>
      <c r="J56" s="198"/>
      <c r="K56" s="198"/>
      <c r="L56" s="198"/>
      <c r="M56" s="198"/>
      <c r="N56" s="198"/>
    </row>
    <row r="57" spans="2:14" ht="15" customHeight="1" x14ac:dyDescent="0.2">
      <c r="B57" s="196" t="s">
        <v>224</v>
      </c>
      <c r="C57" s="196"/>
      <c r="D57" s="196"/>
      <c r="E57" s="196"/>
      <c r="F57" s="196"/>
      <c r="G57" s="196"/>
      <c r="H57" s="56"/>
      <c r="I57" s="196" t="s">
        <v>97</v>
      </c>
      <c r="J57" s="196"/>
      <c r="K57" s="196"/>
      <c r="L57" s="196"/>
      <c r="M57" s="196"/>
      <c r="N57" s="196"/>
    </row>
    <row r="58" spans="2:14" ht="24" customHeight="1" x14ac:dyDescent="0.2">
      <c r="B58" s="22" t="s">
        <v>32</v>
      </c>
      <c r="C58" s="23" t="s">
        <v>33</v>
      </c>
      <c r="D58" s="24" t="s">
        <v>72</v>
      </c>
      <c r="E58" s="195" t="s">
        <v>69</v>
      </c>
      <c r="F58" s="195"/>
      <c r="G58" s="195"/>
      <c r="H58" s="11"/>
      <c r="I58" s="182" t="s">
        <v>32</v>
      </c>
      <c r="J58" s="183"/>
      <c r="K58" s="184"/>
      <c r="L58" s="41" t="s">
        <v>33</v>
      </c>
      <c r="M58" s="41" t="s">
        <v>22</v>
      </c>
      <c r="N58" s="41" t="s">
        <v>2</v>
      </c>
    </row>
    <row r="59" spans="2:14" ht="24" customHeight="1" x14ac:dyDescent="0.2">
      <c r="B59" s="86" t="s">
        <v>240</v>
      </c>
      <c r="C59" s="87">
        <v>10.4</v>
      </c>
      <c r="D59" s="88">
        <v>9.4700000000000006</v>
      </c>
      <c r="E59" s="172">
        <v>333162</v>
      </c>
      <c r="F59" s="173">
        <v>333162</v>
      </c>
      <c r="G59" s="174">
        <v>333162</v>
      </c>
      <c r="H59" s="25"/>
      <c r="I59" s="178" t="s">
        <v>134</v>
      </c>
      <c r="J59" s="179" t="s">
        <v>134</v>
      </c>
      <c r="K59" s="180" t="s">
        <v>134</v>
      </c>
      <c r="L59" s="109">
        <v>0.55000000000000004</v>
      </c>
      <c r="M59" s="110">
        <v>-15.38</v>
      </c>
      <c r="N59" s="108">
        <v>1000000</v>
      </c>
    </row>
    <row r="60" spans="2:14" s="11" customFormat="1" ht="24" customHeight="1" x14ac:dyDescent="0.2">
      <c r="B60" s="89" t="s">
        <v>163</v>
      </c>
      <c r="C60" s="90">
        <v>0.39</v>
      </c>
      <c r="D60" s="91">
        <v>8.33</v>
      </c>
      <c r="E60" s="172">
        <v>11205885</v>
      </c>
      <c r="F60" s="173">
        <v>11205885</v>
      </c>
      <c r="G60" s="174">
        <v>11205885</v>
      </c>
      <c r="H60" s="25"/>
      <c r="I60" s="178" t="s">
        <v>75</v>
      </c>
      <c r="J60" s="179" t="s">
        <v>75</v>
      </c>
      <c r="K60" s="180" t="s">
        <v>75</v>
      </c>
      <c r="L60" s="109">
        <v>4.4000000000000004</v>
      </c>
      <c r="M60" s="110">
        <v>-3.08</v>
      </c>
      <c r="N60" s="108">
        <v>900000</v>
      </c>
    </row>
    <row r="61" spans="2:14" s="20" customFormat="1" ht="24" customHeight="1" x14ac:dyDescent="0.2">
      <c r="B61" s="86" t="s">
        <v>96</v>
      </c>
      <c r="C61" s="87">
        <v>0.46</v>
      </c>
      <c r="D61" s="88">
        <v>2.2200000000000002</v>
      </c>
      <c r="E61" s="172">
        <v>42750587</v>
      </c>
      <c r="F61" s="173">
        <v>42750587</v>
      </c>
      <c r="G61" s="174">
        <v>42750587</v>
      </c>
      <c r="H61" s="25"/>
      <c r="I61" s="178" t="s">
        <v>102</v>
      </c>
      <c r="J61" s="179" t="s">
        <v>102</v>
      </c>
      <c r="K61" s="180" t="s">
        <v>102</v>
      </c>
      <c r="L61" s="109">
        <v>1.76</v>
      </c>
      <c r="M61" s="110">
        <v>-1.68</v>
      </c>
      <c r="N61" s="108">
        <v>850000</v>
      </c>
    </row>
    <row r="62" spans="2:14" s="20" customFormat="1" ht="24" customHeight="1" x14ac:dyDescent="0.2">
      <c r="B62" s="86" t="s">
        <v>121</v>
      </c>
      <c r="C62" s="87">
        <v>11.5</v>
      </c>
      <c r="D62" s="88">
        <v>2.2200000000000002</v>
      </c>
      <c r="E62" s="172">
        <v>5000</v>
      </c>
      <c r="F62" s="173">
        <v>5000</v>
      </c>
      <c r="G62" s="174">
        <v>5000</v>
      </c>
      <c r="H62" s="25"/>
      <c r="I62" s="178" t="s">
        <v>242</v>
      </c>
      <c r="J62" s="179" t="s">
        <v>242</v>
      </c>
      <c r="K62" s="180" t="s">
        <v>242</v>
      </c>
      <c r="L62" s="125">
        <v>8.4</v>
      </c>
      <c r="M62" s="128">
        <v>-1.18</v>
      </c>
      <c r="N62" s="124">
        <v>15000</v>
      </c>
    </row>
    <row r="63" spans="2:14" s="20" customFormat="1" ht="24" customHeight="1" x14ac:dyDescent="0.2">
      <c r="B63" s="86" t="s">
        <v>116</v>
      </c>
      <c r="C63" s="87">
        <v>0.66</v>
      </c>
      <c r="D63" s="88">
        <v>1.54</v>
      </c>
      <c r="E63" s="172">
        <v>18350000</v>
      </c>
      <c r="F63" s="173">
        <v>18350000</v>
      </c>
      <c r="G63" s="174">
        <v>18350000</v>
      </c>
      <c r="H63" s="25"/>
      <c r="I63" s="199"/>
      <c r="J63" s="199"/>
      <c r="K63" s="199"/>
      <c r="L63" s="119"/>
      <c r="M63" s="127"/>
      <c r="N63" s="122"/>
    </row>
    <row r="64" spans="2:14" s="20" customFormat="1" ht="25.5" customHeight="1" x14ac:dyDescent="0.2">
      <c r="B64" s="196" t="s">
        <v>34</v>
      </c>
      <c r="C64" s="196"/>
      <c r="D64" s="196"/>
      <c r="E64" s="196"/>
      <c r="F64" s="196"/>
      <c r="G64" s="196"/>
      <c r="H64" s="57"/>
      <c r="I64" s="196" t="s">
        <v>35</v>
      </c>
      <c r="J64" s="196"/>
      <c r="K64" s="196"/>
      <c r="L64" s="196"/>
      <c r="M64" s="196"/>
      <c r="N64" s="196"/>
    </row>
    <row r="65" spans="2:14" s="20" customFormat="1" ht="24" customHeight="1" x14ac:dyDescent="0.2">
      <c r="B65" s="22" t="s">
        <v>32</v>
      </c>
      <c r="C65" s="23" t="s">
        <v>33</v>
      </c>
      <c r="D65" s="24" t="s">
        <v>72</v>
      </c>
      <c r="E65" s="195" t="s">
        <v>69</v>
      </c>
      <c r="F65" s="195"/>
      <c r="G65" s="195"/>
      <c r="H65" s="11"/>
      <c r="I65" s="200" t="s">
        <v>32</v>
      </c>
      <c r="J65" s="183"/>
      <c r="K65" s="201"/>
      <c r="L65" s="10" t="s">
        <v>33</v>
      </c>
      <c r="M65" s="10" t="s">
        <v>22</v>
      </c>
      <c r="N65" s="10" t="s">
        <v>1</v>
      </c>
    </row>
    <row r="66" spans="2:14" ht="24" customHeight="1" x14ac:dyDescent="0.2">
      <c r="B66" s="7" t="s">
        <v>148</v>
      </c>
      <c r="C66" s="8">
        <v>0.4</v>
      </c>
      <c r="D66" s="16">
        <v>0</v>
      </c>
      <c r="E66" s="172">
        <v>115627708</v>
      </c>
      <c r="F66" s="173">
        <v>115627708</v>
      </c>
      <c r="G66" s="174">
        <v>115627708</v>
      </c>
      <c r="H66" s="26"/>
      <c r="I66" s="178" t="s">
        <v>148</v>
      </c>
      <c r="J66" s="179" t="s">
        <v>148</v>
      </c>
      <c r="K66" s="180" t="s">
        <v>148</v>
      </c>
      <c r="L66" s="8">
        <v>0.4</v>
      </c>
      <c r="M66" s="16">
        <v>0</v>
      </c>
      <c r="N66" s="84">
        <v>45530586.119999997</v>
      </c>
    </row>
    <row r="67" spans="2:14" ht="24" customHeight="1" x14ac:dyDescent="0.2">
      <c r="B67" s="7" t="s">
        <v>230</v>
      </c>
      <c r="C67" s="8">
        <v>0.16</v>
      </c>
      <c r="D67" s="16">
        <v>0</v>
      </c>
      <c r="E67" s="172">
        <v>52650000</v>
      </c>
      <c r="F67" s="173">
        <v>52650000</v>
      </c>
      <c r="G67" s="174">
        <v>52650000</v>
      </c>
      <c r="H67" s="26"/>
      <c r="I67" s="178" t="s">
        <v>84</v>
      </c>
      <c r="J67" s="179" t="s">
        <v>84</v>
      </c>
      <c r="K67" s="180" t="s">
        <v>84</v>
      </c>
      <c r="L67" s="8">
        <v>3.53</v>
      </c>
      <c r="M67" s="16">
        <v>0</v>
      </c>
      <c r="N67" s="84">
        <v>38189000</v>
      </c>
    </row>
    <row r="68" spans="2:14" s="14" customFormat="1" ht="24" customHeight="1" x14ac:dyDescent="0.2">
      <c r="B68" s="7" t="s">
        <v>96</v>
      </c>
      <c r="C68" s="8">
        <v>0.46</v>
      </c>
      <c r="D68" s="16">
        <v>2.2200000000000002</v>
      </c>
      <c r="E68" s="172">
        <v>42750587</v>
      </c>
      <c r="F68" s="173">
        <v>42750587</v>
      </c>
      <c r="G68" s="174">
        <v>42750587</v>
      </c>
      <c r="H68" s="26"/>
      <c r="I68" s="178" t="s">
        <v>210</v>
      </c>
      <c r="J68" s="179" t="s">
        <v>210</v>
      </c>
      <c r="K68" s="180" t="s">
        <v>210</v>
      </c>
      <c r="L68" s="8">
        <v>1.29</v>
      </c>
      <c r="M68" s="16">
        <v>0</v>
      </c>
      <c r="N68" s="62">
        <v>22757358.960000001</v>
      </c>
    </row>
    <row r="69" spans="2:14" s="14" customFormat="1" ht="24" customHeight="1" x14ac:dyDescent="0.2">
      <c r="B69" s="7" t="s">
        <v>221</v>
      </c>
      <c r="C69" s="8">
        <v>0.13</v>
      </c>
      <c r="D69" s="16">
        <v>0</v>
      </c>
      <c r="E69" s="172">
        <v>30500000</v>
      </c>
      <c r="F69" s="173">
        <v>30500000</v>
      </c>
      <c r="G69" s="174">
        <v>30500000</v>
      </c>
      <c r="H69" s="26"/>
      <c r="I69" s="178" t="s">
        <v>96</v>
      </c>
      <c r="J69" s="179" t="s">
        <v>96</v>
      </c>
      <c r="K69" s="180" t="s">
        <v>96</v>
      </c>
      <c r="L69" s="8">
        <v>0.46</v>
      </c>
      <c r="M69" s="16">
        <v>2.2200000000000002</v>
      </c>
      <c r="N69" s="62">
        <v>19852775.890000001</v>
      </c>
    </row>
    <row r="70" spans="2:14" s="14" customFormat="1" ht="24" customHeight="1" x14ac:dyDescent="0.2">
      <c r="B70" s="7" t="s">
        <v>258</v>
      </c>
      <c r="C70" s="8">
        <v>0.28000000000000003</v>
      </c>
      <c r="D70" s="16">
        <v>0</v>
      </c>
      <c r="E70" s="172">
        <v>24000000</v>
      </c>
      <c r="F70" s="173">
        <v>24000000</v>
      </c>
      <c r="G70" s="174">
        <v>24000000</v>
      </c>
      <c r="H70" s="26"/>
      <c r="I70" s="178" t="s">
        <v>116</v>
      </c>
      <c r="J70" s="179" t="s">
        <v>116</v>
      </c>
      <c r="K70" s="180" t="s">
        <v>116</v>
      </c>
      <c r="L70" s="8">
        <v>0.66</v>
      </c>
      <c r="M70" s="16">
        <v>1.54</v>
      </c>
      <c r="N70" s="62">
        <v>12108900</v>
      </c>
    </row>
    <row r="71" spans="2:14" s="14" customFormat="1" ht="6" customHeight="1" x14ac:dyDescent="0.2">
      <c r="B71" s="188"/>
      <c r="C71" s="189"/>
      <c r="D71" s="189"/>
      <c r="E71" s="189"/>
      <c r="F71" s="189"/>
      <c r="G71" s="189"/>
      <c r="H71" s="189"/>
      <c r="I71" s="189"/>
      <c r="J71" s="189"/>
      <c r="K71" s="189"/>
      <c r="L71" s="189"/>
      <c r="M71" s="189"/>
      <c r="N71" s="190"/>
    </row>
    <row r="72" spans="2:14" s="14" customFormat="1" ht="33" customHeight="1" x14ac:dyDescent="0.2">
      <c r="B72" s="116" t="s">
        <v>301</v>
      </c>
      <c r="C72" s="185" t="s">
        <v>302</v>
      </c>
      <c r="D72" s="186"/>
      <c r="E72" s="186"/>
      <c r="F72" s="186"/>
      <c r="G72" s="186"/>
      <c r="H72" s="186"/>
      <c r="I72" s="186"/>
      <c r="J72" s="186"/>
      <c r="K72" s="186"/>
      <c r="L72" s="186"/>
      <c r="M72" s="186"/>
      <c r="N72" s="187"/>
    </row>
    <row r="73" spans="2:14" s="14" customFormat="1" ht="50.25" customHeight="1" x14ac:dyDescent="0.2">
      <c r="B73" s="120" t="s">
        <v>306</v>
      </c>
      <c r="C73" s="191" t="s">
        <v>307</v>
      </c>
      <c r="D73" s="192" t="s">
        <v>305</v>
      </c>
      <c r="E73" s="192"/>
      <c r="F73" s="192"/>
      <c r="G73" s="192"/>
      <c r="H73" s="192"/>
      <c r="I73" s="192"/>
      <c r="J73" s="192"/>
      <c r="K73" s="192"/>
      <c r="L73" s="192"/>
      <c r="M73" s="192"/>
      <c r="N73" s="193"/>
    </row>
    <row r="74" spans="2:14" ht="53.25" customHeight="1" x14ac:dyDescent="0.2">
      <c r="B74" s="34" t="s">
        <v>297</v>
      </c>
      <c r="C74" s="185" t="s">
        <v>319</v>
      </c>
      <c r="D74" s="186"/>
      <c r="E74" s="186"/>
      <c r="F74" s="186"/>
      <c r="G74" s="186"/>
      <c r="H74" s="186"/>
      <c r="I74" s="186"/>
      <c r="J74" s="186"/>
      <c r="K74" s="186"/>
      <c r="L74" s="186"/>
      <c r="M74" s="186"/>
      <c r="N74" s="187"/>
    </row>
    <row r="75" spans="2:14" s="14" customFormat="1" ht="30" customHeight="1" x14ac:dyDescent="0.2">
      <c r="B75" s="34" t="s">
        <v>83</v>
      </c>
      <c r="C75" s="169" t="s">
        <v>320</v>
      </c>
      <c r="D75" s="170"/>
      <c r="E75" s="170"/>
      <c r="F75" s="170"/>
      <c r="G75" s="170"/>
      <c r="H75" s="170"/>
      <c r="I75" s="170"/>
      <c r="J75" s="170"/>
      <c r="K75" s="170"/>
      <c r="L75" s="170"/>
      <c r="M75" s="170"/>
      <c r="N75" s="171"/>
    </row>
  </sheetData>
  <mergeCells count="69">
    <mergeCell ref="E65:G65"/>
    <mergeCell ref="I64:N64"/>
    <mergeCell ref="B64:G64"/>
    <mergeCell ref="B56:N56"/>
    <mergeCell ref="B57:G57"/>
    <mergeCell ref="I57:N57"/>
    <mergeCell ref="I63:K63"/>
    <mergeCell ref="I62:K62"/>
    <mergeCell ref="E62:G62"/>
    <mergeCell ref="I65:K65"/>
    <mergeCell ref="E58:G58"/>
    <mergeCell ref="I61:K61"/>
    <mergeCell ref="I59:K59"/>
    <mergeCell ref="B71:N71"/>
    <mergeCell ref="I70:K70"/>
    <mergeCell ref="I68:K68"/>
    <mergeCell ref="E66:G66"/>
    <mergeCell ref="C74:N74"/>
    <mergeCell ref="E67:G67"/>
    <mergeCell ref="I69:K69"/>
    <mergeCell ref="I67:K67"/>
    <mergeCell ref="E68:G68"/>
    <mergeCell ref="E70:G70"/>
    <mergeCell ref="C73:N73"/>
    <mergeCell ref="C75:N75"/>
    <mergeCell ref="E69:G69"/>
    <mergeCell ref="D55:K55"/>
    <mergeCell ref="D54:K54"/>
    <mergeCell ref="B53:C53"/>
    <mergeCell ref="D53:K53"/>
    <mergeCell ref="B54:C54"/>
    <mergeCell ref="B55:C55"/>
    <mergeCell ref="E63:G63"/>
    <mergeCell ref="E61:G61"/>
    <mergeCell ref="E60:G60"/>
    <mergeCell ref="E59:G59"/>
    <mergeCell ref="I60:K60"/>
    <mergeCell ref="I58:K58"/>
    <mergeCell ref="I66:K66"/>
    <mergeCell ref="C72:N72"/>
    <mergeCell ref="D31:K31"/>
    <mergeCell ref="B32:N32"/>
    <mergeCell ref="B41:C41"/>
    <mergeCell ref="D41:K41"/>
    <mergeCell ref="B49:N49"/>
    <mergeCell ref="B46:C46"/>
    <mergeCell ref="B31:C31"/>
    <mergeCell ref="B36:N36"/>
    <mergeCell ref="B38:N38"/>
    <mergeCell ref="D45:K45"/>
    <mergeCell ref="D46:K46"/>
    <mergeCell ref="B47:N47"/>
    <mergeCell ref="B35:N35"/>
    <mergeCell ref="B42:N42"/>
    <mergeCell ref="B45:C45"/>
    <mergeCell ref="B21:N21"/>
    <mergeCell ref="B23:C23"/>
    <mergeCell ref="D23:K23"/>
    <mergeCell ref="B24:N24"/>
    <mergeCell ref="B1:D1"/>
    <mergeCell ref="B11:N11"/>
    <mergeCell ref="B20:C20"/>
    <mergeCell ref="D20:K20"/>
    <mergeCell ref="C5:E5"/>
    <mergeCell ref="C3:E3"/>
    <mergeCell ref="C4:E4"/>
    <mergeCell ref="C6:E6"/>
    <mergeCell ref="C7:D7"/>
    <mergeCell ref="B9:N9"/>
  </mergeCells>
  <pageMargins left="0" right="0" top="0" bottom="0" header="0" footer="0"/>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3"/>
  <sheetViews>
    <sheetView rightToLeft="1" workbookViewId="0">
      <selection activeCell="M8" sqref="M8"/>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3.25" x14ac:dyDescent="0.2">
      <c r="B1" s="210" t="s">
        <v>323</v>
      </c>
      <c r="C1" s="210"/>
    </row>
    <row r="2" spans="2:6" ht="23.25" x14ac:dyDescent="0.2">
      <c r="B2" s="129" t="s">
        <v>324</v>
      </c>
      <c r="C2" s="129"/>
    </row>
    <row r="3" spans="2:6" ht="18" x14ac:dyDescent="0.2">
      <c r="B3" s="211"/>
      <c r="C3" s="211"/>
      <c r="D3" s="211"/>
    </row>
    <row r="4" spans="2:6" ht="23.25" x14ac:dyDescent="0.2">
      <c r="B4" s="209" t="s">
        <v>325</v>
      </c>
      <c r="C4" s="209"/>
      <c r="D4" s="209"/>
      <c r="E4" s="209"/>
      <c r="F4" s="209"/>
    </row>
    <row r="5" spans="2:6" ht="15.75" x14ac:dyDescent="0.2">
      <c r="B5" s="130" t="s">
        <v>32</v>
      </c>
      <c r="C5" s="131" t="s">
        <v>14</v>
      </c>
      <c r="D5" s="131" t="s">
        <v>3</v>
      </c>
      <c r="E5" s="131" t="s">
        <v>69</v>
      </c>
      <c r="F5" s="131" t="s">
        <v>1</v>
      </c>
    </row>
    <row r="6" spans="2:6" ht="18" x14ac:dyDescent="0.2">
      <c r="B6" s="206" t="s">
        <v>23</v>
      </c>
      <c r="C6" s="207"/>
      <c r="D6" s="207"/>
      <c r="E6" s="207"/>
      <c r="F6" s="208"/>
    </row>
    <row r="7" spans="2:6" ht="18" x14ac:dyDescent="0.2">
      <c r="B7" s="132" t="s">
        <v>230</v>
      </c>
      <c r="C7" s="133" t="s">
        <v>231</v>
      </c>
      <c r="D7" s="134">
        <v>1</v>
      </c>
      <c r="E7" s="134">
        <v>2500000</v>
      </c>
      <c r="F7" s="134">
        <v>400000</v>
      </c>
    </row>
    <row r="8" spans="2:6" ht="18" x14ac:dyDescent="0.2">
      <c r="B8" s="202" t="s">
        <v>24</v>
      </c>
      <c r="C8" s="203"/>
      <c r="D8" s="134">
        <f>SUM(D7)</f>
        <v>1</v>
      </c>
      <c r="E8" s="134">
        <f>SUM(E7)</f>
        <v>2500000</v>
      </c>
      <c r="F8" s="134">
        <f>SUM(F7)</f>
        <v>400000</v>
      </c>
    </row>
    <row r="9" spans="2:6" ht="18" x14ac:dyDescent="0.2">
      <c r="B9" s="206" t="s">
        <v>26</v>
      </c>
      <c r="C9" s="207"/>
      <c r="D9" s="207"/>
      <c r="E9" s="207"/>
      <c r="F9" s="208"/>
    </row>
    <row r="10" spans="2:6" ht="18" x14ac:dyDescent="0.2">
      <c r="B10" s="132" t="s">
        <v>326</v>
      </c>
      <c r="C10" s="133" t="s">
        <v>103</v>
      </c>
      <c r="D10" s="134">
        <v>1</v>
      </c>
      <c r="E10" s="134">
        <v>100000</v>
      </c>
      <c r="F10" s="134">
        <v>176000</v>
      </c>
    </row>
    <row r="11" spans="2:6" ht="18" x14ac:dyDescent="0.2">
      <c r="B11" s="204" t="s">
        <v>279</v>
      </c>
      <c r="C11" s="205"/>
      <c r="D11" s="134">
        <f>SUM(D10)</f>
        <v>1</v>
      </c>
      <c r="E11" s="134">
        <f>SUM(E10)</f>
        <v>100000</v>
      </c>
      <c r="F11" s="134">
        <f>SUM(F10)</f>
        <v>176000</v>
      </c>
    </row>
    <row r="12" spans="2:6" ht="18" x14ac:dyDescent="0.2">
      <c r="B12" s="206" t="s">
        <v>327</v>
      </c>
      <c r="C12" s="207"/>
      <c r="D12" s="207"/>
      <c r="E12" s="207"/>
      <c r="F12" s="208"/>
    </row>
    <row r="13" spans="2:6" ht="18" x14ac:dyDescent="0.2">
      <c r="B13" s="132" t="s">
        <v>328</v>
      </c>
      <c r="C13" s="133" t="s">
        <v>85</v>
      </c>
      <c r="D13" s="134">
        <v>6</v>
      </c>
      <c r="E13" s="134">
        <v>9000000</v>
      </c>
      <c r="F13" s="134">
        <v>31714000</v>
      </c>
    </row>
    <row r="14" spans="2:6" ht="18" x14ac:dyDescent="0.2">
      <c r="B14" s="204" t="s">
        <v>329</v>
      </c>
      <c r="C14" s="205"/>
      <c r="D14" s="134">
        <f>SUM(D13)</f>
        <v>6</v>
      </c>
      <c r="E14" s="134">
        <f>SUM(E13)</f>
        <v>9000000</v>
      </c>
      <c r="F14" s="134">
        <f>SUM(F13)</f>
        <v>31714000</v>
      </c>
    </row>
    <row r="15" spans="2:6" ht="18" x14ac:dyDescent="0.2">
      <c r="B15" s="204" t="s">
        <v>330</v>
      </c>
      <c r="C15" s="205"/>
      <c r="D15" s="134">
        <f>D14+D11+D8</f>
        <v>8</v>
      </c>
      <c r="E15" s="134">
        <f>E14+E11+E8</f>
        <v>11600000</v>
      </c>
      <c r="F15" s="134">
        <f>F14+F11+F8</f>
        <v>32290000</v>
      </c>
    </row>
    <row r="16" spans="2:6" ht="18" x14ac:dyDescent="0.25">
      <c r="B16" s="135"/>
      <c r="C16" s="135"/>
      <c r="D16" s="135"/>
      <c r="E16" s="135"/>
      <c r="F16" s="135"/>
    </row>
    <row r="17" spans="2:6" ht="23.25" x14ac:dyDescent="0.2">
      <c r="B17" s="209" t="s">
        <v>331</v>
      </c>
      <c r="C17" s="209"/>
      <c r="D17" s="209"/>
      <c r="E17" s="209"/>
      <c r="F17" s="209"/>
    </row>
    <row r="18" spans="2:6" ht="18" x14ac:dyDescent="0.2">
      <c r="B18" s="136" t="s">
        <v>32</v>
      </c>
      <c r="C18" s="137" t="s">
        <v>14</v>
      </c>
      <c r="D18" s="137" t="s">
        <v>3</v>
      </c>
      <c r="E18" s="137" t="s">
        <v>69</v>
      </c>
      <c r="F18" s="137" t="s">
        <v>1</v>
      </c>
    </row>
    <row r="19" spans="2:6" ht="18" x14ac:dyDescent="0.2">
      <c r="B19" s="206" t="s">
        <v>23</v>
      </c>
      <c r="C19" s="207"/>
      <c r="D19" s="207"/>
      <c r="E19" s="207"/>
      <c r="F19" s="208"/>
    </row>
    <row r="20" spans="2:6" ht="18" x14ac:dyDescent="0.2">
      <c r="B20" s="132" t="s">
        <v>332</v>
      </c>
      <c r="C20" s="133" t="s">
        <v>220</v>
      </c>
      <c r="D20" s="134">
        <v>2</v>
      </c>
      <c r="E20" s="134">
        <v>17000000</v>
      </c>
      <c r="F20" s="134">
        <v>2210000</v>
      </c>
    </row>
    <row r="21" spans="2:6" ht="18" x14ac:dyDescent="0.2">
      <c r="B21" s="132" t="s">
        <v>104</v>
      </c>
      <c r="C21" s="133" t="s">
        <v>105</v>
      </c>
      <c r="D21" s="134">
        <v>1</v>
      </c>
      <c r="E21" s="134">
        <v>2170970</v>
      </c>
      <c r="F21" s="134">
        <v>1367711.1</v>
      </c>
    </row>
    <row r="22" spans="2:6" ht="18" x14ac:dyDescent="0.2">
      <c r="B22" s="202" t="s">
        <v>24</v>
      </c>
      <c r="C22" s="203"/>
      <c r="D22" s="134">
        <f>SUM(D20:D21)</f>
        <v>3</v>
      </c>
      <c r="E22" s="134">
        <f>SUM(E20:E21)</f>
        <v>19170970</v>
      </c>
      <c r="F22" s="134">
        <f>SUM(F20:F21)</f>
        <v>3577711.1</v>
      </c>
    </row>
    <row r="23" spans="2:6" ht="18" x14ac:dyDescent="0.2">
      <c r="B23" s="204" t="s">
        <v>330</v>
      </c>
      <c r="C23" s="205"/>
      <c r="D23" s="134">
        <v>3</v>
      </c>
      <c r="E23" s="134">
        <v>19170970</v>
      </c>
      <c r="F23" s="134">
        <v>3577711.1</v>
      </c>
    </row>
  </sheetData>
  <mergeCells count="14">
    <mergeCell ref="B9:F9"/>
    <mergeCell ref="B1:C1"/>
    <mergeCell ref="B3:D3"/>
    <mergeCell ref="B4:F4"/>
    <mergeCell ref="B6:F6"/>
    <mergeCell ref="B8:C8"/>
    <mergeCell ref="B22:C22"/>
    <mergeCell ref="B23:C23"/>
    <mergeCell ref="B11:C11"/>
    <mergeCell ref="B12:F12"/>
    <mergeCell ref="B14:C14"/>
    <mergeCell ref="B15:C15"/>
    <mergeCell ref="B17:F17"/>
    <mergeCell ref="B19:F19"/>
  </mergeCells>
  <pageMargins left="0" right="0" top="0" bottom="0"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3"/>
  <sheetViews>
    <sheetView rightToLeft="1" topLeftCell="A40" zoomScale="90" zoomScaleNormal="90" workbookViewId="0">
      <selection activeCell="B28" sqref="B28:E28"/>
    </sheetView>
  </sheetViews>
  <sheetFormatPr defaultRowHeight="14.25" x14ac:dyDescent="0.2"/>
  <cols>
    <col min="1" max="1" width="8.125" customWidth="1"/>
    <col min="2" max="2" width="23.625" customWidth="1"/>
    <col min="3" max="3" width="13.875" customWidth="1"/>
    <col min="4" max="4" width="20.875" customWidth="1"/>
    <col min="5" max="5" width="20.125" customWidth="1"/>
  </cols>
  <sheetData>
    <row r="1" spans="2:7" ht="21.75" customHeight="1" x14ac:dyDescent="0.2">
      <c r="B1" s="215" t="s">
        <v>315</v>
      </c>
      <c r="C1" s="215"/>
      <c r="D1" s="215"/>
      <c r="E1" s="215"/>
    </row>
    <row r="2" spans="2:7" ht="21.75" customHeight="1" x14ac:dyDescent="0.2">
      <c r="B2" s="54" t="s">
        <v>13</v>
      </c>
      <c r="C2" s="54" t="s">
        <v>14</v>
      </c>
      <c r="D2" s="54" t="s">
        <v>36</v>
      </c>
      <c r="E2" s="54" t="s">
        <v>37</v>
      </c>
    </row>
    <row r="3" spans="2:7" ht="12" customHeight="1" x14ac:dyDescent="0.2">
      <c r="B3" s="216" t="s">
        <v>23</v>
      </c>
      <c r="C3" s="216"/>
      <c r="D3" s="216"/>
      <c r="E3" s="216"/>
    </row>
    <row r="4" spans="2:7" ht="14.1" customHeight="1" x14ac:dyDescent="0.2">
      <c r="B4" s="64" t="s">
        <v>166</v>
      </c>
      <c r="C4" s="64" t="s">
        <v>167</v>
      </c>
      <c r="D4" s="65">
        <v>2.65</v>
      </c>
      <c r="E4" s="65">
        <v>2.65</v>
      </c>
    </row>
    <row r="5" spans="2:7" ht="14.1" customHeight="1" x14ac:dyDescent="0.2">
      <c r="B5" s="81" t="s">
        <v>91</v>
      </c>
      <c r="C5" s="80" t="s">
        <v>92</v>
      </c>
      <c r="D5" s="65">
        <v>0.7</v>
      </c>
      <c r="E5" s="65">
        <v>0.7</v>
      </c>
      <c r="F5" s="85"/>
      <c r="G5" s="33"/>
    </row>
    <row r="6" spans="2:7" ht="14.1" customHeight="1" x14ac:dyDescent="0.2">
      <c r="B6" s="81" t="s">
        <v>182</v>
      </c>
      <c r="C6" s="80" t="s">
        <v>183</v>
      </c>
      <c r="D6" s="65">
        <v>1.1000000000000001</v>
      </c>
      <c r="E6" s="65">
        <v>1.1000000000000001</v>
      </c>
      <c r="F6" s="85"/>
      <c r="G6" s="33"/>
    </row>
    <row r="7" spans="2:7" ht="14.1" customHeight="1" x14ac:dyDescent="0.2">
      <c r="B7" s="81" t="s">
        <v>280</v>
      </c>
      <c r="C7" s="80" t="s">
        <v>281</v>
      </c>
      <c r="D7" s="65">
        <v>0.2</v>
      </c>
      <c r="E7" s="65">
        <v>0.2</v>
      </c>
      <c r="F7" s="85"/>
      <c r="G7" s="33"/>
    </row>
    <row r="8" spans="2:7" ht="14.1" customHeight="1" x14ac:dyDescent="0.2">
      <c r="B8" s="81" t="s">
        <v>216</v>
      </c>
      <c r="C8" s="80" t="s">
        <v>217</v>
      </c>
      <c r="D8" s="65">
        <v>0.22</v>
      </c>
      <c r="E8" s="65">
        <v>0.22</v>
      </c>
      <c r="F8" s="85"/>
      <c r="G8" s="33"/>
    </row>
    <row r="9" spans="2:7" ht="14.1" customHeight="1" x14ac:dyDescent="0.2">
      <c r="B9" s="95" t="s">
        <v>138</v>
      </c>
      <c r="C9" s="111" t="s">
        <v>139</v>
      </c>
      <c r="D9" s="65">
        <v>0.89</v>
      </c>
      <c r="E9" s="65">
        <v>0.89</v>
      </c>
      <c r="F9" s="85"/>
      <c r="G9" s="33"/>
    </row>
    <row r="10" spans="2:7" ht="14.1" customHeight="1" x14ac:dyDescent="0.2">
      <c r="B10" s="81" t="s">
        <v>188</v>
      </c>
      <c r="C10" s="80" t="s">
        <v>189</v>
      </c>
      <c r="D10" s="65">
        <v>0.19</v>
      </c>
      <c r="E10" s="65">
        <v>0.19</v>
      </c>
      <c r="F10" s="85"/>
      <c r="G10" s="33"/>
    </row>
    <row r="11" spans="2:7" ht="12" customHeight="1" x14ac:dyDescent="0.2">
      <c r="B11" s="212" t="s">
        <v>25</v>
      </c>
      <c r="C11" s="213"/>
      <c r="D11" s="213"/>
      <c r="E11" s="214"/>
      <c r="F11" s="85"/>
      <c r="G11" s="33"/>
    </row>
    <row r="12" spans="2:7" ht="14.1" customHeight="1" x14ac:dyDescent="0.2">
      <c r="B12" s="95" t="s">
        <v>285</v>
      </c>
      <c r="C12" s="80" t="s">
        <v>286</v>
      </c>
      <c r="D12" s="67">
        <v>7.88</v>
      </c>
      <c r="E12" s="67">
        <v>7.8</v>
      </c>
      <c r="F12" s="85"/>
      <c r="G12" s="33"/>
    </row>
    <row r="13" spans="2:7" ht="14.1" customHeight="1" x14ac:dyDescent="0.2">
      <c r="B13" s="212" t="s">
        <v>38</v>
      </c>
      <c r="C13" s="213"/>
      <c r="D13" s="213"/>
      <c r="E13" s="214"/>
      <c r="F13" s="85"/>
      <c r="G13" s="33"/>
    </row>
    <row r="14" spans="2:7" ht="14.1" customHeight="1" x14ac:dyDescent="0.2">
      <c r="B14" s="64" t="s">
        <v>214</v>
      </c>
      <c r="C14" s="64" t="s">
        <v>215</v>
      </c>
      <c r="D14" s="65">
        <v>0.56000000000000005</v>
      </c>
      <c r="E14" s="65">
        <v>0.56000000000000005</v>
      </c>
      <c r="F14" s="85"/>
      <c r="G14" s="33"/>
    </row>
    <row r="15" spans="2:7" ht="14.1" customHeight="1" x14ac:dyDescent="0.2">
      <c r="B15" s="66" t="s">
        <v>110</v>
      </c>
      <c r="C15" s="66" t="s">
        <v>111</v>
      </c>
      <c r="D15" s="65">
        <v>0.28999999999999998</v>
      </c>
      <c r="E15" s="65">
        <v>0.28999999999999998</v>
      </c>
      <c r="F15" s="85"/>
      <c r="G15" s="33"/>
    </row>
    <row r="16" spans="2:7" ht="14.1" customHeight="1" x14ac:dyDescent="0.2">
      <c r="B16" s="212" t="s">
        <v>26</v>
      </c>
      <c r="C16" s="213"/>
      <c r="D16" s="213"/>
      <c r="E16" s="214"/>
    </row>
    <row r="17" spans="2:8" ht="14.1" customHeight="1" x14ac:dyDescent="0.2">
      <c r="B17" s="66" t="s">
        <v>100</v>
      </c>
      <c r="C17" s="66" t="s">
        <v>101</v>
      </c>
      <c r="D17" s="67">
        <v>0.34</v>
      </c>
      <c r="E17" s="67">
        <v>0.34</v>
      </c>
    </row>
    <row r="18" spans="2:8" ht="14.1" customHeight="1" x14ac:dyDescent="0.2">
      <c r="B18" s="81" t="s">
        <v>212</v>
      </c>
      <c r="C18" s="80" t="s">
        <v>213</v>
      </c>
      <c r="D18" s="67">
        <v>15.03</v>
      </c>
      <c r="E18" s="67">
        <v>15</v>
      </c>
      <c r="F18" s="85"/>
      <c r="G18" s="33"/>
    </row>
    <row r="19" spans="2:8" ht="14.1" customHeight="1" x14ac:dyDescent="0.2">
      <c r="B19" s="81" t="s">
        <v>261</v>
      </c>
      <c r="C19" s="80" t="s">
        <v>262</v>
      </c>
      <c r="D19" s="67">
        <v>4.34</v>
      </c>
      <c r="E19" s="67">
        <v>4.32</v>
      </c>
      <c r="F19" s="85"/>
      <c r="G19" s="33"/>
    </row>
    <row r="20" spans="2:8" ht="14.1" customHeight="1" x14ac:dyDescent="0.2">
      <c r="B20" s="212" t="s">
        <v>27</v>
      </c>
      <c r="C20" s="213"/>
      <c r="D20" s="213"/>
      <c r="E20" s="214"/>
      <c r="F20" s="33"/>
      <c r="G20" s="33"/>
      <c r="H20" s="35"/>
    </row>
    <row r="21" spans="2:8" ht="14.1" customHeight="1" x14ac:dyDescent="0.2">
      <c r="B21" s="44" t="s">
        <v>223</v>
      </c>
      <c r="C21" s="44" t="s">
        <v>222</v>
      </c>
      <c r="D21" s="67">
        <v>1.29</v>
      </c>
      <c r="E21" s="67">
        <v>1.29</v>
      </c>
    </row>
    <row r="22" spans="2:8" ht="14.1" customHeight="1" x14ac:dyDescent="0.2">
      <c r="B22" s="66" t="s">
        <v>141</v>
      </c>
      <c r="C22" s="66" t="s">
        <v>142</v>
      </c>
      <c r="D22" s="67">
        <v>0.78</v>
      </c>
      <c r="E22" s="67">
        <v>0.78</v>
      </c>
    </row>
    <row r="23" spans="2:8" ht="14.1" customHeight="1" x14ac:dyDescent="0.2">
      <c r="B23" s="44" t="s">
        <v>98</v>
      </c>
      <c r="C23" s="44" t="s">
        <v>99</v>
      </c>
      <c r="D23" s="67">
        <v>1.4</v>
      </c>
      <c r="E23" s="67">
        <v>1.4</v>
      </c>
    </row>
    <row r="24" spans="2:8" ht="14.1" customHeight="1" x14ac:dyDescent="0.2">
      <c r="B24" s="44" t="s">
        <v>136</v>
      </c>
      <c r="C24" s="44" t="s">
        <v>137</v>
      </c>
      <c r="D24" s="126">
        <v>4.25</v>
      </c>
      <c r="E24" s="67">
        <v>4.25</v>
      </c>
    </row>
    <row r="25" spans="2:8" ht="14.1" customHeight="1" x14ac:dyDescent="0.2">
      <c r="B25" s="212" t="s">
        <v>29</v>
      </c>
      <c r="C25" s="213"/>
      <c r="D25" s="213"/>
      <c r="E25" s="214"/>
    </row>
    <row r="26" spans="2:8" ht="14.1" customHeight="1" x14ac:dyDescent="0.2">
      <c r="B26" s="44" t="s">
        <v>44</v>
      </c>
      <c r="C26" s="44" t="s">
        <v>45</v>
      </c>
      <c r="D26" s="67">
        <v>1</v>
      </c>
      <c r="E26" s="67">
        <v>1</v>
      </c>
    </row>
    <row r="27" spans="2:8" ht="14.1" customHeight="1" x14ac:dyDescent="0.2">
      <c r="B27" s="44" t="s">
        <v>250</v>
      </c>
      <c r="C27" s="44" t="s">
        <v>251</v>
      </c>
      <c r="D27" s="67">
        <v>10.34</v>
      </c>
      <c r="E27" s="67">
        <v>10.34</v>
      </c>
    </row>
    <row r="28" spans="2:8" ht="14.1" customHeight="1" x14ac:dyDescent="0.2">
      <c r="B28" s="212" t="s">
        <v>30</v>
      </c>
      <c r="C28" s="213"/>
      <c r="D28" s="213"/>
      <c r="E28" s="214"/>
    </row>
    <row r="29" spans="2:8" ht="14.1" customHeight="1" x14ac:dyDescent="0.2">
      <c r="B29" s="44" t="s">
        <v>299</v>
      </c>
      <c r="C29" s="44" t="s">
        <v>300</v>
      </c>
      <c r="D29" s="8">
        <v>1.2</v>
      </c>
      <c r="E29" s="67">
        <v>1.2</v>
      </c>
    </row>
    <row r="30" spans="2:8" ht="14.1" customHeight="1" x14ac:dyDescent="0.2">
      <c r="B30" s="44" t="s">
        <v>317</v>
      </c>
      <c r="C30" s="44" t="s">
        <v>318</v>
      </c>
      <c r="D30" s="8">
        <v>0.23</v>
      </c>
      <c r="E30" s="67">
        <v>0.23</v>
      </c>
    </row>
    <row r="31" spans="2:8" ht="15" customHeight="1" x14ac:dyDescent="0.2">
      <c r="B31" s="217" t="s">
        <v>314</v>
      </c>
      <c r="C31" s="217"/>
      <c r="D31" s="217"/>
      <c r="E31" s="217"/>
    </row>
    <row r="32" spans="2:8" ht="18.75" customHeight="1" x14ac:dyDescent="0.2">
      <c r="B32" s="54" t="s">
        <v>32</v>
      </c>
      <c r="C32" s="54" t="s">
        <v>14</v>
      </c>
      <c r="D32" s="54" t="s">
        <v>36</v>
      </c>
      <c r="E32" s="54" t="s">
        <v>37</v>
      </c>
    </row>
    <row r="33" spans="2:5" ht="14.1" customHeight="1" x14ac:dyDescent="0.2">
      <c r="B33" s="212" t="s">
        <v>23</v>
      </c>
      <c r="C33" s="213"/>
      <c r="D33" s="213"/>
      <c r="E33" s="214"/>
    </row>
    <row r="34" spans="2:5" ht="14.1" customHeight="1" x14ac:dyDescent="0.2">
      <c r="B34" s="70" t="s">
        <v>108</v>
      </c>
      <c r="C34" s="70" t="s">
        <v>109</v>
      </c>
      <c r="D34" s="71">
        <v>1</v>
      </c>
      <c r="E34" s="71">
        <v>1</v>
      </c>
    </row>
    <row r="35" spans="2:5" ht="14.1" customHeight="1" x14ac:dyDescent="0.2">
      <c r="B35" s="72" t="s">
        <v>123</v>
      </c>
      <c r="C35" s="72" t="s">
        <v>124</v>
      </c>
      <c r="D35" s="73">
        <v>1</v>
      </c>
      <c r="E35" s="73">
        <v>1</v>
      </c>
    </row>
    <row r="36" spans="2:5" ht="14.1" customHeight="1" x14ac:dyDescent="0.2">
      <c r="B36" s="66" t="s">
        <v>144</v>
      </c>
      <c r="C36" s="66" t="s">
        <v>145</v>
      </c>
      <c r="D36" s="75">
        <v>1</v>
      </c>
      <c r="E36" s="75">
        <v>1</v>
      </c>
    </row>
    <row r="37" spans="2:5" ht="14.1" customHeight="1" x14ac:dyDescent="0.2">
      <c r="B37" s="64" t="s">
        <v>219</v>
      </c>
      <c r="C37" s="64" t="s">
        <v>218</v>
      </c>
      <c r="D37" s="77">
        <v>1</v>
      </c>
      <c r="E37" s="77">
        <v>1</v>
      </c>
    </row>
    <row r="38" spans="2:5" ht="14.1" customHeight="1" x14ac:dyDescent="0.2">
      <c r="B38" s="70" t="s">
        <v>112</v>
      </c>
      <c r="C38" s="70" t="s">
        <v>113</v>
      </c>
      <c r="D38" s="77">
        <v>0.81</v>
      </c>
      <c r="E38" s="77">
        <v>0.81</v>
      </c>
    </row>
    <row r="39" spans="2:5" ht="14.1" customHeight="1" x14ac:dyDescent="0.2">
      <c r="B39" s="76" t="s">
        <v>146</v>
      </c>
      <c r="C39" s="76" t="s">
        <v>147</v>
      </c>
      <c r="D39" s="77">
        <v>1</v>
      </c>
      <c r="E39" s="77">
        <v>1</v>
      </c>
    </row>
    <row r="40" spans="2:5" ht="14.1" customHeight="1" x14ac:dyDescent="0.2">
      <c r="B40" s="9" t="s">
        <v>287</v>
      </c>
      <c r="C40" s="7" t="s">
        <v>288</v>
      </c>
      <c r="D40" s="67" t="s">
        <v>46</v>
      </c>
      <c r="E40" s="67" t="s">
        <v>46</v>
      </c>
    </row>
    <row r="41" spans="2:5" ht="14.1" customHeight="1" x14ac:dyDescent="0.2">
      <c r="B41" s="9" t="s">
        <v>89</v>
      </c>
      <c r="C41" s="7" t="s">
        <v>90</v>
      </c>
      <c r="D41" s="67">
        <v>0.37</v>
      </c>
      <c r="E41" s="67">
        <v>0.37</v>
      </c>
    </row>
    <row r="42" spans="2:5" ht="12" customHeight="1" x14ac:dyDescent="0.2">
      <c r="B42" s="212" t="s">
        <v>25</v>
      </c>
      <c r="C42" s="213"/>
      <c r="D42" s="213"/>
      <c r="E42" s="214"/>
    </row>
    <row r="43" spans="2:5" ht="14.1" customHeight="1" x14ac:dyDescent="0.2">
      <c r="B43" s="64" t="s">
        <v>79</v>
      </c>
      <c r="C43" s="64" t="s">
        <v>80</v>
      </c>
      <c r="D43" s="77">
        <v>2.86</v>
      </c>
      <c r="E43" s="77">
        <v>2.86</v>
      </c>
    </row>
    <row r="44" spans="2:5" ht="14.1" customHeight="1" x14ac:dyDescent="0.2">
      <c r="B44" s="212" t="s">
        <v>38</v>
      </c>
      <c r="C44" s="213"/>
      <c r="D44" s="213"/>
      <c r="E44" s="214"/>
    </row>
    <row r="45" spans="2:5" ht="14.1" customHeight="1" x14ac:dyDescent="0.2">
      <c r="B45" s="68" t="s">
        <v>171</v>
      </c>
      <c r="C45" s="68" t="s">
        <v>172</v>
      </c>
      <c r="D45" s="65">
        <v>0.42</v>
      </c>
      <c r="E45" s="65">
        <v>0.42</v>
      </c>
    </row>
    <row r="46" spans="2:5" ht="14.1" customHeight="1" x14ac:dyDescent="0.2">
      <c r="B46" s="64" t="s">
        <v>39</v>
      </c>
      <c r="C46" s="64" t="s">
        <v>40</v>
      </c>
      <c r="D46" s="65">
        <v>0.4</v>
      </c>
      <c r="E46" s="65">
        <v>0.4</v>
      </c>
    </row>
    <row r="47" spans="2:5" ht="14.1" customHeight="1" x14ac:dyDescent="0.2">
      <c r="B47" s="64" t="s">
        <v>248</v>
      </c>
      <c r="C47" s="64" t="s">
        <v>249</v>
      </c>
      <c r="D47" s="65">
        <v>0.5</v>
      </c>
      <c r="E47" s="65">
        <v>0.5</v>
      </c>
    </row>
    <row r="48" spans="2:5" ht="14.1" customHeight="1" x14ac:dyDescent="0.2">
      <c r="B48" s="212" t="s">
        <v>41</v>
      </c>
      <c r="C48" s="213"/>
      <c r="D48" s="213"/>
      <c r="E48" s="214"/>
    </row>
    <row r="49" spans="2:5" ht="14.1" customHeight="1" x14ac:dyDescent="0.2">
      <c r="B49" s="64" t="s">
        <v>42</v>
      </c>
      <c r="C49" s="64" t="s">
        <v>43</v>
      </c>
      <c r="D49" s="67">
        <v>0.88</v>
      </c>
      <c r="E49" s="67">
        <v>0.88</v>
      </c>
    </row>
    <row r="50" spans="2:5" ht="14.1" customHeight="1" x14ac:dyDescent="0.2">
      <c r="B50" s="64" t="s">
        <v>86</v>
      </c>
      <c r="C50" s="64" t="s">
        <v>87</v>
      </c>
      <c r="D50" s="67">
        <v>1.1499999999999999</v>
      </c>
      <c r="E50" s="67">
        <v>1.1499999999999999</v>
      </c>
    </row>
    <row r="51" spans="2:5" ht="14.1" customHeight="1" x14ac:dyDescent="0.2">
      <c r="B51" s="64" t="s">
        <v>186</v>
      </c>
      <c r="C51" s="64" t="s">
        <v>187</v>
      </c>
      <c r="D51" s="65">
        <v>0.36</v>
      </c>
      <c r="E51" s="65">
        <v>0.36</v>
      </c>
    </row>
    <row r="52" spans="2:5" ht="14.1" customHeight="1" x14ac:dyDescent="0.2">
      <c r="B52" s="78" t="s">
        <v>47</v>
      </c>
      <c r="C52" s="64" t="s">
        <v>48</v>
      </c>
      <c r="D52" s="65">
        <v>0.72</v>
      </c>
      <c r="E52" s="65">
        <v>0.72</v>
      </c>
    </row>
    <row r="53" spans="2:5" ht="14.1" customHeight="1" x14ac:dyDescent="0.2">
      <c r="B53" s="82" t="s">
        <v>70</v>
      </c>
      <c r="C53" s="44" t="s">
        <v>71</v>
      </c>
      <c r="D53" s="65">
        <v>0.9</v>
      </c>
      <c r="E53" s="65">
        <v>0.9</v>
      </c>
    </row>
    <row r="54" spans="2:5" ht="14.1" customHeight="1" x14ac:dyDescent="0.2">
      <c r="B54" s="212" t="s">
        <v>49</v>
      </c>
      <c r="C54" s="213"/>
      <c r="D54" s="213"/>
      <c r="E54" s="214"/>
    </row>
    <row r="55" spans="2:5" ht="14.1" customHeight="1" x14ac:dyDescent="0.2">
      <c r="B55" s="64" t="s">
        <v>50</v>
      </c>
      <c r="C55" s="64" t="s">
        <v>51</v>
      </c>
      <c r="D55" s="67">
        <v>1</v>
      </c>
      <c r="E55" s="67">
        <v>1</v>
      </c>
    </row>
    <row r="56" spans="2:5" ht="14.1" customHeight="1" x14ac:dyDescent="0.2">
      <c r="B56" s="64" t="s">
        <v>94</v>
      </c>
      <c r="C56" s="64" t="s">
        <v>95</v>
      </c>
      <c r="D56" s="67">
        <v>1</v>
      </c>
      <c r="E56" s="67">
        <v>1</v>
      </c>
    </row>
    <row r="57" spans="2:5" ht="14.1" customHeight="1" x14ac:dyDescent="0.2">
      <c r="B57" s="70" t="s">
        <v>106</v>
      </c>
      <c r="C57" s="70" t="s">
        <v>107</v>
      </c>
      <c r="D57" s="67" t="s">
        <v>46</v>
      </c>
      <c r="E57" s="67" t="s">
        <v>46</v>
      </c>
    </row>
    <row r="58" spans="2:5" ht="14.1" customHeight="1" x14ac:dyDescent="0.2">
      <c r="B58" s="64" t="s">
        <v>119</v>
      </c>
      <c r="C58" s="64" t="s">
        <v>120</v>
      </c>
      <c r="D58" s="79">
        <v>0.32</v>
      </c>
      <c r="E58" s="79">
        <v>0.32</v>
      </c>
    </row>
    <row r="59" spans="2:5" ht="14.1" customHeight="1" x14ac:dyDescent="0.2">
      <c r="B59" s="64" t="s">
        <v>168</v>
      </c>
      <c r="C59" s="64" t="s">
        <v>169</v>
      </c>
      <c r="D59" s="79">
        <v>1</v>
      </c>
      <c r="E59" s="79">
        <v>1</v>
      </c>
    </row>
    <row r="60" spans="2:5" ht="14.1" customHeight="1" x14ac:dyDescent="0.2">
      <c r="B60" s="212" t="s">
        <v>26</v>
      </c>
      <c r="C60" s="213"/>
      <c r="D60" s="213"/>
      <c r="E60" s="214"/>
    </row>
    <row r="61" spans="2:5" ht="14.1" customHeight="1" x14ac:dyDescent="0.2">
      <c r="B61" s="64" t="s">
        <v>73</v>
      </c>
      <c r="C61" s="64" t="s">
        <v>74</v>
      </c>
      <c r="D61" s="106">
        <v>0.77</v>
      </c>
      <c r="E61" s="106">
        <v>0.77</v>
      </c>
    </row>
    <row r="62" spans="2:5" ht="11.25" customHeight="1" x14ac:dyDescent="0.2">
      <c r="B62" s="212" t="s">
        <v>27</v>
      </c>
      <c r="C62" s="213"/>
      <c r="D62" s="213"/>
      <c r="E62" s="214"/>
    </row>
    <row r="63" spans="2:5" ht="12.75" customHeight="1" x14ac:dyDescent="0.2">
      <c r="B63" s="64" t="s">
        <v>150</v>
      </c>
      <c r="C63" s="64" t="s">
        <v>151</v>
      </c>
      <c r="D63" s="67">
        <v>60</v>
      </c>
      <c r="E63" s="69">
        <v>60</v>
      </c>
    </row>
  </sheetData>
  <mergeCells count="16">
    <mergeCell ref="B62:E62"/>
    <mergeCell ref="B54:E54"/>
    <mergeCell ref="B44:E44"/>
    <mergeCell ref="B1:E1"/>
    <mergeCell ref="B3:E3"/>
    <mergeCell ref="B48:E48"/>
    <mergeCell ref="B31:E31"/>
    <mergeCell ref="B33:E33"/>
    <mergeCell ref="B20:E20"/>
    <mergeCell ref="B28:E28"/>
    <mergeCell ref="B25:E25"/>
    <mergeCell ref="B16:E16"/>
    <mergeCell ref="B13:E13"/>
    <mergeCell ref="B42:E42"/>
    <mergeCell ref="B60:E60"/>
    <mergeCell ref="B11:E11"/>
  </mergeCells>
  <pageMargins left="0" right="0" top="0" bottom="0" header="0" footer="0"/>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rightToLeft="1" workbookViewId="0">
      <selection activeCell="B33" sqref="B33"/>
    </sheetView>
  </sheetViews>
  <sheetFormatPr defaultRowHeight="14.25" x14ac:dyDescent="0.2"/>
  <cols>
    <col min="1" max="1" width="1.25" customWidth="1"/>
    <col min="2" max="2" width="22.5" customWidth="1"/>
    <col min="3" max="3" width="11.375" customWidth="1"/>
    <col min="4" max="4" width="79.625" customWidth="1"/>
    <col min="188" max="188" width="23.25" customWidth="1"/>
    <col min="189" max="189" width="10.625" customWidth="1"/>
    <col min="190" max="190" width="9.375" customWidth="1"/>
    <col min="191" max="191" width="14.625" customWidth="1"/>
    <col min="192" max="192" width="12.75" customWidth="1"/>
    <col min="193" max="193" width="30.625" customWidth="1"/>
    <col min="444" max="444" width="23.25" customWidth="1"/>
    <col min="445" max="445" width="10.625" customWidth="1"/>
    <col min="446" max="446" width="9.375" customWidth="1"/>
    <col min="447" max="447" width="14.625" customWidth="1"/>
    <col min="448" max="448" width="12.75" customWidth="1"/>
    <col min="449" max="449" width="30.625" customWidth="1"/>
    <col min="700" max="700" width="23.25" customWidth="1"/>
    <col min="701" max="701" width="10.625" customWidth="1"/>
    <col min="702" max="702" width="9.375" customWidth="1"/>
    <col min="703" max="703" width="14.625" customWidth="1"/>
    <col min="704" max="704" width="12.75" customWidth="1"/>
    <col min="705" max="705" width="30.625" customWidth="1"/>
    <col min="956" max="956" width="23.25" customWidth="1"/>
    <col min="957" max="957" width="10.625" customWidth="1"/>
    <col min="958" max="958" width="9.375" customWidth="1"/>
    <col min="959" max="959" width="14.625" customWidth="1"/>
    <col min="960" max="960" width="12.75" customWidth="1"/>
    <col min="961" max="961" width="30.625" customWidth="1"/>
    <col min="1212" max="1212" width="23.25" customWidth="1"/>
    <col min="1213" max="1213" width="10.625" customWidth="1"/>
    <col min="1214" max="1214" width="9.375" customWidth="1"/>
    <col min="1215" max="1215" width="14.625" customWidth="1"/>
    <col min="1216" max="1216" width="12.75" customWidth="1"/>
    <col min="1217" max="1217" width="30.625" customWidth="1"/>
    <col min="1468" max="1468" width="23.25" customWidth="1"/>
    <col min="1469" max="1469" width="10.625" customWidth="1"/>
    <col min="1470" max="1470" width="9.375" customWidth="1"/>
    <col min="1471" max="1471" width="14.625" customWidth="1"/>
    <col min="1472" max="1472" width="12.75" customWidth="1"/>
    <col min="1473" max="1473" width="30.625" customWidth="1"/>
    <col min="1724" max="1724" width="23.25" customWidth="1"/>
    <col min="1725" max="1725" width="10.625" customWidth="1"/>
    <col min="1726" max="1726" width="9.375" customWidth="1"/>
    <col min="1727" max="1727" width="14.625" customWidth="1"/>
    <col min="1728" max="1728" width="12.75" customWidth="1"/>
    <col min="1729" max="1729" width="30.625" customWidth="1"/>
    <col min="1980" max="1980" width="23.25" customWidth="1"/>
    <col min="1981" max="1981" width="10.625" customWidth="1"/>
    <col min="1982" max="1982" width="9.375" customWidth="1"/>
    <col min="1983" max="1983" width="14.625" customWidth="1"/>
    <col min="1984" max="1984" width="12.75" customWidth="1"/>
    <col min="1985" max="1985" width="30.625" customWidth="1"/>
    <col min="2236" max="2236" width="23.25" customWidth="1"/>
    <col min="2237" max="2237" width="10.625" customWidth="1"/>
    <col min="2238" max="2238" width="9.375" customWidth="1"/>
    <col min="2239" max="2239" width="14.625" customWidth="1"/>
    <col min="2240" max="2240" width="12.75" customWidth="1"/>
    <col min="2241" max="2241" width="30.625" customWidth="1"/>
    <col min="2492" max="2492" width="23.25" customWidth="1"/>
    <col min="2493" max="2493" width="10.625" customWidth="1"/>
    <col min="2494" max="2494" width="9.375" customWidth="1"/>
    <col min="2495" max="2495" width="14.625" customWidth="1"/>
    <col min="2496" max="2496" width="12.75" customWidth="1"/>
    <col min="2497" max="2497" width="30.625" customWidth="1"/>
    <col min="2748" max="2748" width="23.25" customWidth="1"/>
    <col min="2749" max="2749" width="10.625" customWidth="1"/>
    <col min="2750" max="2750" width="9.375" customWidth="1"/>
    <col min="2751" max="2751" width="14.625" customWidth="1"/>
    <col min="2752" max="2752" width="12.75" customWidth="1"/>
    <col min="2753" max="2753" width="30.625" customWidth="1"/>
    <col min="3004" max="3004" width="23.25" customWidth="1"/>
    <col min="3005" max="3005" width="10.625" customWidth="1"/>
    <col min="3006" max="3006" width="9.375" customWidth="1"/>
    <col min="3007" max="3007" width="14.625" customWidth="1"/>
    <col min="3008" max="3008" width="12.75" customWidth="1"/>
    <col min="3009" max="3009" width="30.625" customWidth="1"/>
    <col min="3260" max="3260" width="23.25" customWidth="1"/>
    <col min="3261" max="3261" width="10.625" customWidth="1"/>
    <col min="3262" max="3262" width="9.375" customWidth="1"/>
    <col min="3263" max="3263" width="14.625" customWidth="1"/>
    <col min="3264" max="3264" width="12.75" customWidth="1"/>
    <col min="3265" max="3265" width="30.625" customWidth="1"/>
    <col min="3516" max="3516" width="23.25" customWidth="1"/>
    <col min="3517" max="3517" width="10.625" customWidth="1"/>
    <col min="3518" max="3518" width="9.375" customWidth="1"/>
    <col min="3519" max="3519" width="14.625" customWidth="1"/>
    <col min="3520" max="3520" width="12.75" customWidth="1"/>
    <col min="3521" max="3521" width="30.625" customWidth="1"/>
    <col min="3772" max="3772" width="23.25" customWidth="1"/>
    <col min="3773" max="3773" width="10.625" customWidth="1"/>
    <col min="3774" max="3774" width="9.375" customWidth="1"/>
    <col min="3775" max="3775" width="14.625" customWidth="1"/>
    <col min="3776" max="3776" width="12.75" customWidth="1"/>
    <col min="3777" max="3777" width="30.625" customWidth="1"/>
    <col min="4028" max="4028" width="23.25" customWidth="1"/>
    <col min="4029" max="4029" width="10.625" customWidth="1"/>
    <col min="4030" max="4030" width="9.375" customWidth="1"/>
    <col min="4031" max="4031" width="14.625" customWidth="1"/>
    <col min="4032" max="4032" width="12.75" customWidth="1"/>
    <col min="4033" max="4033" width="30.625" customWidth="1"/>
    <col min="4284" max="4284" width="23.25" customWidth="1"/>
    <col min="4285" max="4285" width="10.625" customWidth="1"/>
    <col min="4286" max="4286" width="9.375" customWidth="1"/>
    <col min="4287" max="4287" width="14.625" customWidth="1"/>
    <col min="4288" max="4288" width="12.75" customWidth="1"/>
    <col min="4289" max="4289" width="30.625" customWidth="1"/>
    <col min="4540" max="4540" width="23.25" customWidth="1"/>
    <col min="4541" max="4541" width="10.625" customWidth="1"/>
    <col min="4542" max="4542" width="9.375" customWidth="1"/>
    <col min="4543" max="4543" width="14.625" customWidth="1"/>
    <col min="4544" max="4544" width="12.75" customWidth="1"/>
    <col min="4545" max="4545" width="30.625" customWidth="1"/>
    <col min="4796" max="4796" width="23.25" customWidth="1"/>
    <col min="4797" max="4797" width="10.625" customWidth="1"/>
    <col min="4798" max="4798" width="9.375" customWidth="1"/>
    <col min="4799" max="4799" width="14.625" customWidth="1"/>
    <col min="4800" max="4800" width="12.75" customWidth="1"/>
    <col min="4801" max="4801" width="30.625" customWidth="1"/>
    <col min="5052" max="5052" width="23.25" customWidth="1"/>
    <col min="5053" max="5053" width="10.625" customWidth="1"/>
    <col min="5054" max="5054" width="9.375" customWidth="1"/>
    <col min="5055" max="5055" width="14.625" customWidth="1"/>
    <col min="5056" max="5056" width="12.75" customWidth="1"/>
    <col min="5057" max="5057" width="30.625" customWidth="1"/>
    <col min="5308" max="5308" width="23.25" customWidth="1"/>
    <col min="5309" max="5309" width="10.625" customWidth="1"/>
    <col min="5310" max="5310" width="9.375" customWidth="1"/>
    <col min="5311" max="5311" width="14.625" customWidth="1"/>
    <col min="5312" max="5312" width="12.75" customWidth="1"/>
    <col min="5313" max="5313" width="30.625" customWidth="1"/>
    <col min="5564" max="5564" width="23.25" customWidth="1"/>
    <col min="5565" max="5565" width="10.625" customWidth="1"/>
    <col min="5566" max="5566" width="9.375" customWidth="1"/>
    <col min="5567" max="5567" width="14.625" customWidth="1"/>
    <col min="5568" max="5568" width="12.75" customWidth="1"/>
    <col min="5569" max="5569" width="30.625" customWidth="1"/>
    <col min="5820" max="5820" width="23.25" customWidth="1"/>
    <col min="5821" max="5821" width="10.625" customWidth="1"/>
    <col min="5822" max="5822" width="9.375" customWidth="1"/>
    <col min="5823" max="5823" width="14.625" customWidth="1"/>
    <col min="5824" max="5824" width="12.75" customWidth="1"/>
    <col min="5825" max="5825" width="30.625" customWidth="1"/>
    <col min="6076" max="6076" width="23.25" customWidth="1"/>
    <col min="6077" max="6077" width="10.625" customWidth="1"/>
    <col min="6078" max="6078" width="9.375" customWidth="1"/>
    <col min="6079" max="6079" width="14.625" customWidth="1"/>
    <col min="6080" max="6080" width="12.75" customWidth="1"/>
    <col min="6081" max="6081" width="30.625" customWidth="1"/>
    <col min="6332" max="6332" width="23.25" customWidth="1"/>
    <col min="6333" max="6333" width="10.625" customWidth="1"/>
    <col min="6334" max="6334" width="9.375" customWidth="1"/>
    <col min="6335" max="6335" width="14.625" customWidth="1"/>
    <col min="6336" max="6336" width="12.75" customWidth="1"/>
    <col min="6337" max="6337" width="30.625" customWidth="1"/>
    <col min="6588" max="6588" width="23.25" customWidth="1"/>
    <col min="6589" max="6589" width="10.625" customWidth="1"/>
    <col min="6590" max="6590" width="9.375" customWidth="1"/>
    <col min="6591" max="6591" width="14.625" customWidth="1"/>
    <col min="6592" max="6592" width="12.75" customWidth="1"/>
    <col min="6593" max="6593" width="30.625" customWidth="1"/>
    <col min="6844" max="6844" width="23.25" customWidth="1"/>
    <col min="6845" max="6845" width="10.625" customWidth="1"/>
    <col min="6846" max="6846" width="9.375" customWidth="1"/>
    <col min="6847" max="6847" width="14.625" customWidth="1"/>
    <col min="6848" max="6848" width="12.75" customWidth="1"/>
    <col min="6849" max="6849" width="30.625" customWidth="1"/>
    <col min="7100" max="7100" width="23.25" customWidth="1"/>
    <col min="7101" max="7101" width="10.625" customWidth="1"/>
    <col min="7102" max="7102" width="9.375" customWidth="1"/>
    <col min="7103" max="7103" width="14.625" customWidth="1"/>
    <col min="7104" max="7104" width="12.75" customWidth="1"/>
    <col min="7105" max="7105" width="30.625" customWidth="1"/>
    <col min="7356" max="7356" width="23.25" customWidth="1"/>
    <col min="7357" max="7357" width="10.625" customWidth="1"/>
    <col min="7358" max="7358" width="9.375" customWidth="1"/>
    <col min="7359" max="7359" width="14.625" customWidth="1"/>
    <col min="7360" max="7360" width="12.75" customWidth="1"/>
    <col min="7361" max="7361" width="30.625" customWidth="1"/>
    <col min="7612" max="7612" width="23.25" customWidth="1"/>
    <col min="7613" max="7613" width="10.625" customWidth="1"/>
    <col min="7614" max="7614" width="9.375" customWidth="1"/>
    <col min="7615" max="7615" width="14.625" customWidth="1"/>
    <col min="7616" max="7616" width="12.75" customWidth="1"/>
    <col min="7617" max="7617" width="30.625" customWidth="1"/>
    <col min="7868" max="7868" width="23.25" customWidth="1"/>
    <col min="7869" max="7869" width="10.625" customWidth="1"/>
    <col min="7870" max="7870" width="9.375" customWidth="1"/>
    <col min="7871" max="7871" width="14.625" customWidth="1"/>
    <col min="7872" max="7872" width="12.75" customWidth="1"/>
    <col min="7873" max="7873" width="30.625" customWidth="1"/>
    <col min="8124" max="8124" width="23.25" customWidth="1"/>
    <col min="8125" max="8125" width="10.625" customWidth="1"/>
    <col min="8126" max="8126" width="9.375" customWidth="1"/>
    <col min="8127" max="8127" width="14.625" customWidth="1"/>
    <col min="8128" max="8128" width="12.75" customWidth="1"/>
    <col min="8129" max="8129" width="30.625" customWidth="1"/>
    <col min="8380" max="8380" width="23.25" customWidth="1"/>
    <col min="8381" max="8381" width="10.625" customWidth="1"/>
    <col min="8382" max="8382" width="9.375" customWidth="1"/>
    <col min="8383" max="8383" width="14.625" customWidth="1"/>
    <col min="8384" max="8384" width="12.75" customWidth="1"/>
    <col min="8385" max="8385" width="30.625" customWidth="1"/>
    <col min="8636" max="8636" width="23.25" customWidth="1"/>
    <col min="8637" max="8637" width="10.625" customWidth="1"/>
    <col min="8638" max="8638" width="9.375" customWidth="1"/>
    <col min="8639" max="8639" width="14.625" customWidth="1"/>
    <col min="8640" max="8640" width="12.75" customWidth="1"/>
    <col min="8641" max="8641" width="30.625" customWidth="1"/>
    <col min="8892" max="8892" width="23.25" customWidth="1"/>
    <col min="8893" max="8893" width="10.625" customWidth="1"/>
    <col min="8894" max="8894" width="9.375" customWidth="1"/>
    <col min="8895" max="8895" width="14.625" customWidth="1"/>
    <col min="8896" max="8896" width="12.75" customWidth="1"/>
    <col min="8897" max="8897" width="30.625" customWidth="1"/>
    <col min="9148" max="9148" width="23.25" customWidth="1"/>
    <col min="9149" max="9149" width="10.625" customWidth="1"/>
    <col min="9150" max="9150" width="9.375" customWidth="1"/>
    <col min="9151" max="9151" width="14.625" customWidth="1"/>
    <col min="9152" max="9152" width="12.75" customWidth="1"/>
    <col min="9153" max="9153" width="30.625" customWidth="1"/>
    <col min="9404" max="9404" width="23.25" customWidth="1"/>
    <col min="9405" max="9405" width="10.625" customWidth="1"/>
    <col min="9406" max="9406" width="9.375" customWidth="1"/>
    <col min="9407" max="9407" width="14.625" customWidth="1"/>
    <col min="9408" max="9408" width="12.75" customWidth="1"/>
    <col min="9409" max="9409" width="30.625" customWidth="1"/>
    <col min="9660" max="9660" width="23.25" customWidth="1"/>
    <col min="9661" max="9661" width="10.625" customWidth="1"/>
    <col min="9662" max="9662" width="9.375" customWidth="1"/>
    <col min="9663" max="9663" width="14.625" customWidth="1"/>
    <col min="9664" max="9664" width="12.75" customWidth="1"/>
    <col min="9665" max="9665" width="30.625" customWidth="1"/>
    <col min="9916" max="9916" width="23.25" customWidth="1"/>
    <col min="9917" max="9917" width="10.625" customWidth="1"/>
    <col min="9918" max="9918" width="9.375" customWidth="1"/>
    <col min="9919" max="9919" width="14.625" customWidth="1"/>
    <col min="9920" max="9920" width="12.75" customWidth="1"/>
    <col min="9921" max="9921" width="30.625" customWidth="1"/>
    <col min="10172" max="10172" width="23.25" customWidth="1"/>
    <col min="10173" max="10173" width="10.625" customWidth="1"/>
    <col min="10174" max="10174" width="9.375" customWidth="1"/>
    <col min="10175" max="10175" width="14.625" customWidth="1"/>
    <col min="10176" max="10176" width="12.75" customWidth="1"/>
    <col min="10177" max="10177" width="30.625" customWidth="1"/>
    <col min="10428" max="10428" width="23.25" customWidth="1"/>
    <col min="10429" max="10429" width="10.625" customWidth="1"/>
    <col min="10430" max="10430" width="9.375" customWidth="1"/>
    <col min="10431" max="10431" width="14.625" customWidth="1"/>
    <col min="10432" max="10432" width="12.75" customWidth="1"/>
    <col min="10433" max="10433" width="30.625" customWidth="1"/>
    <col min="10684" max="10684" width="23.25" customWidth="1"/>
    <col min="10685" max="10685" width="10.625" customWidth="1"/>
    <col min="10686" max="10686" width="9.375" customWidth="1"/>
    <col min="10687" max="10687" width="14.625" customWidth="1"/>
    <col min="10688" max="10688" width="12.75" customWidth="1"/>
    <col min="10689" max="10689" width="30.625" customWidth="1"/>
    <col min="10940" max="10940" width="23.25" customWidth="1"/>
    <col min="10941" max="10941" width="10.625" customWidth="1"/>
    <col min="10942" max="10942" width="9.375" customWidth="1"/>
    <col min="10943" max="10943" width="14.625" customWidth="1"/>
    <col min="10944" max="10944" width="12.75" customWidth="1"/>
    <col min="10945" max="10945" width="30.625" customWidth="1"/>
    <col min="11196" max="11196" width="23.25" customWidth="1"/>
    <col min="11197" max="11197" width="10.625" customWidth="1"/>
    <col min="11198" max="11198" width="9.375" customWidth="1"/>
    <col min="11199" max="11199" width="14.625" customWidth="1"/>
    <col min="11200" max="11200" width="12.75" customWidth="1"/>
    <col min="11201" max="11201" width="30.625" customWidth="1"/>
    <col min="11452" max="11452" width="23.25" customWidth="1"/>
    <col min="11453" max="11453" width="10.625" customWidth="1"/>
    <col min="11454" max="11454" width="9.375" customWidth="1"/>
    <col min="11455" max="11455" width="14.625" customWidth="1"/>
    <col min="11456" max="11456" width="12.75" customWidth="1"/>
    <col min="11457" max="11457" width="30.625" customWidth="1"/>
    <col min="11708" max="11708" width="23.25" customWidth="1"/>
    <col min="11709" max="11709" width="10.625" customWidth="1"/>
    <col min="11710" max="11710" width="9.375" customWidth="1"/>
    <col min="11711" max="11711" width="14.625" customWidth="1"/>
    <col min="11712" max="11712" width="12.75" customWidth="1"/>
    <col min="11713" max="11713" width="30.625" customWidth="1"/>
    <col min="11964" max="11964" width="23.25" customWidth="1"/>
    <col min="11965" max="11965" width="10.625" customWidth="1"/>
    <col min="11966" max="11966" width="9.375" customWidth="1"/>
    <col min="11967" max="11967" width="14.625" customWidth="1"/>
    <col min="11968" max="11968" width="12.75" customWidth="1"/>
    <col min="11969" max="11969" width="30.625" customWidth="1"/>
    <col min="12220" max="12220" width="23.25" customWidth="1"/>
    <col min="12221" max="12221" width="10.625" customWidth="1"/>
    <col min="12222" max="12222" width="9.375" customWidth="1"/>
    <col min="12223" max="12223" width="14.625" customWidth="1"/>
    <col min="12224" max="12224" width="12.75" customWidth="1"/>
    <col min="12225" max="12225" width="30.625" customWidth="1"/>
    <col min="12476" max="12476" width="23.25" customWidth="1"/>
    <col min="12477" max="12477" width="10.625" customWidth="1"/>
    <col min="12478" max="12478" width="9.375" customWidth="1"/>
    <col min="12479" max="12479" width="14.625" customWidth="1"/>
    <col min="12480" max="12480" width="12.75" customWidth="1"/>
    <col min="12481" max="12481" width="30.625" customWidth="1"/>
    <col min="12732" max="12732" width="23.25" customWidth="1"/>
    <col min="12733" max="12733" width="10.625" customWidth="1"/>
    <col min="12734" max="12734" width="9.375" customWidth="1"/>
    <col min="12735" max="12735" width="14.625" customWidth="1"/>
    <col min="12736" max="12736" width="12.75" customWidth="1"/>
    <col min="12737" max="12737" width="30.625" customWidth="1"/>
    <col min="12988" max="12988" width="23.25" customWidth="1"/>
    <col min="12989" max="12989" width="10.625" customWidth="1"/>
    <col min="12990" max="12990" width="9.375" customWidth="1"/>
    <col min="12991" max="12991" width="14.625" customWidth="1"/>
    <col min="12992" max="12992" width="12.75" customWidth="1"/>
    <col min="12993" max="12993" width="30.625" customWidth="1"/>
    <col min="13244" max="13244" width="23.25" customWidth="1"/>
    <col min="13245" max="13245" width="10.625" customWidth="1"/>
    <col min="13246" max="13246" width="9.375" customWidth="1"/>
    <col min="13247" max="13247" width="14.625" customWidth="1"/>
    <col min="13248" max="13248" width="12.75" customWidth="1"/>
    <col min="13249" max="13249" width="30.625" customWidth="1"/>
    <col min="13500" max="13500" width="23.25" customWidth="1"/>
    <col min="13501" max="13501" width="10.625" customWidth="1"/>
    <col min="13502" max="13502" width="9.375" customWidth="1"/>
    <col min="13503" max="13503" width="14.625" customWidth="1"/>
    <col min="13504" max="13504" width="12.75" customWidth="1"/>
    <col min="13505" max="13505" width="30.625" customWidth="1"/>
    <col min="13756" max="13756" width="23.25" customWidth="1"/>
    <col min="13757" max="13757" width="10.625" customWidth="1"/>
    <col min="13758" max="13758" width="9.375" customWidth="1"/>
    <col min="13759" max="13759" width="14.625" customWidth="1"/>
    <col min="13760" max="13760" width="12.75" customWidth="1"/>
    <col min="13761" max="13761" width="30.625" customWidth="1"/>
    <col min="14012" max="14012" width="23.25" customWidth="1"/>
    <col min="14013" max="14013" width="10.625" customWidth="1"/>
    <col min="14014" max="14014" width="9.375" customWidth="1"/>
    <col min="14015" max="14015" width="14.625" customWidth="1"/>
    <col min="14016" max="14016" width="12.75" customWidth="1"/>
    <col min="14017" max="14017" width="30.625" customWidth="1"/>
    <col min="14268" max="14268" width="23.25" customWidth="1"/>
    <col min="14269" max="14269" width="10.625" customWidth="1"/>
    <col min="14270" max="14270" width="9.375" customWidth="1"/>
    <col min="14271" max="14271" width="14.625" customWidth="1"/>
    <col min="14272" max="14272" width="12.75" customWidth="1"/>
    <col min="14273" max="14273" width="30.625" customWidth="1"/>
    <col min="14524" max="14524" width="23.25" customWidth="1"/>
    <col min="14525" max="14525" width="10.625" customWidth="1"/>
    <col min="14526" max="14526" width="9.375" customWidth="1"/>
    <col min="14527" max="14527" width="14.625" customWidth="1"/>
    <col min="14528" max="14528" width="12.75" customWidth="1"/>
    <col min="14529" max="14529" width="30.625" customWidth="1"/>
    <col min="14780" max="14780" width="23.25" customWidth="1"/>
    <col min="14781" max="14781" width="10.625" customWidth="1"/>
    <col min="14782" max="14782" width="9.375" customWidth="1"/>
    <col min="14783" max="14783" width="14.625" customWidth="1"/>
    <col min="14784" max="14784" width="12.75" customWidth="1"/>
    <col min="14785" max="14785" width="30.625" customWidth="1"/>
    <col min="15036" max="15036" width="23.25" customWidth="1"/>
    <col min="15037" max="15037" width="10.625" customWidth="1"/>
    <col min="15038" max="15038" width="9.375" customWidth="1"/>
    <col min="15039" max="15039" width="14.625" customWidth="1"/>
    <col min="15040" max="15040" width="12.75" customWidth="1"/>
    <col min="15041" max="15041" width="30.625" customWidth="1"/>
    <col min="15292" max="15292" width="23.25" customWidth="1"/>
    <col min="15293" max="15293" width="10.625" customWidth="1"/>
    <col min="15294" max="15294" width="9.375" customWidth="1"/>
    <col min="15295" max="15295" width="14.625" customWidth="1"/>
    <col min="15296" max="15296" width="12.75" customWidth="1"/>
    <col min="15297" max="15297" width="30.625" customWidth="1"/>
    <col min="15548" max="15548" width="23.25" customWidth="1"/>
    <col min="15549" max="15549" width="10.625" customWidth="1"/>
    <col min="15550" max="15550" width="9.375" customWidth="1"/>
    <col min="15551" max="15551" width="14.625" customWidth="1"/>
    <col min="15552" max="15552" width="12.75" customWidth="1"/>
    <col min="15553" max="15553" width="30.625" customWidth="1"/>
    <col min="15804" max="15804" width="23.25" customWidth="1"/>
    <col min="15805" max="15805" width="10.625" customWidth="1"/>
    <col min="15806" max="15806" width="9.375" customWidth="1"/>
    <col min="15807" max="15807" width="14.625" customWidth="1"/>
    <col min="15808" max="15808" width="12.75" customWidth="1"/>
    <col min="15809" max="15809" width="30.625" customWidth="1"/>
    <col min="16060" max="16060" width="23.25" customWidth="1"/>
    <col min="16061" max="16061" width="10.625" customWidth="1"/>
    <col min="16062" max="16062" width="9.375" customWidth="1"/>
    <col min="16063" max="16063" width="14.625" customWidth="1"/>
    <col min="16064" max="16064" width="12.75" customWidth="1"/>
    <col min="16065" max="16065" width="30.625" customWidth="1"/>
  </cols>
  <sheetData>
    <row r="1" spans="1:4" s="17" customFormat="1" ht="21" customHeight="1" x14ac:dyDescent="0.2">
      <c r="A1" s="21"/>
      <c r="B1" s="218" t="s">
        <v>159</v>
      </c>
      <c r="C1" s="218"/>
      <c r="D1" s="218"/>
    </row>
    <row r="2" spans="1:4" s="36" customFormat="1" ht="21.75" customHeight="1" x14ac:dyDescent="0.2">
      <c r="B2" s="59" t="s">
        <v>32</v>
      </c>
      <c r="C2" s="47" t="s">
        <v>81</v>
      </c>
      <c r="D2" s="59" t="s">
        <v>82</v>
      </c>
    </row>
    <row r="3" spans="1:4" ht="44.25" customHeight="1" x14ac:dyDescent="0.2">
      <c r="B3" s="18" t="s">
        <v>52</v>
      </c>
      <c r="C3" s="48">
        <v>42191</v>
      </c>
      <c r="D3" s="49" t="s">
        <v>201</v>
      </c>
    </row>
    <row r="4" spans="1:4" ht="44.25" customHeight="1" x14ac:dyDescent="0.2">
      <c r="B4" s="18" t="s">
        <v>53</v>
      </c>
      <c r="C4" s="48">
        <v>42191</v>
      </c>
      <c r="D4" s="49" t="s">
        <v>200</v>
      </c>
    </row>
    <row r="5" spans="1:4" ht="34.5" customHeight="1" x14ac:dyDescent="0.2">
      <c r="B5" s="18" t="s">
        <v>54</v>
      </c>
      <c r="C5" s="48">
        <v>42191</v>
      </c>
      <c r="D5" s="49" t="s">
        <v>175</v>
      </c>
    </row>
    <row r="6" spans="1:4" ht="33.75" customHeight="1" x14ac:dyDescent="0.2">
      <c r="B6" s="18" t="s">
        <v>55</v>
      </c>
      <c r="C6" s="48">
        <v>42222</v>
      </c>
      <c r="D6" s="49" t="s">
        <v>199</v>
      </c>
    </row>
    <row r="7" spans="1:4" ht="33" customHeight="1" x14ac:dyDescent="0.2">
      <c r="B7" s="18" t="s">
        <v>56</v>
      </c>
      <c r="C7" s="48">
        <v>42564</v>
      </c>
      <c r="D7" s="49" t="s">
        <v>196</v>
      </c>
    </row>
    <row r="8" spans="1:4" ht="33.75" customHeight="1" x14ac:dyDescent="0.2">
      <c r="B8" s="18" t="s">
        <v>63</v>
      </c>
      <c r="C8" s="48">
        <v>42922</v>
      </c>
      <c r="D8" s="49" t="s">
        <v>198</v>
      </c>
    </row>
    <row r="9" spans="1:4" ht="33" customHeight="1" x14ac:dyDescent="0.2">
      <c r="B9" s="18" t="s">
        <v>64</v>
      </c>
      <c r="C9" s="48">
        <v>42922</v>
      </c>
      <c r="D9" s="49" t="s">
        <v>195</v>
      </c>
    </row>
    <row r="10" spans="1:4" ht="25.5" customHeight="1" x14ac:dyDescent="0.2">
      <c r="B10" s="18" t="s">
        <v>65</v>
      </c>
      <c r="C10" s="48">
        <v>42953</v>
      </c>
      <c r="D10" s="49" t="s">
        <v>177</v>
      </c>
    </row>
    <row r="11" spans="1:4" ht="33.75" customHeight="1" x14ac:dyDescent="0.2">
      <c r="B11" s="18" t="s">
        <v>66</v>
      </c>
      <c r="C11" s="48">
        <v>42953</v>
      </c>
      <c r="D11" s="49" t="s">
        <v>202</v>
      </c>
    </row>
    <row r="12" spans="1:4" ht="32.25" customHeight="1" x14ac:dyDescent="0.2">
      <c r="B12" s="18" t="s">
        <v>60</v>
      </c>
      <c r="C12" s="48">
        <v>42953</v>
      </c>
      <c r="D12" s="49" t="s">
        <v>197</v>
      </c>
    </row>
    <row r="13" spans="1:4" ht="21" customHeight="1" x14ac:dyDescent="0.2">
      <c r="B13" s="18" t="s">
        <v>61</v>
      </c>
      <c r="C13" s="48">
        <v>42953</v>
      </c>
      <c r="D13" s="49" t="s">
        <v>176</v>
      </c>
    </row>
    <row r="14" spans="1:4" ht="36" customHeight="1" x14ac:dyDescent="0.2">
      <c r="B14" s="18" t="s">
        <v>62</v>
      </c>
      <c r="C14" s="48">
        <v>42953</v>
      </c>
      <c r="D14" s="49" t="s">
        <v>203</v>
      </c>
    </row>
    <row r="15" spans="1:4" ht="35.25" customHeight="1" x14ac:dyDescent="0.2">
      <c r="B15" s="18" t="s">
        <v>67</v>
      </c>
      <c r="C15" s="48">
        <v>42953</v>
      </c>
      <c r="D15" s="49" t="s">
        <v>206</v>
      </c>
    </row>
    <row r="16" spans="1:4" ht="34.5" customHeight="1" x14ac:dyDescent="0.2">
      <c r="B16" s="18" t="s">
        <v>59</v>
      </c>
      <c r="C16" s="48">
        <v>42799</v>
      </c>
      <c r="D16" s="49" t="s">
        <v>152</v>
      </c>
    </row>
    <row r="17" spans="2:4" ht="34.5" customHeight="1" x14ac:dyDescent="0.2">
      <c r="B17" s="50" t="s">
        <v>140</v>
      </c>
      <c r="C17" s="51">
        <v>43285</v>
      </c>
      <c r="D17" s="49" t="s">
        <v>194</v>
      </c>
    </row>
    <row r="18" spans="2:4" ht="21.75" customHeight="1" x14ac:dyDescent="0.2">
      <c r="B18" s="19" t="s">
        <v>125</v>
      </c>
      <c r="C18" s="48">
        <v>43320</v>
      </c>
      <c r="D18" s="49" t="s">
        <v>126</v>
      </c>
    </row>
    <row r="19" spans="2:4" ht="24" customHeight="1" x14ac:dyDescent="0.2">
      <c r="B19" s="19" t="s">
        <v>154</v>
      </c>
      <c r="C19" s="48">
        <v>43320</v>
      </c>
      <c r="D19" s="49" t="s">
        <v>127</v>
      </c>
    </row>
    <row r="20" spans="2:4" ht="24.75" customHeight="1" x14ac:dyDescent="0.2">
      <c r="B20" s="19" t="s">
        <v>128</v>
      </c>
      <c r="C20" s="48">
        <v>43320</v>
      </c>
      <c r="D20" s="49" t="s">
        <v>129</v>
      </c>
    </row>
    <row r="21" spans="2:4" ht="18" customHeight="1" x14ac:dyDescent="0.2">
      <c r="B21" s="7" t="s">
        <v>130</v>
      </c>
      <c r="C21" s="48">
        <v>43320</v>
      </c>
      <c r="D21" s="49" t="s">
        <v>131</v>
      </c>
    </row>
    <row r="22" spans="2:4" ht="24.75" customHeight="1" x14ac:dyDescent="0.2">
      <c r="B22" s="19" t="s">
        <v>132</v>
      </c>
      <c r="C22" s="48">
        <v>43320</v>
      </c>
      <c r="D22" s="49" t="s">
        <v>204</v>
      </c>
    </row>
    <row r="23" spans="2:4" ht="26.25" customHeight="1" x14ac:dyDescent="0.2">
      <c r="B23" s="7" t="s">
        <v>155</v>
      </c>
      <c r="C23" s="48">
        <v>43320</v>
      </c>
      <c r="D23" s="49" t="s">
        <v>205</v>
      </c>
    </row>
    <row r="24" spans="2:4" ht="16.5" customHeight="1" x14ac:dyDescent="0.2">
      <c r="B24" s="19" t="s">
        <v>156</v>
      </c>
      <c r="C24" s="48">
        <v>43320</v>
      </c>
      <c r="D24" s="49" t="s">
        <v>133</v>
      </c>
    </row>
    <row r="25" spans="2:4" ht="23.25" customHeight="1" x14ac:dyDescent="0.2">
      <c r="B25" s="64" t="s">
        <v>190</v>
      </c>
      <c r="C25" s="48">
        <v>43380</v>
      </c>
      <c r="D25" s="49" t="s">
        <v>192</v>
      </c>
    </row>
    <row r="26" spans="2:4" ht="24.75" customHeight="1" x14ac:dyDescent="0.2">
      <c r="B26" s="72" t="s">
        <v>191</v>
      </c>
      <c r="C26" s="48">
        <v>43380</v>
      </c>
      <c r="D26" s="49" t="s">
        <v>193</v>
      </c>
    </row>
    <row r="27" spans="2:4" ht="34.5" customHeight="1" x14ac:dyDescent="0.2">
      <c r="B27" s="18" t="s">
        <v>57</v>
      </c>
      <c r="C27" s="48">
        <v>42591</v>
      </c>
      <c r="D27" s="49" t="s">
        <v>178</v>
      </c>
    </row>
    <row r="28" spans="2:4" ht="34.5" customHeight="1" x14ac:dyDescent="0.2">
      <c r="B28" s="52" t="s">
        <v>58</v>
      </c>
      <c r="C28" s="48">
        <v>42740</v>
      </c>
      <c r="D28" s="49" t="s">
        <v>158</v>
      </c>
    </row>
    <row r="29" spans="2:4" ht="29.25" customHeight="1" x14ac:dyDescent="0.2">
      <c r="B29" s="19" t="s">
        <v>88</v>
      </c>
      <c r="C29" s="48">
        <v>43237</v>
      </c>
      <c r="D29" s="49" t="s">
        <v>157</v>
      </c>
    </row>
    <row r="30" spans="2:4" ht="29.25" customHeight="1" x14ac:dyDescent="0.2">
      <c r="B30" s="58" t="s">
        <v>238</v>
      </c>
      <c r="C30" s="92">
        <v>43410</v>
      </c>
      <c r="D30" s="93" t="s">
        <v>245</v>
      </c>
    </row>
    <row r="31" spans="2:4" ht="50.25" customHeight="1" x14ac:dyDescent="0.2">
      <c r="B31" s="19" t="s">
        <v>161</v>
      </c>
      <c r="C31" s="48">
        <v>43075</v>
      </c>
      <c r="D31" s="49" t="s">
        <v>174</v>
      </c>
    </row>
    <row r="32" spans="2:4" ht="50.25" customHeight="1" x14ac:dyDescent="0.2">
      <c r="B32" s="19" t="s">
        <v>160</v>
      </c>
      <c r="C32" s="48">
        <v>43121</v>
      </c>
      <c r="D32" s="49" t="s">
        <v>173</v>
      </c>
    </row>
    <row r="33" spans="2:4" ht="19.5" customHeight="1" x14ac:dyDescent="0.2">
      <c r="B33" s="19" t="s">
        <v>225</v>
      </c>
      <c r="C33" s="48">
        <v>43417</v>
      </c>
      <c r="D33" s="49" t="s">
        <v>244</v>
      </c>
    </row>
    <row r="34" spans="2:4" ht="21.95" customHeight="1" x14ac:dyDescent="0.2"/>
    <row r="35" spans="2:4" ht="21.95" customHeight="1" x14ac:dyDescent="0.2"/>
    <row r="36" spans="2:4" ht="16.5" customHeight="1" x14ac:dyDescent="0.2"/>
    <row r="37" spans="2:4" ht="19.5" customHeight="1" x14ac:dyDescent="0.2"/>
    <row r="38" spans="2:4" ht="18.75" customHeight="1" x14ac:dyDescent="0.2"/>
    <row r="39" spans="2:4" ht="27.75" customHeight="1" x14ac:dyDescent="0.2"/>
  </sheetData>
  <mergeCells count="1">
    <mergeCell ref="B1:D1"/>
  </mergeCells>
  <pageMargins left="0" right="0" top="0" bottom="0" header="0" footer="0"/>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rightToLeft="1" topLeftCell="B1" zoomScaleNormal="100" workbookViewId="0">
      <selection activeCell="F6" sqref="F6"/>
    </sheetView>
  </sheetViews>
  <sheetFormatPr defaultRowHeight="14.25" x14ac:dyDescent="0.2"/>
  <cols>
    <col min="1" max="1" width="2.75" style="14" hidden="1" customWidth="1"/>
    <col min="2" max="2" width="1.125" style="14" customWidth="1"/>
    <col min="3" max="3" width="14.875" style="14" customWidth="1"/>
    <col min="4" max="4" width="83.625" style="14" customWidth="1"/>
    <col min="5" max="5" width="9" style="14"/>
    <col min="6" max="6" width="23.25" style="14" customWidth="1"/>
    <col min="7" max="7" width="20.625" style="14" customWidth="1"/>
    <col min="8" max="64" width="9" style="14"/>
    <col min="65" max="65" width="0" style="14" hidden="1" customWidth="1"/>
    <col min="66" max="66" width="1" style="14" customWidth="1"/>
    <col min="67" max="67" width="21.75" style="14" customWidth="1"/>
    <col min="68" max="68" width="91.875" style="14" customWidth="1"/>
    <col min="69" max="320" width="9" style="14"/>
    <col min="321" max="321" width="0" style="14" hidden="1" customWidth="1"/>
    <col min="322" max="322" width="1" style="14" customWidth="1"/>
    <col min="323" max="323" width="21.75" style="14" customWidth="1"/>
    <col min="324" max="324" width="91.875" style="14" customWidth="1"/>
    <col min="325" max="576" width="9" style="14"/>
    <col min="577" max="577" width="0" style="14" hidden="1" customWidth="1"/>
    <col min="578" max="578" width="1" style="14" customWidth="1"/>
    <col min="579" max="579" width="21.75" style="14" customWidth="1"/>
    <col min="580" max="580" width="91.875" style="14" customWidth="1"/>
    <col min="581" max="832" width="9" style="14"/>
    <col min="833" max="833" width="0" style="14" hidden="1" customWidth="1"/>
    <col min="834" max="834" width="1" style="14" customWidth="1"/>
    <col min="835" max="835" width="21.75" style="14" customWidth="1"/>
    <col min="836" max="836" width="91.875" style="14" customWidth="1"/>
    <col min="837" max="1088" width="9" style="14"/>
    <col min="1089" max="1089" width="0" style="14" hidden="1" customWidth="1"/>
    <col min="1090" max="1090" width="1" style="14" customWidth="1"/>
    <col min="1091" max="1091" width="21.75" style="14" customWidth="1"/>
    <col min="1092" max="1092" width="91.875" style="14" customWidth="1"/>
    <col min="1093" max="1344" width="9" style="14"/>
    <col min="1345" max="1345" width="0" style="14" hidden="1" customWidth="1"/>
    <col min="1346" max="1346" width="1" style="14" customWidth="1"/>
    <col min="1347" max="1347" width="21.75" style="14" customWidth="1"/>
    <col min="1348" max="1348" width="91.875" style="14" customWidth="1"/>
    <col min="1349" max="1600" width="9" style="14"/>
    <col min="1601" max="1601" width="0" style="14" hidden="1" customWidth="1"/>
    <col min="1602" max="1602" width="1" style="14" customWidth="1"/>
    <col min="1603" max="1603" width="21.75" style="14" customWidth="1"/>
    <col min="1604" max="1604" width="91.875" style="14" customWidth="1"/>
    <col min="1605" max="1856" width="9" style="14"/>
    <col min="1857" max="1857" width="0" style="14" hidden="1" customWidth="1"/>
    <col min="1858" max="1858" width="1" style="14" customWidth="1"/>
    <col min="1859" max="1859" width="21.75" style="14" customWidth="1"/>
    <col min="1860" max="1860" width="91.875" style="14" customWidth="1"/>
    <col min="1861" max="2112" width="9" style="14"/>
    <col min="2113" max="2113" width="0" style="14" hidden="1" customWidth="1"/>
    <col min="2114" max="2114" width="1" style="14" customWidth="1"/>
    <col min="2115" max="2115" width="21.75" style="14" customWidth="1"/>
    <col min="2116" max="2116" width="91.875" style="14" customWidth="1"/>
    <col min="2117" max="2368" width="9" style="14"/>
    <col min="2369" max="2369" width="0" style="14" hidden="1" customWidth="1"/>
    <col min="2370" max="2370" width="1" style="14" customWidth="1"/>
    <col min="2371" max="2371" width="21.75" style="14" customWidth="1"/>
    <col min="2372" max="2372" width="91.875" style="14" customWidth="1"/>
    <col min="2373" max="2624" width="9" style="14"/>
    <col min="2625" max="2625" width="0" style="14" hidden="1" customWidth="1"/>
    <col min="2626" max="2626" width="1" style="14" customWidth="1"/>
    <col min="2627" max="2627" width="21.75" style="14" customWidth="1"/>
    <col min="2628" max="2628" width="91.875" style="14" customWidth="1"/>
    <col min="2629" max="2880" width="9" style="14"/>
    <col min="2881" max="2881" width="0" style="14" hidden="1" customWidth="1"/>
    <col min="2882" max="2882" width="1" style="14" customWidth="1"/>
    <col min="2883" max="2883" width="21.75" style="14" customWidth="1"/>
    <col min="2884" max="2884" width="91.875" style="14" customWidth="1"/>
    <col min="2885" max="3136" width="9" style="14"/>
    <col min="3137" max="3137" width="0" style="14" hidden="1" customWidth="1"/>
    <col min="3138" max="3138" width="1" style="14" customWidth="1"/>
    <col min="3139" max="3139" width="21.75" style="14" customWidth="1"/>
    <col min="3140" max="3140" width="91.875" style="14" customWidth="1"/>
    <col min="3141" max="3392" width="9" style="14"/>
    <col min="3393" max="3393" width="0" style="14" hidden="1" customWidth="1"/>
    <col min="3394" max="3394" width="1" style="14" customWidth="1"/>
    <col min="3395" max="3395" width="21.75" style="14" customWidth="1"/>
    <col min="3396" max="3396" width="91.875" style="14" customWidth="1"/>
    <col min="3397" max="3648" width="9" style="14"/>
    <col min="3649" max="3649" width="0" style="14" hidden="1" customWidth="1"/>
    <col min="3650" max="3650" width="1" style="14" customWidth="1"/>
    <col min="3651" max="3651" width="21.75" style="14" customWidth="1"/>
    <col min="3652" max="3652" width="91.875" style="14" customWidth="1"/>
    <col min="3653" max="3904" width="9" style="14"/>
    <col min="3905" max="3905" width="0" style="14" hidden="1" customWidth="1"/>
    <col min="3906" max="3906" width="1" style="14" customWidth="1"/>
    <col min="3907" max="3907" width="21.75" style="14" customWidth="1"/>
    <col min="3908" max="3908" width="91.875" style="14" customWidth="1"/>
    <col min="3909" max="4160" width="9" style="14"/>
    <col min="4161" max="4161" width="0" style="14" hidden="1" customWidth="1"/>
    <col min="4162" max="4162" width="1" style="14" customWidth="1"/>
    <col min="4163" max="4163" width="21.75" style="14" customWidth="1"/>
    <col min="4164" max="4164" width="91.875" style="14" customWidth="1"/>
    <col min="4165" max="4416" width="9" style="14"/>
    <col min="4417" max="4417" width="0" style="14" hidden="1" customWidth="1"/>
    <col min="4418" max="4418" width="1" style="14" customWidth="1"/>
    <col min="4419" max="4419" width="21.75" style="14" customWidth="1"/>
    <col min="4420" max="4420" width="91.875" style="14" customWidth="1"/>
    <col min="4421" max="4672" width="9" style="14"/>
    <col min="4673" max="4673" width="0" style="14" hidden="1" customWidth="1"/>
    <col min="4674" max="4674" width="1" style="14" customWidth="1"/>
    <col min="4675" max="4675" width="21.75" style="14" customWidth="1"/>
    <col min="4676" max="4676" width="91.875" style="14" customWidth="1"/>
    <col min="4677" max="4928" width="9" style="14"/>
    <col min="4929" max="4929" width="0" style="14" hidden="1" customWidth="1"/>
    <col min="4930" max="4930" width="1" style="14" customWidth="1"/>
    <col min="4931" max="4931" width="21.75" style="14" customWidth="1"/>
    <col min="4932" max="4932" width="91.875" style="14" customWidth="1"/>
    <col min="4933" max="5184" width="9" style="14"/>
    <col min="5185" max="5185" width="0" style="14" hidden="1" customWidth="1"/>
    <col min="5186" max="5186" width="1" style="14" customWidth="1"/>
    <col min="5187" max="5187" width="21.75" style="14" customWidth="1"/>
    <col min="5188" max="5188" width="91.875" style="14" customWidth="1"/>
    <col min="5189" max="5440" width="9" style="14"/>
    <col min="5441" max="5441" width="0" style="14" hidden="1" customWidth="1"/>
    <col min="5442" max="5442" width="1" style="14" customWidth="1"/>
    <col min="5443" max="5443" width="21.75" style="14" customWidth="1"/>
    <col min="5444" max="5444" width="91.875" style="14" customWidth="1"/>
    <col min="5445" max="5696" width="9" style="14"/>
    <col min="5697" max="5697" width="0" style="14" hidden="1" customWidth="1"/>
    <col min="5698" max="5698" width="1" style="14" customWidth="1"/>
    <col min="5699" max="5699" width="21.75" style="14" customWidth="1"/>
    <col min="5700" max="5700" width="91.875" style="14" customWidth="1"/>
    <col min="5701" max="5952" width="9" style="14"/>
    <col min="5953" max="5953" width="0" style="14" hidden="1" customWidth="1"/>
    <col min="5954" max="5954" width="1" style="14" customWidth="1"/>
    <col min="5955" max="5955" width="21.75" style="14" customWidth="1"/>
    <col min="5956" max="5956" width="91.875" style="14" customWidth="1"/>
    <col min="5957" max="6208" width="9" style="14"/>
    <col min="6209" max="6209" width="0" style="14" hidden="1" customWidth="1"/>
    <col min="6210" max="6210" width="1" style="14" customWidth="1"/>
    <col min="6211" max="6211" width="21.75" style="14" customWidth="1"/>
    <col min="6212" max="6212" width="91.875" style="14" customWidth="1"/>
    <col min="6213" max="6464" width="9" style="14"/>
    <col min="6465" max="6465" width="0" style="14" hidden="1" customWidth="1"/>
    <col min="6466" max="6466" width="1" style="14" customWidth="1"/>
    <col min="6467" max="6467" width="21.75" style="14" customWidth="1"/>
    <col min="6468" max="6468" width="91.875" style="14" customWidth="1"/>
    <col min="6469" max="6720" width="9" style="14"/>
    <col min="6721" max="6721" width="0" style="14" hidden="1" customWidth="1"/>
    <col min="6722" max="6722" width="1" style="14" customWidth="1"/>
    <col min="6723" max="6723" width="21.75" style="14" customWidth="1"/>
    <col min="6724" max="6724" width="91.875" style="14" customWidth="1"/>
    <col min="6725" max="6976" width="9" style="14"/>
    <col min="6977" max="6977" width="0" style="14" hidden="1" customWidth="1"/>
    <col min="6978" max="6978" width="1" style="14" customWidth="1"/>
    <col min="6979" max="6979" width="21.75" style="14" customWidth="1"/>
    <col min="6980" max="6980" width="91.875" style="14" customWidth="1"/>
    <col min="6981" max="7232" width="9" style="14"/>
    <col min="7233" max="7233" width="0" style="14" hidden="1" customWidth="1"/>
    <col min="7234" max="7234" width="1" style="14" customWidth="1"/>
    <col min="7235" max="7235" width="21.75" style="14" customWidth="1"/>
    <col min="7236" max="7236" width="91.875" style="14" customWidth="1"/>
    <col min="7237" max="7488" width="9" style="14"/>
    <col min="7489" max="7489" width="0" style="14" hidden="1" customWidth="1"/>
    <col min="7490" max="7490" width="1" style="14" customWidth="1"/>
    <col min="7491" max="7491" width="21.75" style="14" customWidth="1"/>
    <col min="7492" max="7492" width="91.875" style="14" customWidth="1"/>
    <col min="7493" max="7744" width="9" style="14"/>
    <col min="7745" max="7745" width="0" style="14" hidden="1" customWidth="1"/>
    <col min="7746" max="7746" width="1" style="14" customWidth="1"/>
    <col min="7747" max="7747" width="21.75" style="14" customWidth="1"/>
    <col min="7748" max="7748" width="91.875" style="14" customWidth="1"/>
    <col min="7749" max="8000" width="9" style="14"/>
    <col min="8001" max="8001" width="0" style="14" hidden="1" customWidth="1"/>
    <col min="8002" max="8002" width="1" style="14" customWidth="1"/>
    <col min="8003" max="8003" width="21.75" style="14" customWidth="1"/>
    <col min="8004" max="8004" width="91.875" style="14" customWidth="1"/>
    <col min="8005" max="8256" width="9" style="14"/>
    <col min="8257" max="8257" width="0" style="14" hidden="1" customWidth="1"/>
    <col min="8258" max="8258" width="1" style="14" customWidth="1"/>
    <col min="8259" max="8259" width="21.75" style="14" customWidth="1"/>
    <col min="8260" max="8260" width="91.875" style="14" customWidth="1"/>
    <col min="8261" max="8512" width="9" style="14"/>
    <col min="8513" max="8513" width="0" style="14" hidden="1" customWidth="1"/>
    <col min="8514" max="8514" width="1" style="14" customWidth="1"/>
    <col min="8515" max="8515" width="21.75" style="14" customWidth="1"/>
    <col min="8516" max="8516" width="91.875" style="14" customWidth="1"/>
    <col min="8517" max="8768" width="9" style="14"/>
    <col min="8769" max="8769" width="0" style="14" hidden="1" customWidth="1"/>
    <col min="8770" max="8770" width="1" style="14" customWidth="1"/>
    <col min="8771" max="8771" width="21.75" style="14" customWidth="1"/>
    <col min="8772" max="8772" width="91.875" style="14" customWidth="1"/>
    <col min="8773" max="9024" width="9" style="14"/>
    <col min="9025" max="9025" width="0" style="14" hidden="1" customWidth="1"/>
    <col min="9026" max="9026" width="1" style="14" customWidth="1"/>
    <col min="9027" max="9027" width="21.75" style="14" customWidth="1"/>
    <col min="9028" max="9028" width="91.875" style="14" customWidth="1"/>
    <col min="9029" max="9280" width="9" style="14"/>
    <col min="9281" max="9281" width="0" style="14" hidden="1" customWidth="1"/>
    <col min="9282" max="9282" width="1" style="14" customWidth="1"/>
    <col min="9283" max="9283" width="21.75" style="14" customWidth="1"/>
    <col min="9284" max="9284" width="91.875" style="14" customWidth="1"/>
    <col min="9285" max="9536" width="9" style="14"/>
    <col min="9537" max="9537" width="0" style="14" hidden="1" customWidth="1"/>
    <col min="9538" max="9538" width="1" style="14" customWidth="1"/>
    <col min="9539" max="9539" width="21.75" style="14" customWidth="1"/>
    <col min="9540" max="9540" width="91.875" style="14" customWidth="1"/>
    <col min="9541" max="9792" width="9" style="14"/>
    <col min="9793" max="9793" width="0" style="14" hidden="1" customWidth="1"/>
    <col min="9794" max="9794" width="1" style="14" customWidth="1"/>
    <col min="9795" max="9795" width="21.75" style="14" customWidth="1"/>
    <col min="9796" max="9796" width="91.875" style="14" customWidth="1"/>
    <col min="9797" max="10048" width="9" style="14"/>
    <col min="10049" max="10049" width="0" style="14" hidden="1" customWidth="1"/>
    <col min="10050" max="10050" width="1" style="14" customWidth="1"/>
    <col min="10051" max="10051" width="21.75" style="14" customWidth="1"/>
    <col min="10052" max="10052" width="91.875" style="14" customWidth="1"/>
    <col min="10053" max="10304" width="9" style="14"/>
    <col min="10305" max="10305" width="0" style="14" hidden="1" customWidth="1"/>
    <col min="10306" max="10306" width="1" style="14" customWidth="1"/>
    <col min="10307" max="10307" width="21.75" style="14" customWidth="1"/>
    <col min="10308" max="10308" width="91.875" style="14" customWidth="1"/>
    <col min="10309" max="10560" width="9" style="14"/>
    <col min="10561" max="10561" width="0" style="14" hidden="1" customWidth="1"/>
    <col min="10562" max="10562" width="1" style="14" customWidth="1"/>
    <col min="10563" max="10563" width="21.75" style="14" customWidth="1"/>
    <col min="10564" max="10564" width="91.875" style="14" customWidth="1"/>
    <col min="10565" max="10816" width="9" style="14"/>
    <col min="10817" max="10817" width="0" style="14" hidden="1" customWidth="1"/>
    <col min="10818" max="10818" width="1" style="14" customWidth="1"/>
    <col min="10819" max="10819" width="21.75" style="14" customWidth="1"/>
    <col min="10820" max="10820" width="91.875" style="14" customWidth="1"/>
    <col min="10821" max="11072" width="9" style="14"/>
    <col min="11073" max="11073" width="0" style="14" hidden="1" customWidth="1"/>
    <col min="11074" max="11074" width="1" style="14" customWidth="1"/>
    <col min="11075" max="11075" width="21.75" style="14" customWidth="1"/>
    <col min="11076" max="11076" width="91.875" style="14" customWidth="1"/>
    <col min="11077" max="11328" width="9" style="14"/>
    <col min="11329" max="11329" width="0" style="14" hidden="1" customWidth="1"/>
    <col min="11330" max="11330" width="1" style="14" customWidth="1"/>
    <col min="11331" max="11331" width="21.75" style="14" customWidth="1"/>
    <col min="11332" max="11332" width="91.875" style="14" customWidth="1"/>
    <col min="11333" max="11584" width="9" style="14"/>
    <col min="11585" max="11585" width="0" style="14" hidden="1" customWidth="1"/>
    <col min="11586" max="11586" width="1" style="14" customWidth="1"/>
    <col min="11587" max="11587" width="21.75" style="14" customWidth="1"/>
    <col min="11588" max="11588" width="91.875" style="14" customWidth="1"/>
    <col min="11589" max="11840" width="9" style="14"/>
    <col min="11841" max="11841" width="0" style="14" hidden="1" customWidth="1"/>
    <col min="11842" max="11842" width="1" style="14" customWidth="1"/>
    <col min="11843" max="11843" width="21.75" style="14" customWidth="1"/>
    <col min="11844" max="11844" width="91.875" style="14" customWidth="1"/>
    <col min="11845" max="12096" width="9" style="14"/>
    <col min="12097" max="12097" width="0" style="14" hidden="1" customWidth="1"/>
    <col min="12098" max="12098" width="1" style="14" customWidth="1"/>
    <col min="12099" max="12099" width="21.75" style="14" customWidth="1"/>
    <col min="12100" max="12100" width="91.875" style="14" customWidth="1"/>
    <col min="12101" max="12352" width="9" style="14"/>
    <col min="12353" max="12353" width="0" style="14" hidden="1" customWidth="1"/>
    <col min="12354" max="12354" width="1" style="14" customWidth="1"/>
    <col min="12355" max="12355" width="21.75" style="14" customWidth="1"/>
    <col min="12356" max="12356" width="91.875" style="14" customWidth="1"/>
    <col min="12357" max="12608" width="9" style="14"/>
    <col min="12609" max="12609" width="0" style="14" hidden="1" customWidth="1"/>
    <col min="12610" max="12610" width="1" style="14" customWidth="1"/>
    <col min="12611" max="12611" width="21.75" style="14" customWidth="1"/>
    <col min="12612" max="12612" width="91.875" style="14" customWidth="1"/>
    <col min="12613" max="12864" width="9" style="14"/>
    <col min="12865" max="12865" width="0" style="14" hidden="1" customWidth="1"/>
    <col min="12866" max="12866" width="1" style="14" customWidth="1"/>
    <col min="12867" max="12867" width="21.75" style="14" customWidth="1"/>
    <col min="12868" max="12868" width="91.875" style="14" customWidth="1"/>
    <col min="12869" max="13120" width="9" style="14"/>
    <col min="13121" max="13121" width="0" style="14" hidden="1" customWidth="1"/>
    <col min="13122" max="13122" width="1" style="14" customWidth="1"/>
    <col min="13123" max="13123" width="21.75" style="14" customWidth="1"/>
    <col min="13124" max="13124" width="91.875" style="14" customWidth="1"/>
    <col min="13125" max="13376" width="9" style="14"/>
    <col min="13377" max="13377" width="0" style="14" hidden="1" customWidth="1"/>
    <col min="13378" max="13378" width="1" style="14" customWidth="1"/>
    <col min="13379" max="13379" width="21.75" style="14" customWidth="1"/>
    <col min="13380" max="13380" width="91.875" style="14" customWidth="1"/>
    <col min="13381" max="13632" width="9" style="14"/>
    <col min="13633" max="13633" width="0" style="14" hidden="1" customWidth="1"/>
    <col min="13634" max="13634" width="1" style="14" customWidth="1"/>
    <col min="13635" max="13635" width="21.75" style="14" customWidth="1"/>
    <col min="13636" max="13636" width="91.875" style="14" customWidth="1"/>
    <col min="13637" max="13888" width="9" style="14"/>
    <col min="13889" max="13889" width="0" style="14" hidden="1" customWidth="1"/>
    <col min="13890" max="13890" width="1" style="14" customWidth="1"/>
    <col min="13891" max="13891" width="21.75" style="14" customWidth="1"/>
    <col min="13892" max="13892" width="91.875" style="14" customWidth="1"/>
    <col min="13893" max="14144" width="9" style="14"/>
    <col min="14145" max="14145" width="0" style="14" hidden="1" customWidth="1"/>
    <col min="14146" max="14146" width="1" style="14" customWidth="1"/>
    <col min="14147" max="14147" width="21.75" style="14" customWidth="1"/>
    <col min="14148" max="14148" width="91.875" style="14" customWidth="1"/>
    <col min="14149" max="14400" width="9" style="14"/>
    <col min="14401" max="14401" width="0" style="14" hidden="1" customWidth="1"/>
    <col min="14402" max="14402" width="1" style="14" customWidth="1"/>
    <col min="14403" max="14403" width="21.75" style="14" customWidth="1"/>
    <col min="14404" max="14404" width="91.875" style="14" customWidth="1"/>
    <col min="14405" max="14656" width="9" style="14"/>
    <col min="14657" max="14657" width="0" style="14" hidden="1" customWidth="1"/>
    <col min="14658" max="14658" width="1" style="14" customWidth="1"/>
    <col min="14659" max="14659" width="21.75" style="14" customWidth="1"/>
    <col min="14660" max="14660" width="91.875" style="14" customWidth="1"/>
    <col min="14661" max="14912" width="9" style="14"/>
    <col min="14913" max="14913" width="0" style="14" hidden="1" customWidth="1"/>
    <col min="14914" max="14914" width="1" style="14" customWidth="1"/>
    <col min="14915" max="14915" width="21.75" style="14" customWidth="1"/>
    <col min="14916" max="14916" width="91.875" style="14" customWidth="1"/>
    <col min="14917" max="15168" width="9" style="14"/>
    <col min="15169" max="15169" width="0" style="14" hidden="1" customWidth="1"/>
    <col min="15170" max="15170" width="1" style="14" customWidth="1"/>
    <col min="15171" max="15171" width="21.75" style="14" customWidth="1"/>
    <col min="15172" max="15172" width="91.875" style="14" customWidth="1"/>
    <col min="15173" max="15424" width="9" style="14"/>
    <col min="15425" max="15425" width="0" style="14" hidden="1" customWidth="1"/>
    <col min="15426" max="15426" width="1" style="14" customWidth="1"/>
    <col min="15427" max="15427" width="21.75" style="14" customWidth="1"/>
    <col min="15428" max="15428" width="91.875" style="14" customWidth="1"/>
    <col min="15429" max="15680" width="9" style="14"/>
    <col min="15681" max="15681" width="0" style="14" hidden="1" customWidth="1"/>
    <col min="15682" max="15682" width="1" style="14" customWidth="1"/>
    <col min="15683" max="15683" width="21.75" style="14" customWidth="1"/>
    <col min="15684" max="15684" width="91.875" style="14" customWidth="1"/>
    <col min="15685" max="15936" width="9" style="14"/>
    <col min="15937" max="15937" width="0" style="14" hidden="1" customWidth="1"/>
    <col min="15938" max="15938" width="1" style="14" customWidth="1"/>
    <col min="15939" max="15939" width="21.75" style="14" customWidth="1"/>
    <col min="15940" max="15940" width="91.875" style="14" customWidth="1"/>
    <col min="15941" max="16384" width="9" style="14"/>
  </cols>
  <sheetData>
    <row r="1" spans="3:6" s="12" customFormat="1" ht="22.5" customHeight="1" x14ac:dyDescent="0.25">
      <c r="C1" s="220" t="s">
        <v>316</v>
      </c>
      <c r="D1" s="220"/>
    </row>
    <row r="2" spans="3:6" s="13" customFormat="1" ht="17.25" customHeight="1" x14ac:dyDescent="0.25">
      <c r="C2" s="221" t="s">
        <v>232</v>
      </c>
      <c r="D2" s="221"/>
    </row>
    <row r="3" spans="3:6" s="13" customFormat="1" ht="60.75" customHeight="1" x14ac:dyDescent="0.25">
      <c r="C3" s="58" t="s">
        <v>293</v>
      </c>
      <c r="D3" s="60" t="s">
        <v>294</v>
      </c>
    </row>
    <row r="4" spans="3:6" s="13" customFormat="1" ht="45.75" customHeight="1" x14ac:dyDescent="0.25">
      <c r="C4" s="118" t="s">
        <v>304</v>
      </c>
      <c r="D4" s="60" t="s">
        <v>303</v>
      </c>
    </row>
    <row r="5" spans="3:6" s="13" customFormat="1" ht="47.25" customHeight="1" x14ac:dyDescent="0.25">
      <c r="C5" s="58" t="s">
        <v>282</v>
      </c>
      <c r="D5" s="60" t="s">
        <v>283</v>
      </c>
      <c r="F5" s="114"/>
    </row>
    <row r="6" spans="3:6" s="13" customFormat="1" ht="43.5" customHeight="1" x14ac:dyDescent="0.25">
      <c r="C6" s="58" t="s">
        <v>293</v>
      </c>
      <c r="D6" s="123" t="s">
        <v>321</v>
      </c>
      <c r="F6" s="114"/>
    </row>
    <row r="7" spans="3:6" s="13" customFormat="1" ht="43.5" customHeight="1" x14ac:dyDescent="0.25">
      <c r="C7" s="118" t="s">
        <v>309</v>
      </c>
      <c r="D7" s="60" t="s">
        <v>310</v>
      </c>
      <c r="F7" s="114"/>
    </row>
    <row r="8" spans="3:6" s="13" customFormat="1" ht="36.75" customHeight="1" x14ac:dyDescent="0.25">
      <c r="C8" s="83" t="s">
        <v>289</v>
      </c>
      <c r="D8" s="60" t="s">
        <v>291</v>
      </c>
      <c r="F8" s="115"/>
    </row>
    <row r="9" spans="3:6" s="13" customFormat="1" ht="32.25" customHeight="1" x14ac:dyDescent="0.25">
      <c r="C9" s="83" t="s">
        <v>290</v>
      </c>
      <c r="D9" s="60" t="s">
        <v>239</v>
      </c>
    </row>
    <row r="10" spans="3:6" s="13" customFormat="1" ht="36" customHeight="1" x14ac:dyDescent="0.25">
      <c r="C10" s="58" t="s">
        <v>236</v>
      </c>
      <c r="D10" s="60" t="s">
        <v>237</v>
      </c>
    </row>
    <row r="11" spans="3:6" s="13" customFormat="1" ht="46.5" customHeight="1" x14ac:dyDescent="0.25">
      <c r="C11" s="58" t="s">
        <v>181</v>
      </c>
      <c r="D11" s="60" t="s">
        <v>211</v>
      </c>
    </row>
    <row r="12" spans="3:6" s="13" customFormat="1" ht="64.5" customHeight="1" x14ac:dyDescent="0.25">
      <c r="C12" s="58" t="s">
        <v>179</v>
      </c>
      <c r="D12" s="60" t="s">
        <v>143</v>
      </c>
    </row>
    <row r="13" spans="3:6" ht="21" customHeight="1" x14ac:dyDescent="0.2">
      <c r="C13" s="222" t="s">
        <v>234</v>
      </c>
      <c r="D13" s="222"/>
    </row>
    <row r="14" spans="3:6" s="13" customFormat="1" ht="42" customHeight="1" x14ac:dyDescent="0.25">
      <c r="C14" s="58" t="s">
        <v>255</v>
      </c>
      <c r="D14" s="60" t="s">
        <v>295</v>
      </c>
    </row>
    <row r="15" spans="3:6" s="13" customFormat="1" ht="54.75" customHeight="1" x14ac:dyDescent="0.25">
      <c r="C15" s="107" t="s">
        <v>284</v>
      </c>
      <c r="D15" s="60" t="s">
        <v>296</v>
      </c>
      <c r="F15" s="104"/>
    </row>
    <row r="16" spans="3:6" s="13" customFormat="1" ht="39.75" customHeight="1" x14ac:dyDescent="0.25">
      <c r="C16" s="58" t="s">
        <v>256</v>
      </c>
      <c r="D16" s="60" t="s">
        <v>308</v>
      </c>
    </row>
    <row r="17" spans="3:4" s="13" customFormat="1" ht="52.5" customHeight="1" x14ac:dyDescent="0.25">
      <c r="C17" s="58" t="s">
        <v>254</v>
      </c>
      <c r="D17" s="60" t="s">
        <v>298</v>
      </c>
    </row>
    <row r="18" spans="3:4" ht="26.25" customHeight="1" x14ac:dyDescent="0.2">
      <c r="C18" s="219" t="s">
        <v>235</v>
      </c>
      <c r="D18" s="219"/>
    </row>
    <row r="19" spans="3:4" ht="41.25" customHeight="1" x14ac:dyDescent="0.2">
      <c r="C19" s="63" t="s">
        <v>184</v>
      </c>
      <c r="D19" s="61" t="s">
        <v>185</v>
      </c>
    </row>
    <row r="20" spans="3:4" ht="36.75" customHeight="1" x14ac:dyDescent="0.2">
      <c r="C20" s="58" t="s">
        <v>170</v>
      </c>
      <c r="D20" s="61" t="s">
        <v>180</v>
      </c>
    </row>
    <row r="21" spans="3:4" ht="44.25" customHeight="1" x14ac:dyDescent="0.2">
      <c r="C21" s="83" t="s">
        <v>233</v>
      </c>
      <c r="D21" s="61" t="s">
        <v>252</v>
      </c>
    </row>
  </sheetData>
  <mergeCells count="4">
    <mergeCell ref="C18:D18"/>
    <mergeCell ref="C1:D1"/>
    <mergeCell ref="C2:D2"/>
    <mergeCell ref="C13:D13"/>
  </mergeCells>
  <pageMargins left="0" right="0" top="0" bottom="0" header="0" footer="0"/>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
  <sheetViews>
    <sheetView rightToLeft="1" workbookViewId="0">
      <selection activeCell="P11" sqref="P11"/>
    </sheetView>
  </sheetViews>
  <sheetFormatPr defaultRowHeight="14.25" x14ac:dyDescent="0.2"/>
  <cols>
    <col min="1" max="1" width="1.125" customWidth="1"/>
    <col min="2" max="2" width="16.5" customWidth="1"/>
    <col min="3" max="3" width="8.125" customWidth="1"/>
    <col min="4" max="4" width="10.125" customWidth="1"/>
    <col min="5" max="5" width="10.875" customWidth="1"/>
    <col min="6" max="6" width="9.75" customWidth="1"/>
    <col min="7" max="7" width="10.125" customWidth="1"/>
    <col min="8" max="8" width="11" customWidth="1"/>
    <col min="9" max="9" width="7.875" customWidth="1"/>
    <col min="10" max="10" width="12" customWidth="1"/>
    <col min="11" max="11" width="17.875" customWidth="1"/>
  </cols>
  <sheetData>
    <row r="1" spans="2:11" s="3" customFormat="1" ht="27.75" x14ac:dyDescent="0.2">
      <c r="B1" s="96" t="s">
        <v>0</v>
      </c>
      <c r="C1" s="97"/>
      <c r="D1" s="98"/>
      <c r="E1" s="98"/>
      <c r="F1" s="98"/>
      <c r="G1" s="98"/>
      <c r="H1" s="98"/>
      <c r="I1" s="98"/>
      <c r="J1" s="2"/>
      <c r="K1" s="2"/>
    </row>
    <row r="2" spans="2:11" ht="23.25" x14ac:dyDescent="0.2">
      <c r="B2" s="53" t="s">
        <v>312</v>
      </c>
      <c r="C2" s="53"/>
      <c r="D2" s="99"/>
      <c r="E2" s="99"/>
      <c r="F2" s="99"/>
      <c r="G2" s="99"/>
      <c r="H2" s="99"/>
      <c r="I2" s="99"/>
      <c r="J2" s="2"/>
      <c r="K2" s="2"/>
    </row>
    <row r="3" spans="2:11" s="14" customFormat="1" ht="26.25" x14ac:dyDescent="0.2">
      <c r="B3" s="162" t="s">
        <v>267</v>
      </c>
      <c r="C3" s="162"/>
      <c r="D3" s="162"/>
      <c r="E3" s="162"/>
      <c r="F3" s="162"/>
      <c r="G3" s="162"/>
      <c r="H3" s="162"/>
      <c r="I3" s="162"/>
      <c r="J3" s="162"/>
      <c r="K3" s="162"/>
    </row>
    <row r="4" spans="2:11" s="14" customFormat="1" ht="36" x14ac:dyDescent="0.2">
      <c r="B4" s="100" t="s">
        <v>263</v>
      </c>
      <c r="C4" s="101" t="s">
        <v>264</v>
      </c>
      <c r="D4" s="227" t="s">
        <v>268</v>
      </c>
      <c r="E4" s="228"/>
      <c r="F4" s="228"/>
      <c r="G4" s="228"/>
      <c r="H4" s="228"/>
      <c r="I4" s="228"/>
      <c r="J4" s="228"/>
      <c r="K4" s="229"/>
    </row>
    <row r="5" spans="2:11" s="14" customFormat="1" ht="24.75" customHeight="1" x14ac:dyDescent="0.2">
      <c r="B5" s="102" t="s">
        <v>265</v>
      </c>
      <c r="C5" s="80" t="s">
        <v>266</v>
      </c>
      <c r="D5" s="223" t="s">
        <v>278</v>
      </c>
      <c r="E5" s="224"/>
      <c r="F5" s="224"/>
      <c r="G5" s="224"/>
      <c r="H5" s="224"/>
      <c r="I5" s="224"/>
      <c r="J5" s="224"/>
      <c r="K5" s="225"/>
    </row>
    <row r="6" spans="2:11" s="14" customFormat="1" ht="24.75" customHeight="1" x14ac:dyDescent="0.2">
      <c r="B6" s="102" t="s">
        <v>269</v>
      </c>
      <c r="C6" s="80" t="s">
        <v>270</v>
      </c>
      <c r="D6" s="223" t="s">
        <v>271</v>
      </c>
      <c r="E6" s="224"/>
      <c r="F6" s="224"/>
      <c r="G6" s="224"/>
      <c r="H6" s="224"/>
      <c r="I6" s="224"/>
      <c r="J6" s="224"/>
      <c r="K6" s="225"/>
    </row>
    <row r="7" spans="2:11" s="14" customFormat="1" ht="23.25" customHeight="1" x14ac:dyDescent="0.2">
      <c r="B7" s="102" t="s">
        <v>272</v>
      </c>
      <c r="C7" s="80" t="s">
        <v>273</v>
      </c>
      <c r="D7" s="223" t="s">
        <v>271</v>
      </c>
      <c r="E7" s="224"/>
      <c r="F7" s="224"/>
      <c r="G7" s="224"/>
      <c r="H7" s="224"/>
      <c r="I7" s="224"/>
      <c r="J7" s="224"/>
      <c r="K7" s="225"/>
    </row>
    <row r="8" spans="2:11" s="14" customFormat="1" ht="21" customHeight="1" x14ac:dyDescent="0.2">
      <c r="B8" s="102" t="s">
        <v>274</v>
      </c>
      <c r="C8" s="80" t="s">
        <v>275</v>
      </c>
      <c r="D8" s="223" t="s">
        <v>271</v>
      </c>
      <c r="E8" s="224"/>
      <c r="F8" s="224"/>
      <c r="G8" s="224"/>
      <c r="H8" s="224"/>
      <c r="I8" s="224"/>
      <c r="J8" s="224"/>
      <c r="K8" s="225"/>
    </row>
    <row r="9" spans="2:11" s="14" customFormat="1" ht="21.75" customHeight="1" x14ac:dyDescent="0.2">
      <c r="B9" s="102" t="s">
        <v>276</v>
      </c>
      <c r="C9" s="80" t="s">
        <v>277</v>
      </c>
      <c r="D9" s="223" t="s">
        <v>271</v>
      </c>
      <c r="E9" s="224"/>
      <c r="F9" s="224"/>
      <c r="G9" s="224"/>
      <c r="H9" s="224"/>
      <c r="I9" s="224"/>
      <c r="J9" s="224"/>
      <c r="K9" s="225"/>
    </row>
    <row r="10" spans="2:11" s="14" customFormat="1" ht="31.5" customHeight="1" x14ac:dyDescent="0.2">
      <c r="B10" s="34" t="s">
        <v>83</v>
      </c>
      <c r="C10" s="185" t="s">
        <v>320</v>
      </c>
      <c r="D10" s="186"/>
      <c r="E10" s="186"/>
      <c r="F10" s="186"/>
      <c r="G10" s="186"/>
      <c r="H10" s="186"/>
      <c r="I10" s="186"/>
      <c r="J10" s="186"/>
      <c r="K10" s="187"/>
    </row>
    <row r="11" spans="2:11" ht="17.25" x14ac:dyDescent="0.2">
      <c r="B11" s="226" t="s">
        <v>68</v>
      </c>
      <c r="C11" s="226"/>
      <c r="D11" s="226"/>
      <c r="E11" s="226"/>
      <c r="F11" s="226"/>
      <c r="G11" s="226"/>
      <c r="H11" s="226"/>
      <c r="I11" s="226"/>
      <c r="J11" s="226"/>
      <c r="K11" s="226"/>
    </row>
  </sheetData>
  <mergeCells count="9">
    <mergeCell ref="D9:K9"/>
    <mergeCell ref="B11:K11"/>
    <mergeCell ref="D5:K5"/>
    <mergeCell ref="B3:K3"/>
    <mergeCell ref="D4:K4"/>
    <mergeCell ref="D6:K6"/>
    <mergeCell ref="D7:K7"/>
    <mergeCell ref="D8:K8"/>
    <mergeCell ref="C10:K10"/>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نشرة التداول</vt:lpstr>
      <vt:lpstr>الاجانب</vt:lpstr>
      <vt:lpstr>الغير متداولة</vt:lpstr>
      <vt:lpstr>الشركات المتوقفة</vt:lpstr>
      <vt:lpstr>اخبار الشركات</vt:lpstr>
      <vt:lpstr>السندات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2018-12-06T10:36:12Z</cp:lastPrinted>
  <dcterms:created xsi:type="dcterms:W3CDTF">2018-01-02T05:37:56Z</dcterms:created>
  <dcterms:modified xsi:type="dcterms:W3CDTF">2018-12-06T10:47:24Z</dcterms:modified>
</cp:coreProperties>
</file>