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30" windowWidth="20115" windowHeight="6585"/>
  </bookViews>
  <sheets>
    <sheet name="نشرة التداول" sheetId="1" r:id="rId1"/>
    <sheet name="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8" i="6" l="1"/>
  <c r="F39" i="6" s="1"/>
  <c r="E38" i="6"/>
  <c r="D38" i="6"/>
  <c r="F34" i="6"/>
  <c r="E34" i="6"/>
  <c r="D34" i="6"/>
  <c r="F26" i="6"/>
  <c r="E26" i="6"/>
  <c r="D26" i="6"/>
  <c r="F23" i="6"/>
  <c r="E23" i="6"/>
  <c r="D23" i="6"/>
  <c r="F20" i="6"/>
  <c r="E20" i="6"/>
  <c r="D20" i="6"/>
  <c r="F17" i="6"/>
  <c r="E17" i="6"/>
  <c r="D17" i="6"/>
  <c r="L35" i="1"/>
  <c r="M35" i="1"/>
  <c r="N35" i="1"/>
  <c r="L43" i="1"/>
  <c r="M43" i="1"/>
  <c r="N43" i="1"/>
  <c r="L53" i="1"/>
  <c r="M53" i="1"/>
  <c r="N53" i="1"/>
  <c r="L26" i="1"/>
  <c r="M26" i="1"/>
  <c r="N26" i="1"/>
  <c r="L57" i="1"/>
  <c r="M57" i="1"/>
  <c r="N57" i="1"/>
  <c r="N58" i="1" s="1"/>
  <c r="N65" i="1" s="1"/>
  <c r="M58" i="1" l="1"/>
  <c r="M65" i="1" s="1"/>
  <c r="L58" i="1"/>
  <c r="L65" i="1" s="1"/>
  <c r="D27" i="6"/>
  <c r="E27" i="6"/>
  <c r="F27" i="6"/>
  <c r="D39" i="6"/>
  <c r="E39" i="6"/>
</calcChain>
</file>

<file path=xl/sharedStrings.xml><?xml version="1.0" encoding="utf-8"?>
<sst xmlns="http://schemas.openxmlformats.org/spreadsheetml/2006/main" count="442" uniqueCount="319">
  <si>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</si>
  <si>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</si>
  <si>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</si>
  <si>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</si>
  <si>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</si>
  <si>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</si>
  <si>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</si>
  <si>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</si>
  <si>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</si>
  <si>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</si>
  <si>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</si>
  <si>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</si>
  <si>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</si>
  <si>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</si>
  <si>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</si>
  <si>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</si>
  <si>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</si>
  <si>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</si>
  <si>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</si>
  <si>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</si>
  <si>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</si>
  <si>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</si>
  <si>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</si>
  <si>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</si>
  <si>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</si>
  <si>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</si>
  <si>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</si>
  <si>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</si>
  <si>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</si>
  <si>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</si>
  <si>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</si>
  <si>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</si>
  <si>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</si>
  <si>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</si>
  <si>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الموصل</t>
  </si>
  <si>
    <t>BMFI</t>
  </si>
  <si>
    <t>مصرف المنصور</t>
  </si>
  <si>
    <t>BMNS</t>
  </si>
  <si>
    <t xml:space="preserve">المصرف الوطني الاسلامي </t>
  </si>
  <si>
    <t>BNAI</t>
  </si>
  <si>
    <t xml:space="preserve">المصرف الاهلي </t>
  </si>
  <si>
    <t>BNOI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</si>
  <si>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</si>
  <si>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</si>
  <si>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</si>
  <si>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</si>
  <si>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</si>
  <si>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</si>
  <si>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</si>
  <si>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</si>
  <si>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</si>
  <si>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</si>
  <si>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</si>
  <si>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</si>
  <si>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بغداد للمشروبات الغازية</t>
  </si>
  <si>
    <t>IBSD</t>
  </si>
  <si>
    <t>الهلال الصناعيه</t>
  </si>
  <si>
    <t>IHLI</t>
  </si>
  <si>
    <t>تصنيع وتسويق التمور</t>
  </si>
  <si>
    <t>IIDP</t>
  </si>
  <si>
    <t>المعدنية والدراجات</t>
  </si>
  <si>
    <t>IMIB</t>
  </si>
  <si>
    <t>الخياطة الحديثة</t>
  </si>
  <si>
    <t>IMOS</t>
  </si>
  <si>
    <t>الكيمياوية والبلاستيكية</t>
  </si>
  <si>
    <t>INCP</t>
  </si>
  <si>
    <t>انتاج الالبسة الجاهزة</t>
  </si>
  <si>
    <t>IRMC</t>
  </si>
  <si>
    <t xml:space="preserve"> قطاع الفنادق والسياحة </t>
  </si>
  <si>
    <t>فندق بابل</t>
  </si>
  <si>
    <t>HBAY</t>
  </si>
  <si>
    <t>فنادق عشتار</t>
  </si>
  <si>
    <t>HISH</t>
  </si>
  <si>
    <t>فنادق المنصور</t>
  </si>
  <si>
    <t>HMAN</t>
  </si>
  <si>
    <t>الاستثمارات السياحية</t>
  </si>
  <si>
    <t>HNTI</t>
  </si>
  <si>
    <t>مجموع قطاع الفنادق</t>
  </si>
  <si>
    <t>قطاع الزراعة</t>
  </si>
  <si>
    <t>انتاج وتسويق اللحوم</t>
  </si>
  <si>
    <t>AIPM</t>
  </si>
  <si>
    <t>المنتجات الزراعية</t>
  </si>
  <si>
    <t>AIRP</t>
  </si>
  <si>
    <t>مجموع قطاع الزراعة</t>
  </si>
  <si>
    <t>مجموع السوق النظامي</t>
  </si>
  <si>
    <t>BIDB</t>
  </si>
  <si>
    <t xml:space="preserve">مصرف التنمية الدولي </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</si>
  <si>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</si>
  <si>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</si>
  <si>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</si>
  <si>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</si>
  <si>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</si>
  <si>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</si>
  <si>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</si>
  <si>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</si>
  <si>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</si>
  <si>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</si>
  <si>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</si>
  <si>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</si>
  <si>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 xml:space="preserve">مصرف البلاد الاسلامي </t>
  </si>
  <si>
    <t>BLAD</t>
  </si>
  <si>
    <t>مصرف بابل</t>
  </si>
  <si>
    <t>BBAY</t>
  </si>
  <si>
    <t>مصرف ايلاف الاسلامي</t>
  </si>
  <si>
    <t>BELF</t>
  </si>
  <si>
    <t>مصرف الائتمان</t>
  </si>
  <si>
    <t>BROI</t>
  </si>
  <si>
    <t>الخاتم للاتصالات</t>
  </si>
  <si>
    <t>TZNI</t>
  </si>
  <si>
    <t>قطاع التأمين</t>
  </si>
  <si>
    <t>دار السلام للتأمين</t>
  </si>
  <si>
    <t>NDSA</t>
  </si>
  <si>
    <t>الاهلية للتأمين</t>
  </si>
  <si>
    <t>NAHF</t>
  </si>
  <si>
    <t>الامين للتأمين</t>
  </si>
  <si>
    <t>NAME</t>
  </si>
  <si>
    <t>الخليج للتامين</t>
  </si>
  <si>
    <t>NGIR</t>
  </si>
  <si>
    <t>قطاع الاستثمار</t>
  </si>
  <si>
    <t>الوئام للاستثمار المالي</t>
  </si>
  <si>
    <t>VWIF</t>
  </si>
  <si>
    <t>الزوراء للاستثمار المالي</t>
  </si>
  <si>
    <t>VZAF</t>
  </si>
  <si>
    <t xml:space="preserve">النخبة للمقاولات العامة </t>
  </si>
  <si>
    <t>SNUC</t>
  </si>
  <si>
    <t>العراقية الاعمال الهندسية</t>
  </si>
  <si>
    <t>IIEW</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</si>
  <si>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</si>
  <si>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</si>
  <si>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</si>
  <si>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</si>
  <si>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</si>
  <si>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</si>
  <si>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</si>
  <si>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</si>
  <si>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</si>
  <si>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</si>
  <si>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</si>
  <si>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</si>
  <si>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</si>
  <si>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</si>
  <si>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</si>
  <si>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</si>
  <si>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</si>
  <si>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</si>
  <si>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</si>
  <si>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</si>
  <si>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</si>
  <si>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الاقليم التجاري </t>
  </si>
  <si>
    <t>BRTB</t>
  </si>
  <si>
    <t>مصرف عبر العراق</t>
  </si>
  <si>
    <t>BTRI</t>
  </si>
  <si>
    <t xml:space="preserve">مصرف القابض  الاسلامي </t>
  </si>
  <si>
    <t>BQAB</t>
  </si>
  <si>
    <t>الحمراء للتأمين</t>
  </si>
  <si>
    <t>NHAM</t>
  </si>
  <si>
    <t>الباتك للاستثمارات المالية</t>
  </si>
  <si>
    <t>VBAT</t>
  </si>
  <si>
    <t>الامين للاستثمار المالي</t>
  </si>
  <si>
    <t>VAMF</t>
  </si>
  <si>
    <t>قطاع التحويل المالي</t>
  </si>
  <si>
    <t>المنافع للتحويل المالي</t>
  </si>
  <si>
    <t>MTMA</t>
  </si>
  <si>
    <t xml:space="preserve">النبال العربية للتحويل المالي  </t>
  </si>
  <si>
    <t>MTNI</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</si>
  <si>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</si>
  <si>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</si>
  <si>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</si>
  <si>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</si>
  <si>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</si>
  <si>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</si>
  <si>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</si>
  <si>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</si>
  <si>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</si>
  <si>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</si>
  <si>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</si>
  <si>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</si>
  <si>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</si>
  <si>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</si>
  <si>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</si>
  <si>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</si>
  <si>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</si>
  <si>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</si>
  <si>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</si>
  <si>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</si>
  <si>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</si>
  <si>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</si>
  <si>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</si>
  <si>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</si>
  <si>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</si>
  <si>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</si>
  <si>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</si>
  <si>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(75%) من راس المال الشركة  اعتبارا من يوم الاربعاء2017/12/13 لتقديم طلب استلام صكوك الارباح مستصحبين معهم المستمسكات الرسمية ، وبامكان استلام الارباح عن طريق شركات الوساطة بعد تخويل من المساهم لشركة الوساطة .</t>
  </si>
  <si>
    <t>السجاد والمفروشات(IITC)</t>
  </si>
  <si>
    <t xml:space="preserve">ثانيا : الشركات المساهمة المتوقفة عن التداول لانعقاد هيئاتها العامة . </t>
  </si>
  <si>
    <t>مدينة العاب الكرخ</t>
  </si>
  <si>
    <t>SKTA</t>
  </si>
  <si>
    <t xml:space="preserve">مصرف نور العراق الاسلامي </t>
  </si>
  <si>
    <t>BINI</t>
  </si>
  <si>
    <t xml:space="preserve"> 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</si>
  <si>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</si>
  <si>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ايقاف التداول على اسهم الشركة اعتبارا من جلسة 2015/7/6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(0.900) دينار.</t>
  </si>
  <si>
    <t>ايقاف التداول على اسهم الشركة اعتبارا من جلسة 2015/8/6 لعدم تقديم الافصاح السنوي للاعوام 2014 و2015 و 2016 والافصاح الفصلي لعامي 2016 و2017 ، سعر الاغلاق (1.250) دينار.</t>
  </si>
  <si>
    <t>ايقاف التداول على اسهم الشركة اعتبارا من جلسة 2016/7/13 لعدم تقديم الافصاح الفصلي لعام  2016 واستمرار الايقاف لعدم تقديم الافصاح السنوي لعامي 2015 و 2016 والافصاح الفصلي لعام 2017  . سعر الاغلاق (0.310) دينار.</t>
  </si>
  <si>
    <t>ايقاف التداول على اسهم الشركة اعتبارا من جلسة 2016/8/9 لعدم تقديم الافصاح السنوي لعام 2015 . ثم تم وضع المصرف تحت وصاية البنك المركزي العراقي والشركة لم  تقديم الافصاح السنوي لعام 2016 .سعر الاغلاق (0.130) دينار.</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</si>
  <si>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بيانات مالية خاصة بالمصرف اما سنوية او فصلية حسب تعليمات هيئة الاوراق المالية .</t>
  </si>
  <si>
    <t>ايقاف التداول من جلسة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والافصاح كاملا عن الديون التي تترتبت على المصرف عن قرارات الحجز المفروض عليه من قبل الجهات الحكومية وبيان قدرته على استرداد هذه المبالغ من المضمونين واثرها على حساباته ، واستمرار الايقاف لحين تقديم حسابات المصرف للفصل الاول 2017 على ان تكون معدة بدقة .</t>
  </si>
  <si>
    <t>البادية للنقل العام (SBAG)</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</si>
  <si>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(0.590) دينار.</t>
  </si>
  <si>
    <t>الخير للاستثمار المالي (VKHF)</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</si>
  <si>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(0.220) دينار.</t>
  </si>
  <si>
    <t>مصرف الاتحاد العراقي (BUOI)</t>
  </si>
  <si>
    <t>ايقاف التداول على اسهم الشركة اعتبارا من جلسة 2017/8/6 لعدم تقديم البيانات المالية السنوية لعام 2016 .سعر الاغلاق (0.290)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</si>
  <si>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(1.000) دينار.</t>
  </si>
  <si>
    <t>صناعة وتجارة الكارتون (IICM)</t>
  </si>
  <si>
    <t>ايقاف التداول على اسهم الشركة اعتبارا من جلسة 2017/8/6 لعدم تقديم البيانات المالية السنوية لعام 2016 . سعر الاغلاق (0.450) دينار.</t>
  </si>
  <si>
    <t>ايقاف التداول على اسهم الشركة اعتبارا من جلسة 2017/8/6 لعدم تقديم البيانات المالية السنوية لعام 2016 .سعر الاغلاق (0.710) دينار.</t>
  </si>
  <si>
    <t>الخازر لانتاج المواد الانشائية (IKHC)</t>
  </si>
  <si>
    <t>العراقية لانتاج البذور (AISP)</t>
  </si>
  <si>
    <t>الطيف للتحويل المالي (MTAI)</t>
  </si>
  <si>
    <t xml:space="preserve">تم ايقاف التداول على اسهم الشركة اعتبارا من جلسة 2017/12/6 بعد قرار الهيئة العامة للشركة المنعقدة في 2017/10/30 تحويل نشاط الشركة من شركة تحويل مالي الى مصرف اسلامي وزيادة راسمال الشركة  من (45) مليار دينار الى (100) مليار دينار ، ولحين اكمال اجراءات تحويل الشركة واعادة تسجيل الشركة كشركة مصرفية (مصرف الطيف الاسلامي) .  </t>
  </si>
  <si>
    <t xml:space="preserve">Web site : www.isx-iq.net     E-mail : info-isx@isx-iq.net   07834000034 - 07711211522 - 07270094594  : ص . ب :3607 العلوية  الهاتف </t>
  </si>
  <si>
    <t>الموصل لمدن الالعاب</t>
  </si>
  <si>
    <t>SMOF</t>
  </si>
  <si>
    <t>ايقاف التداول على اسهم الشركة اعتبارا من جلسة 2017/11/6 لعدم تقديم البيانات المالية السنوية للسنة المالية المنتهية 2017/3/31 .سعر الاغلاق (4.100) دينار.</t>
  </si>
  <si>
    <t xml:space="preserve">الاسهم المتداولة  </t>
  </si>
  <si>
    <t>بين النهرين للاستثمارات المالية</t>
  </si>
  <si>
    <t>VMES</t>
  </si>
  <si>
    <t>تداول السندات</t>
  </si>
  <si>
    <t>انتاج وتسويق اللحوم(AIPM)</t>
  </si>
  <si>
    <t>ثالثآ : الشركات التي في التداول برأسمال الشركة المدرج (قبل الزيادة والرسملة).</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</si>
  <si>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</si>
  <si>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</si>
  <si>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</si>
  <si>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 xml:space="preserve"> دار السلام للتأمين(NDSA)</t>
  </si>
  <si>
    <t>قررت الهيئة العامة المنعقدة بتاريخ 2017/5/13 زيادة رأس المال من (45) مليار دينار الى (100) مليار ديناروفق المادة (55/اولا) من قانون الشركات.</t>
  </si>
  <si>
    <t>فنادق كربلاء(HKAR)</t>
  </si>
  <si>
    <t>قررت الهيئة العامة المنعقدة بتاريخ 2017/11/14 زيادة رأسمال الشركة بنسبة 50%اي من (5) مليار دينار الى (7.500) مليار  ديناروفق المادة (55/اولا) من قانون الشركات .</t>
  </si>
  <si>
    <t>مصرف اشور(BASH)</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</si>
  <si>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(0.270) دينار.</t>
  </si>
  <si>
    <t>ايقاف التداول على اسهم الشركة اعتبارا من جلسة 2017/8/6 لعدم تقديم البيانات المالية السنوية لعام 2016 و استمرار الايقاف لعدم تقديم الافصاح الفصلي للفصل الثاني والثالث لعام 2017 وعلى الشركة ان تقدم تقرير من رئيس مجلس الادارة حول الوضع الاجمالي للشركة كونها من المناطق الساخنة . سعر الاغلاق (1.270)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</si>
  <si>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(0.550) دينار.</t>
  </si>
  <si>
    <t>دعت شركة مساهميها الى مراجعة  مقر الشركة الكائن في بغداد حي القادسية محلة (606) زقاق(24) دار (12) لاستلام ارباح لعام 2016 بنسبة (10%) من راس المال  والارباح المتراكمة للسنوات السابقة مع جلب شهادات الاسهم الدائمية للمساهمين الذين لم يراجعوا لفترة طويلة  سيكون التوزيع كل ايام الاسبوع , (لن تسلم الارباح الا لاصحابها الاصليين مستصحبين معهم المستمسكات الثبوتية لتلافي تشابه الاسماء وجلب وكالة رسمية لمن ينوب عنه معنونة للشركة يذكر فيها استلام الشهادة والارباح لسنة 2017)</t>
  </si>
  <si>
    <t>اسيا سيل للاتصالات</t>
  </si>
  <si>
    <t>TASC</t>
  </si>
  <si>
    <t>IKLV</t>
  </si>
  <si>
    <t xml:space="preserve">تم تمديد الاكتتاب اعتبارا من يوم الثلاثاء 2018/1/2على الاسهم المطروحة البالغة (150) مليار سهم ولمدة (60) يوم وفق المادة (42) من قانون الشركات في المصرف الوطني الاسلامي / الفرع الرئيسي , وذلك تنفيذا لقرار الهيئة العامة المنعقدة بتاريخ 2017/5/8 زيادة  رأسمال الشركة من (100) مليار دينار الى (250) مليار وفق المادة (55/اولا) من قانون الشركات . </t>
  </si>
  <si>
    <t>مصرف العربية الاسلامي</t>
  </si>
  <si>
    <t>BAAI</t>
  </si>
  <si>
    <t>التغير(%)</t>
  </si>
  <si>
    <t xml:space="preserve">دعت شركة مساهميها الى مراجعة  مقر الشركة الكائن في بغداد / المنصور /حي اليرموك /  محلة (608) زقاق(3) دار (3) لاستلام ارباح بنسبة (5%) من راس المال البالغ (5) مليار دينار تنفيذا لقرار الهيئة العامة المنعقدة 2017/9/12  اعتبارا من يوم الاربعاء  2018/1/10 وعلى مدار السنة المالية و للسنوات السابقة مستصحبين معهم  المستمسكات الثبوتية , سيكون تسليم الارباح مادون (100) الف دينار تسلم لمستحقيها نقدا , والارباح فوق (100) الف دينار بموجب صك مسحوب من مصرف الرشيد فرع المأمون /538 . </t>
  </si>
  <si>
    <t xml:space="preserve"> توزع الشركة ارباح  عام 2016 حصرا  بنسبة (50%) من راس المال  ابتداء من 2018/1/8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 </t>
  </si>
  <si>
    <t xml:space="preserve">دعت شركة مساهميها الى مراجعة  مقر الشركة لاستلام ارباح بقيمة (1,300) مليار دينار اعتبارا من تاريخ 2018/1/2، (لن تسلم الارباح الا لاصحابها الاصليين مستصحبين معهم المستمسكات الثبوتية  ) . </t>
  </si>
  <si>
    <t>مصرف زين العراق (BZII)</t>
  </si>
  <si>
    <t>مصرف الشرق الاوسط</t>
  </si>
  <si>
    <t>BIME</t>
  </si>
  <si>
    <t>مؤتة للتحويل المالي(MTMO)</t>
  </si>
  <si>
    <t>الامين للاستثمارات العقارية</t>
  </si>
  <si>
    <t>SAEI</t>
  </si>
  <si>
    <t xml:space="preserve">عقد اجتماع الهيئة العامة يوم الاربعاء 2018/1/24الساعة العاشرة صباحا في فندق بابل / قاعة كلكامش ، لمناقشة الحسابات الختامية لعام 2016 مناقشة مقسوم الارباح لعام 2016معالجة الخسائر المدورة , اجراء انتخابات تكميلية لانتخاب (7) اعضاء احتياط و(2) اعضاء اصليين . تم ايقاف التداول اعتبارا من جلسة الاحد2018/1/21 .  سعر الاغلاق (0.320) دينار . </t>
  </si>
  <si>
    <t>مصرف التنمية الدولي (BIDB)</t>
  </si>
  <si>
    <t xml:space="preserve">سيعقد اجتماع الهيئة العامة يوم الاحد 2018/2/25الساعة العاشرة صباحا في بناية المصرف الرئيسي / الادارة العامة لانتخاب مجلس ادارة جديد من خمس اعضاء اصليين ومثلهم احتياط ,  سيتم ايقاف التداول اعتبارا من جلسة الثلاثاء2018/2/20 , سيتم اطلاق التداول على اسهم الشركة اعتبارا من جلسة الاثنين 2018/2/26 . </t>
  </si>
  <si>
    <t xml:space="preserve">سيعقد اجتماع الهيئة العامة يوم الاحد 2018/2/18الساعة العاشرة صباحا في قاعة الجمعية العراقية  ، لمناقشة الحسابات الختامية لعام 2016  , مناقشة وضع الشركة والارباح المتحققة واقرار معالجة العجز ,  سيتم ايقاف التداول اعتبارا من جلسة الثلاثاء2018/2/13 .  </t>
  </si>
  <si>
    <t>الكندي لانتاج اللقاحات (IKLV)</t>
  </si>
  <si>
    <t xml:space="preserve">الكندي لانتاج اللقاحات </t>
  </si>
  <si>
    <t xml:space="preserve">سيعقد اجتماع الهيئة العامة يوم الثلاثاء 2018/2/20الساعة العاشرة صباحا في قاعة نقابة الجيولوجيين العراقيين لانتخاب مجلس ادارة جديد من اربعة اعضاء اصليين ومثلهم احتياط ,  سيتم ايقاف التداول اعتبارا من جلسة الخميس2018/2/15 , سيتم اطلاق التداول على اسهم الشركة اعتبارا من جلسة الاربعاء 2018/2/21 . </t>
  </si>
  <si>
    <t xml:space="preserve"> لم يتحقق اي ايداع للسندات الوطنية / الاصدارية الاولى من قبل حامليها في مركز الايداع من تاريخ بدء الايداع في 2018/1/2 لغاية اليوم ,                         بالامكان الاطلاع على شاشات تداول السندات اعتبارا من جلسة الاربعاء 24 كانون الثاني 2018  , سيتم تثبيت سعر الخصم حسب الاستحقاق في كل يوم تداول وفقا لجدول الاحتساب المستلم من البنك المركزي العراقي مع فئة وقيمة السند التاشيري ليحتسب عنها سعر التغير البالغ (5%) في كل جلسة , خلال فترة الجلسة المستمرة من الساعة 10 صباحا لغاية 12 ظهرا . </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</si>
  <si>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</si>
  <si>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</si>
  <si>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</si>
  <si>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اعلى سعر</t>
  </si>
  <si>
    <t>مجموع السوق الثاني</t>
  </si>
  <si>
    <t xml:space="preserve">مجموع السوقين </t>
  </si>
  <si>
    <t xml:space="preserve">سيعقد اجتماع الهيئة العامة يوم الاحد 2018/2/4الساعة العاشرة صباحا في مطعم عيون بغداد ، لمناقشة الحسابات الختامية للفترة من 2016/1/1 لغاية 2016/2/16(تحويل مالي)  والفترة من2016/2/17 لغاية  2016/12/31(مصرف) , انتخاب مجلس ادارة جديد من خمس اعضاء اصليين ومثلهم احتياط ,  تم ايقاف التداول اعتبارا من جلسة الثلاثاء2018/1/30 .  </t>
  </si>
  <si>
    <t>الاهلية للانتاج الزراعي</t>
  </si>
  <si>
    <t>AAHP</t>
  </si>
  <si>
    <t>مجموع قطاع الاتصالات</t>
  </si>
  <si>
    <t>تم ايقاف التداول على اسهم الشركة اعتبارا من جلسة الاحد 2018/1/21, لحين قيام (مصرف امين العراق للاستثمار والتمويل الاسلامي) بتقديم كتاب طلب ادراج المصرف الى السوق والهيئة مرفق به البيانات المالية للفصل الاول لعام 2018 وبعد صدور اجازة ممارسه المهنة .</t>
  </si>
  <si>
    <t>المنصور الدوائية (IMAP)</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</si>
  <si>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لاكمال الفقرات التي لم يتم التصويت عليها .</t>
  </si>
  <si>
    <t>مصرف الشمال</t>
  </si>
  <si>
    <t>BNOR</t>
  </si>
  <si>
    <t>انتاج وتسويق اللحوم (AIPM)</t>
  </si>
  <si>
    <t>بغداد العراق للنقل العام (SBPT)</t>
  </si>
  <si>
    <t>المنتجات الزراعية (AIRP)</t>
  </si>
  <si>
    <t>اسيا سيل للاتصالات (TASC)</t>
  </si>
  <si>
    <t>مصرف سومر التجاري</t>
  </si>
  <si>
    <t>BSUC</t>
  </si>
  <si>
    <t>نشرة التداول في السوق الثاني رقم (22)</t>
  </si>
  <si>
    <t>جلسة الاثنين الموافق 2018/2/5</t>
  </si>
  <si>
    <t>الشركات غير المتداولة في السوق النظامي لجلسة الاثنين الموافق 2018/2/5</t>
  </si>
  <si>
    <t xml:space="preserve"> الشركات غير المتداولة في السوق الثاني لجلسة الاثنين الموافق 2018/2/5</t>
  </si>
  <si>
    <t>اخبار الشركات المساهمة المدرجة في سوق العراق للاوراق المالية الاثنين الموافق 2018/2/5</t>
  </si>
  <si>
    <t>نشرة التداول في السوق النظامي رقم (25)</t>
  </si>
  <si>
    <t>بلغ الرقم القياسي العام (616.46) نقطة منخفضا بنسبة (1.22%)</t>
  </si>
  <si>
    <t>سوق العراق للأوراق المالية</t>
  </si>
  <si>
    <t>جلسة الاثنين 2018/2/5</t>
  </si>
  <si>
    <t>نشرة  تداول الاسهم المشتراة لغير العراقيين في السوق النظامي</t>
  </si>
  <si>
    <t>المصرف التجاري العراقي</t>
  </si>
  <si>
    <t xml:space="preserve">مصرف بغداد </t>
  </si>
  <si>
    <t>مصرف الشرق الاوسط للاستثمار</t>
  </si>
  <si>
    <t xml:space="preserve">مصرف الاستثمار العراقي </t>
  </si>
  <si>
    <t xml:space="preserve">المصرف الاهلي العراقي </t>
  </si>
  <si>
    <t xml:space="preserve">مصرف الأئتمان العراقي </t>
  </si>
  <si>
    <t xml:space="preserve">مصرف بابل </t>
  </si>
  <si>
    <t xml:space="preserve">مصرف الخليج التجاري </t>
  </si>
  <si>
    <t xml:space="preserve">قطاع الصناعة </t>
  </si>
  <si>
    <t xml:space="preserve">بغداد للمشروبات الغازية </t>
  </si>
  <si>
    <t xml:space="preserve">مجموع قطاع الصناعة </t>
  </si>
  <si>
    <t xml:space="preserve">قطاع الفنادق والسياحة </t>
  </si>
  <si>
    <t xml:space="preserve">فندق بابل </t>
  </si>
  <si>
    <t xml:space="preserve">مجموع قطاع الفنادق والسياحة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</si>
  <si>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</si>
  <si>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</si>
  <si>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</si>
  <si>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</si>
  <si>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الكندي لانتاج اللقاحات البيطرية</t>
  </si>
  <si>
    <t>تم بدء الاكتتاب اعتبارا من يوم  2017/12/17على الاسهم المطروحة البالغة (1,491) مليار سهم ولمدة (60)  وفق المادة (42) من قانون الشركات في مصرف الاستثمار العراقي / الفرع الرئيسي  - العلوية حي الوحدة محلة (902) زقاق(2) بناية (27/ص) / وفرعه الكائن في المنصور - حي المتنبي , وذلك تنفيذا لقرار الهيئة العامة المنعقدة بتاريخ 2017/9/19 زيادة رأس المال من (3,509) مليار دينار الى (5) مليار دينار وفق المادة (55/اولا) من قانون الشركات.</t>
  </si>
  <si>
    <t xml:space="preserve">تم غلق الاكتتاب على كامل الاسهم المطروحة البالغة (55) مليار سهم على اسهم  شركة  الطيف للتحويل المالي  في 2018/1/25, تنفيذا لقرار الهيئة العامة المنعقدة بتاريخ 2017/10/30 زيادة  رأسمال الشركة من (45) مليار دينار الى (100) مليار وفق المادة (55/اولا) من قانون الشركات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</si>
</sst>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1"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3"/>
      <color rgb="FF002060"/>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2"/>
      <color rgb="FFFF0000"/>
      <name val="Arial"/>
      <family val="2"/>
    </font>
    <font>
      <b/>
      <sz val="12"/>
      <color rgb="FF00B05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48">
    <xf numFmtId="0" fontId="0" fillId="0" borderId="0" xfId="0"/>
    <xf numFmtId="2" fontId="0" fillId="0" borderId="2" xfId="0" applyNumberFormat="1" applyBorder="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2"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13" fillId="0" borderId="1" xfId="0" applyFont="1" applyFill="1" applyBorder="1" applyAlignment="1">
      <alignment horizontal="right" vertical="center" wrapText="1"/>
    </xf>
    <xf numFmtId="0" fontId="18" fillId="0" borderId="0" xfId="0" applyFont="1"/>
    <xf numFmtId="0" fontId="19" fillId="0" borderId="0" xfId="0" applyFont="1"/>
    <xf numFmtId="0" fontId="8" fillId="0" borderId="5" xfId="0" applyFont="1" applyBorder="1" applyAlignment="1">
      <alignment vertical="center" wrapText="1"/>
    </xf>
    <xf numFmtId="0" fontId="20" fillId="0" borderId="0" xfId="0" applyFont="1"/>
    <xf numFmtId="0" fontId="0" fillId="0" borderId="0" xfId="0" applyFont="1"/>
    <xf numFmtId="3" fontId="21" fillId="0" borderId="2" xfId="0" applyNumberFormat="1" applyFont="1" applyBorder="1" applyAlignment="1">
      <alignment horizontal="right" vertical="center"/>
    </xf>
    <xf numFmtId="0" fontId="21" fillId="0" borderId="2" xfId="0" applyFont="1" applyBorder="1" applyAlignment="1">
      <alignment vertical="center"/>
    </xf>
    <xf numFmtId="3" fontId="21" fillId="0" borderId="2" xfId="0" applyNumberFormat="1" applyFont="1" applyFill="1" applyBorder="1" applyAlignment="1">
      <alignment horizontal="righ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6"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3" fillId="0" borderId="0" xfId="0" applyFont="1"/>
    <xf numFmtId="2" fontId="8" fillId="0" borderId="5" xfId="0" applyNumberFormat="1" applyFont="1" applyBorder="1" applyAlignment="1">
      <alignment horizontal="right" vertical="center" wrapText="1"/>
    </xf>
    <xf numFmtId="0" fontId="8" fillId="0" borderId="0" xfId="0" applyFont="1" applyFill="1" applyBorder="1" applyAlignment="1">
      <alignment vertical="center"/>
    </xf>
    <xf numFmtId="0" fontId="8" fillId="0" borderId="15" xfId="0" applyFont="1" applyFill="1" applyBorder="1" applyAlignment="1">
      <alignment vertical="center"/>
    </xf>
    <xf numFmtId="2" fontId="16" fillId="0" borderId="23" xfId="2" applyNumberFormat="1" applyFont="1" applyBorder="1" applyAlignment="1">
      <alignment vertical="center"/>
    </xf>
    <xf numFmtId="0" fontId="8" fillId="0" borderId="25"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2" fontId="3" fillId="0" borderId="2" xfId="0" applyNumberFormat="1" applyFont="1" applyBorder="1" applyAlignment="1">
      <alignment horizontal="right" vertical="center"/>
    </xf>
    <xf numFmtId="2" fontId="3" fillId="0" borderId="2" xfId="0" applyNumberFormat="1" applyFont="1" applyBorder="1" applyAlignment="1">
      <alignment vertical="center"/>
    </xf>
    <xf numFmtId="2" fontId="0" fillId="0" borderId="2" xfId="0" applyNumberFormat="1" applyBorder="1" applyAlignment="1">
      <alignment horizontal="right" vertical="center"/>
    </xf>
    <xf numFmtId="2" fontId="3" fillId="0" borderId="3" xfId="0" applyNumberFormat="1" applyFont="1" applyBorder="1" applyAlignment="1">
      <alignment vertical="center"/>
    </xf>
    <xf numFmtId="2" fontId="0" fillId="0" borderId="2" xfId="0" applyNumberFormat="1" applyBorder="1" applyAlignment="1">
      <alignment vertical="center"/>
    </xf>
    <xf numFmtId="4" fontId="24"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8" fillId="4" borderId="5" xfId="0" applyFont="1" applyFill="1" applyBorder="1" applyAlignment="1">
      <alignment vertical="center" wrapText="1"/>
    </xf>
    <xf numFmtId="3" fontId="8" fillId="0" borderId="1" xfId="0" applyNumberFormat="1" applyFont="1" applyBorder="1" applyAlignment="1">
      <alignment horizontal="center" vertical="center"/>
    </xf>
    <xf numFmtId="164" fontId="8" fillId="0" borderId="0"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8" fillId="0" borderId="0" xfId="0" applyNumberFormat="1" applyFont="1" applyFill="1" applyBorder="1" applyAlignment="1">
      <alignment horizontal="center" vertical="center"/>
    </xf>
    <xf numFmtId="3" fontId="0" fillId="0" borderId="0" xfId="0" applyNumberFormat="1"/>
    <xf numFmtId="3" fontId="8" fillId="0" borderId="1" xfId="0" applyNumberFormat="1" applyFont="1" applyBorder="1" applyAlignment="1">
      <alignment horizontal="center" vertical="center"/>
    </xf>
    <xf numFmtId="0" fontId="27" fillId="0" borderId="0" xfId="0" applyFont="1" applyAlignment="1">
      <alignment vertical="center"/>
    </xf>
    <xf numFmtId="0" fontId="29" fillId="2" borderId="27" xfId="0" applyFont="1" applyFill="1" applyBorder="1" applyAlignment="1">
      <alignment horizontal="center" vertical="center"/>
    </xf>
    <xf numFmtId="0" fontId="29" fillId="2" borderId="27" xfId="0" applyFont="1" applyFill="1" applyBorder="1" applyAlignment="1">
      <alignment horizontal="center" vertical="center" wrapText="1"/>
    </xf>
    <xf numFmtId="0" fontId="28" fillId="0" borderId="27" xfId="2" applyFont="1" applyFill="1" applyBorder="1" applyAlignment="1">
      <alignment horizontal="right" vertical="center"/>
    </xf>
    <xf numFmtId="0" fontId="28" fillId="0" borderId="27" xfId="2" applyFont="1" applyFill="1" applyBorder="1" applyAlignment="1">
      <alignment horizontal="left" vertical="center"/>
    </xf>
    <xf numFmtId="3" fontId="28" fillId="0" borderId="31" xfId="2" applyNumberFormat="1" applyFont="1" applyFill="1" applyBorder="1" applyAlignment="1">
      <alignment horizontal="center" vertical="center"/>
    </xf>
    <xf numFmtId="0" fontId="30" fillId="0" borderId="0" xfId="0" applyFont="1"/>
    <xf numFmtId="0" fontId="28" fillId="2" borderId="27" xfId="0" applyFont="1" applyFill="1" applyBorder="1" applyAlignment="1">
      <alignment horizontal="center" vertical="center"/>
    </xf>
    <xf numFmtId="0" fontId="28" fillId="2" borderId="2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7" xfId="0" applyNumberFormat="1" applyFont="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2" fillId="5" borderId="14" xfId="0" applyFont="1" applyFill="1" applyBorder="1" applyAlignment="1">
      <alignment horizontal="center" vertical="center"/>
    </xf>
    <xf numFmtId="2" fontId="11" fillId="0" borderId="11"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164" fontId="8" fillId="0" borderId="5" xfId="0" applyNumberFormat="1" applyFont="1" applyFill="1" applyBorder="1" applyAlignment="1">
      <alignment horizontal="right" vertical="center" wrapText="1"/>
    </xf>
    <xf numFmtId="164" fontId="8" fillId="0" borderId="6"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0" fontId="8" fillId="0" borderId="1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2" fontId="10" fillId="0" borderId="9"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0" xfId="0" applyNumberFormat="1" applyFont="1" applyBorder="1" applyAlignment="1">
      <alignment horizontal="center" vertical="center"/>
    </xf>
    <xf numFmtId="0" fontId="4" fillId="0" borderId="0" xfId="0" applyFont="1" applyBorder="1" applyAlignment="1">
      <alignment horizontal="center"/>
    </xf>
    <xf numFmtId="3" fontId="8" fillId="0" borderId="1" xfId="0" applyNumberFormat="1" applyFont="1" applyBorder="1" applyAlignment="1">
      <alignment horizontal="center" vertical="center"/>
    </xf>
    <xf numFmtId="0" fontId="4" fillId="0" borderId="4" xfId="0" applyFont="1" applyBorder="1" applyAlignment="1">
      <alignment horizontal="center"/>
    </xf>
    <xf numFmtId="2" fontId="11" fillId="0" borderId="23" xfId="0" applyNumberFormat="1" applyFont="1" applyBorder="1" applyAlignment="1">
      <alignment vertical="center"/>
    </xf>
    <xf numFmtId="2" fontId="11" fillId="0" borderId="21" xfId="0" applyNumberFormat="1" applyFont="1" applyBorder="1" applyAlignment="1">
      <alignment vertical="center"/>
    </xf>
    <xf numFmtId="2" fontId="11" fillId="0" borderId="24" xfId="0" applyNumberFormat="1" applyFont="1" applyBorder="1" applyAlignment="1">
      <alignment vertical="center"/>
    </xf>
    <xf numFmtId="2" fontId="11" fillId="0" borderId="22" xfId="0" applyNumberFormat="1" applyFont="1" applyBorder="1" applyAlignment="1">
      <alignment vertical="center"/>
    </xf>
    <xf numFmtId="3" fontId="21" fillId="0" borderId="18" xfId="0" applyNumberFormat="1" applyFont="1" applyBorder="1" applyAlignment="1">
      <alignment horizontal="right" vertical="center"/>
    </xf>
    <xf numFmtId="0" fontId="21" fillId="0" borderId="19" xfId="0" applyFont="1" applyBorder="1" applyAlignment="1">
      <alignment horizontal="right" vertical="center"/>
    </xf>
    <xf numFmtId="0" fontId="21" fillId="0" borderId="20" xfId="0" applyFont="1" applyBorder="1" applyAlignment="1">
      <alignment horizontal="right" vertical="center"/>
    </xf>
    <xf numFmtId="3" fontId="21" fillId="0" borderId="19" xfId="0" applyNumberFormat="1" applyFont="1" applyBorder="1" applyAlignment="1">
      <alignment horizontal="right" vertical="center"/>
    </xf>
    <xf numFmtId="3" fontId="21" fillId="0" borderId="20" xfId="0" applyNumberFormat="1" applyFont="1" applyBorder="1" applyAlignment="1">
      <alignment horizontal="right" vertical="center"/>
    </xf>
    <xf numFmtId="0" fontId="21" fillId="0" borderId="18" xfId="0" applyFont="1" applyBorder="1" applyAlignment="1">
      <alignment horizontal="right" vertical="center"/>
    </xf>
    <xf numFmtId="4" fontId="26" fillId="0" borderId="18" xfId="0" applyNumberFormat="1" applyFont="1" applyBorder="1" applyAlignment="1">
      <alignment horizontal="right" vertical="center"/>
    </xf>
    <xf numFmtId="4" fontId="26" fillId="0" borderId="20" xfId="0" applyNumberFormat="1" applyFont="1" applyBorder="1" applyAlignment="1">
      <alignment horizontal="right" vertical="center"/>
    </xf>
    <xf numFmtId="2" fontId="8" fillId="0" borderId="14" xfId="0" applyNumberFormat="1" applyFont="1" applyBorder="1" applyAlignment="1">
      <alignment horizontal="center" vertical="center"/>
    </xf>
    <xf numFmtId="2" fontId="12" fillId="0" borderId="14" xfId="0" applyNumberFormat="1" applyFont="1" applyBorder="1" applyAlignment="1">
      <alignment horizontal="center" vertical="center"/>
    </xf>
    <xf numFmtId="0" fontId="27" fillId="0" borderId="26" xfId="0" applyFont="1" applyBorder="1" applyAlignment="1">
      <alignment horizontal="right"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32" xfId="2" applyFont="1" applyFill="1" applyBorder="1" applyAlignment="1">
      <alignment horizontal="center" vertical="center"/>
    </xf>
    <xf numFmtId="0" fontId="28" fillId="0" borderId="33" xfId="2" applyFont="1" applyFill="1" applyBorder="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Border="1" applyAlignment="1">
      <alignment horizontal="right"/>
    </xf>
    <xf numFmtId="0" fontId="27" fillId="0" borderId="26" xfId="0" applyFont="1" applyBorder="1" applyAlignment="1">
      <alignment horizontal="center" vertical="center"/>
    </xf>
    <xf numFmtId="2" fontId="14" fillId="0" borderId="1" xfId="0" applyNumberFormat="1" applyFont="1" applyBorder="1" applyAlignment="1">
      <alignment horizontal="center" vertical="center"/>
    </xf>
    <xf numFmtId="0" fontId="15" fillId="0" borderId="4" xfId="0" applyFont="1" applyBorder="1" applyAlignment="1">
      <alignment horizontal="center" vertical="center"/>
    </xf>
    <xf numFmtId="0" fontId="10" fillId="0" borderId="1" xfId="0" applyFont="1" applyBorder="1" applyAlignment="1">
      <alignment horizontal="center" vertical="center"/>
    </xf>
    <xf numFmtId="0" fontId="4" fillId="0" borderId="4" xfId="0" applyFont="1" applyBorder="1" applyAlignment="1">
      <alignment horizontal="center" vertical="center"/>
    </xf>
    <xf numFmtId="2" fontId="16" fillId="0" borderId="12" xfId="2" applyNumberFormat="1" applyFont="1" applyBorder="1" applyAlignment="1">
      <alignment horizontal="center" vertical="center"/>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5" fontId="21" fillId="3" borderId="16" xfId="2" applyNumberFormat="1" applyFont="1" applyFill="1" applyBorder="1" applyAlignment="1">
      <alignment horizontal="right" vertical="center"/>
    </xf>
    <xf numFmtId="165" fontId="21" fillId="3" borderId="17" xfId="2" applyNumberFormat="1" applyFont="1" applyFill="1" applyBorder="1" applyAlignment="1">
      <alignment horizontal="right" vertical="center"/>
    </xf>
    <xf numFmtId="164" fontId="17" fillId="0" borderId="0" xfId="0" applyNumberFormat="1" applyFont="1" applyBorder="1" applyAlignment="1">
      <alignment horizontal="center" vertical="center" wrapText="1"/>
    </xf>
    <xf numFmtId="165" fontId="21"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rightToLeft="1" tabSelected="1" topLeftCell="A82" workbookViewId="0">
      <selection activeCell="A44" sqref="A44:XFD44"/>
    </sheetView>
  </sheetViews>
  <sheetFormatPr defaultRowHeight="14.25" x14ac:dyDescent="0.2"/>
  <cols>
    <col min="1" max="1" width="1.375" customWidth="1"/>
    <col min="2" max="2" width="18.625" customWidth="1"/>
    <col min="3" max="3" width="8.375" customWidth="1"/>
    <col min="4" max="4" width="7.37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3.875" customWidth="1"/>
    <col min="14" max="14" width="15.75" customWidth="1"/>
  </cols>
  <sheetData>
    <row r="1" spans="2:15" s="6" customFormat="1" ht="32.25" customHeight="1" x14ac:dyDescent="0.4">
      <c r="B1" s="10" t="s">
        <v>0</v>
      </c>
      <c r="C1" s="11"/>
      <c r="D1" s="11"/>
      <c r="E1" s="5"/>
      <c r="F1" s="5"/>
      <c r="G1" s="5"/>
      <c r="H1" s="5"/>
      <c r="I1" s="5"/>
      <c r="J1" s="5"/>
      <c r="K1" s="5"/>
      <c r="L1" s="5"/>
      <c r="M1" s="5"/>
    </row>
    <row r="2" spans="2:15" ht="33.75" customHeight="1" x14ac:dyDescent="0.2">
      <c r="B2" s="111" t="s">
        <v>289</v>
      </c>
      <c r="C2" s="111"/>
      <c r="D2" s="111"/>
      <c r="E2" s="111"/>
      <c r="F2" s="111"/>
      <c r="G2" s="112"/>
      <c r="H2" s="1"/>
      <c r="I2" s="1"/>
      <c r="J2" s="1"/>
      <c r="K2" s="1"/>
      <c r="L2" s="1"/>
      <c r="M2" s="1"/>
    </row>
    <row r="3" spans="2:15" ht="26.25" customHeight="1" x14ac:dyDescent="0.2">
      <c r="B3" s="113"/>
      <c r="C3" s="113"/>
      <c r="D3" s="113"/>
      <c r="E3" s="113"/>
      <c r="F3" s="113"/>
      <c r="G3" s="114"/>
      <c r="H3" s="5"/>
      <c r="I3" s="5"/>
      <c r="J3" s="5"/>
      <c r="K3" s="5"/>
      <c r="L3" s="5"/>
      <c r="M3" s="5"/>
      <c r="N3" s="6"/>
    </row>
    <row r="4" spans="2:15" ht="42.75" customHeight="1" x14ac:dyDescent="0.3">
      <c r="B4" s="50" t="s">
        <v>1</v>
      </c>
      <c r="C4" s="115">
        <v>2305602987.3499999</v>
      </c>
      <c r="D4" s="118"/>
      <c r="E4" s="119"/>
      <c r="F4" s="5"/>
      <c r="G4" s="5"/>
      <c r="H4" s="5"/>
      <c r="I4" s="5"/>
      <c r="J4" s="7"/>
      <c r="K4" s="4" t="s">
        <v>7</v>
      </c>
      <c r="L4" s="5"/>
      <c r="M4" s="5"/>
      <c r="N4" s="30">
        <v>32</v>
      </c>
    </row>
    <row r="5" spans="2:15" ht="39.75" customHeight="1" x14ac:dyDescent="0.3">
      <c r="B5" s="51" t="s">
        <v>2</v>
      </c>
      <c r="C5" s="115">
        <v>2119063473</v>
      </c>
      <c r="D5" s="118"/>
      <c r="E5" s="119"/>
      <c r="F5" s="5"/>
      <c r="G5" s="5"/>
      <c r="H5" s="5"/>
      <c r="I5" s="5"/>
      <c r="J5" s="7"/>
      <c r="K5" s="4" t="s">
        <v>8</v>
      </c>
      <c r="L5" s="5"/>
      <c r="M5" s="5"/>
      <c r="N5" s="30">
        <v>6</v>
      </c>
    </row>
    <row r="6" spans="2:15" ht="36" customHeight="1" x14ac:dyDescent="0.3">
      <c r="B6" s="51" t="s">
        <v>3</v>
      </c>
      <c r="C6" s="115">
        <v>789</v>
      </c>
      <c r="D6" s="116"/>
      <c r="E6" s="117"/>
      <c r="F6" s="5"/>
      <c r="G6" s="5"/>
      <c r="H6" s="5"/>
      <c r="I6" s="5"/>
      <c r="J6" s="7"/>
      <c r="K6" s="4" t="s">
        <v>9</v>
      </c>
      <c r="L6" s="5"/>
      <c r="M6" s="5"/>
      <c r="N6" s="31">
        <v>14</v>
      </c>
    </row>
    <row r="7" spans="2:15" ht="33" customHeight="1" x14ac:dyDescent="0.3">
      <c r="B7" s="51" t="s">
        <v>4</v>
      </c>
      <c r="C7" s="120">
        <v>616.46</v>
      </c>
      <c r="D7" s="116"/>
      <c r="E7" s="117"/>
      <c r="F7" s="5"/>
      <c r="G7" s="5"/>
      <c r="H7" s="5"/>
      <c r="I7" s="5"/>
      <c r="J7" s="7"/>
      <c r="K7" s="4" t="s">
        <v>10</v>
      </c>
      <c r="L7" s="5"/>
      <c r="M7" s="5"/>
      <c r="N7" s="31">
        <v>2</v>
      </c>
    </row>
    <row r="8" spans="2:15" ht="35.25" customHeight="1" x14ac:dyDescent="0.3">
      <c r="B8" s="51" t="s">
        <v>5</v>
      </c>
      <c r="C8" s="121">
        <v>-1.22</v>
      </c>
      <c r="D8" s="122"/>
      <c r="E8" s="52"/>
      <c r="F8" s="5"/>
      <c r="G8" s="5"/>
      <c r="H8" s="5"/>
      <c r="I8" s="5"/>
      <c r="J8" s="7"/>
      <c r="K8" s="4" t="s">
        <v>11</v>
      </c>
      <c r="L8" s="5"/>
      <c r="M8" s="5"/>
      <c r="N8" s="30">
        <v>22</v>
      </c>
      <c r="O8" s="62"/>
    </row>
    <row r="9" spans="2:15" ht="36" customHeight="1" x14ac:dyDescent="0.3">
      <c r="B9" s="53" t="s">
        <v>6</v>
      </c>
      <c r="C9" s="31">
        <v>101</v>
      </c>
      <c r="D9" s="20"/>
      <c r="E9" s="54"/>
      <c r="F9" s="9"/>
      <c r="G9" s="9"/>
      <c r="H9" s="9"/>
      <c r="I9" s="9"/>
      <c r="J9" s="7"/>
      <c r="K9" s="8" t="s">
        <v>12</v>
      </c>
      <c r="L9" s="9"/>
      <c r="M9" s="9"/>
      <c r="N9" s="32">
        <v>45</v>
      </c>
      <c r="O9" s="62"/>
    </row>
    <row r="10" spans="2:15" ht="34.5" customHeight="1" x14ac:dyDescent="0.2">
      <c r="B10" s="89" t="s">
        <v>293</v>
      </c>
      <c r="C10" s="81"/>
      <c r="D10" s="81"/>
      <c r="E10" s="81"/>
      <c r="F10" s="81"/>
      <c r="G10" s="81"/>
      <c r="H10" s="81"/>
      <c r="I10" s="81"/>
      <c r="J10" s="81"/>
      <c r="K10" s="81"/>
      <c r="L10" s="81"/>
      <c r="M10" s="81"/>
      <c r="N10" s="82"/>
    </row>
    <row r="11" spans="2:15" ht="33" customHeight="1" x14ac:dyDescent="0.2">
      <c r="B11" s="2" t="s">
        <v>13</v>
      </c>
      <c r="C11" s="3" t="s">
        <v>14</v>
      </c>
      <c r="D11" s="3" t="s">
        <v>15</v>
      </c>
      <c r="E11" s="3" t="s">
        <v>16</v>
      </c>
      <c r="F11" s="3" t="s">
        <v>17</v>
      </c>
      <c r="G11" s="3" t="s">
        <v>18</v>
      </c>
      <c r="H11" s="3" t="s">
        <v>19</v>
      </c>
      <c r="I11" s="3" t="s">
        <v>20</v>
      </c>
      <c r="J11" s="3" t="s">
        <v>21</v>
      </c>
      <c r="K11" s="3" t="s">
        <v>22</v>
      </c>
      <c r="L11" s="3" t="s">
        <v>3</v>
      </c>
      <c r="M11" s="3" t="s">
        <v>2</v>
      </c>
      <c r="N11" s="3" t="s">
        <v>1</v>
      </c>
    </row>
    <row r="12" spans="2:15" ht="24.95" customHeight="1" x14ac:dyDescent="0.2">
      <c r="B12" s="105" t="s">
        <v>23</v>
      </c>
      <c r="C12" s="106"/>
      <c r="D12" s="106"/>
      <c r="E12" s="106"/>
      <c r="F12" s="106"/>
      <c r="G12" s="106"/>
      <c r="H12" s="106"/>
      <c r="I12" s="106"/>
      <c r="J12" s="106"/>
      <c r="K12" s="106"/>
      <c r="L12" s="106"/>
      <c r="M12" s="106"/>
      <c r="N12" s="107"/>
    </row>
    <row r="13" spans="2:15" ht="24.95" customHeight="1" x14ac:dyDescent="0.2">
      <c r="B13" s="12" t="s">
        <v>101</v>
      </c>
      <c r="C13" s="12" t="s">
        <v>102</v>
      </c>
      <c r="D13" s="15">
        <v>0.28999999999999998</v>
      </c>
      <c r="E13" s="15">
        <v>0.28999999999999998</v>
      </c>
      <c r="F13" s="15">
        <v>0.28999999999999998</v>
      </c>
      <c r="G13" s="15">
        <v>0.28999999999999998</v>
      </c>
      <c r="H13" s="15">
        <v>0.28999999999999998</v>
      </c>
      <c r="I13" s="15">
        <v>0.28999999999999998</v>
      </c>
      <c r="J13" s="15">
        <v>0.28999999999999998</v>
      </c>
      <c r="K13" s="33">
        <v>0</v>
      </c>
      <c r="L13" s="63">
        <v>6</v>
      </c>
      <c r="M13" s="63">
        <v>18146315</v>
      </c>
      <c r="N13" s="63">
        <v>5262431.3499999996</v>
      </c>
    </row>
    <row r="14" spans="2:15" ht="24.95" customHeight="1" x14ac:dyDescent="0.2">
      <c r="B14" s="13" t="s">
        <v>24</v>
      </c>
      <c r="C14" s="13" t="s">
        <v>25</v>
      </c>
      <c r="D14" s="15">
        <v>0.65</v>
      </c>
      <c r="E14" s="15">
        <v>0.65</v>
      </c>
      <c r="F14" s="15">
        <v>0.64</v>
      </c>
      <c r="G14" s="15">
        <v>0.64</v>
      </c>
      <c r="H14" s="15">
        <v>0.64</v>
      </c>
      <c r="I14" s="15">
        <v>0.64</v>
      </c>
      <c r="J14" s="15">
        <v>0.65</v>
      </c>
      <c r="K14" s="33">
        <v>-1.54</v>
      </c>
      <c r="L14" s="63">
        <v>105</v>
      </c>
      <c r="M14" s="63">
        <v>765700000</v>
      </c>
      <c r="N14" s="63">
        <v>491368500</v>
      </c>
    </row>
    <row r="15" spans="2:15" ht="24.95" customHeight="1" x14ac:dyDescent="0.2">
      <c r="B15" s="13" t="s">
        <v>26</v>
      </c>
      <c r="C15" s="13" t="s">
        <v>27</v>
      </c>
      <c r="D15" s="15">
        <v>0.5</v>
      </c>
      <c r="E15" s="15">
        <v>0.5</v>
      </c>
      <c r="F15" s="15">
        <v>0.49</v>
      </c>
      <c r="G15" s="15">
        <v>0.49</v>
      </c>
      <c r="H15" s="15">
        <v>0.5</v>
      </c>
      <c r="I15" s="15">
        <v>0.49</v>
      </c>
      <c r="J15" s="15">
        <v>0.5</v>
      </c>
      <c r="K15" s="33">
        <v>-2</v>
      </c>
      <c r="L15" s="63">
        <v>24</v>
      </c>
      <c r="M15" s="63">
        <v>57041627</v>
      </c>
      <c r="N15" s="63">
        <v>27970397.23</v>
      </c>
    </row>
    <row r="16" spans="2:15" ht="24.95" customHeight="1" x14ac:dyDescent="0.2">
      <c r="B16" s="13" t="s">
        <v>28</v>
      </c>
      <c r="C16" s="13" t="s">
        <v>29</v>
      </c>
      <c r="D16" s="15">
        <v>0.35</v>
      </c>
      <c r="E16" s="15">
        <v>0.35</v>
      </c>
      <c r="F16" s="15">
        <v>0.35</v>
      </c>
      <c r="G16" s="15">
        <v>0.35</v>
      </c>
      <c r="H16" s="15">
        <v>0.35</v>
      </c>
      <c r="I16" s="15">
        <v>0.35</v>
      </c>
      <c r="J16" s="15">
        <v>0.35</v>
      </c>
      <c r="K16" s="33">
        <v>0</v>
      </c>
      <c r="L16" s="63">
        <v>1</v>
      </c>
      <c r="M16" s="63">
        <v>2000000</v>
      </c>
      <c r="N16" s="63">
        <v>700000</v>
      </c>
    </row>
    <row r="17" spans="2:14" ht="24.95" customHeight="1" x14ac:dyDescent="0.2">
      <c r="B17" s="13" t="s">
        <v>30</v>
      </c>
      <c r="C17" s="13" t="s">
        <v>31</v>
      </c>
      <c r="D17" s="15">
        <v>0.5</v>
      </c>
      <c r="E17" s="15">
        <v>0.5</v>
      </c>
      <c r="F17" s="15">
        <v>0.49</v>
      </c>
      <c r="G17" s="15">
        <v>0.5</v>
      </c>
      <c r="H17" s="15">
        <v>0.48</v>
      </c>
      <c r="I17" s="15">
        <v>0.49</v>
      </c>
      <c r="J17" s="15">
        <v>0.49</v>
      </c>
      <c r="K17" s="33">
        <v>0</v>
      </c>
      <c r="L17" s="63">
        <v>32</v>
      </c>
      <c r="M17" s="63">
        <v>216097451</v>
      </c>
      <c r="N17" s="63">
        <v>107107750.98999999</v>
      </c>
    </row>
    <row r="18" spans="2:14" ht="24.95" customHeight="1" x14ac:dyDescent="0.2">
      <c r="B18" s="12" t="s">
        <v>254</v>
      </c>
      <c r="C18" s="12" t="s">
        <v>255</v>
      </c>
      <c r="D18" s="15">
        <v>0.32</v>
      </c>
      <c r="E18" s="15">
        <v>0.32</v>
      </c>
      <c r="F18" s="15">
        <v>0.31</v>
      </c>
      <c r="G18" s="15">
        <v>0.31</v>
      </c>
      <c r="H18" s="15">
        <v>0.32</v>
      </c>
      <c r="I18" s="15">
        <v>0.31</v>
      </c>
      <c r="J18" s="15">
        <v>0.32</v>
      </c>
      <c r="K18" s="33">
        <v>-3.12</v>
      </c>
      <c r="L18" s="63">
        <v>41</v>
      </c>
      <c r="M18" s="63">
        <v>360225000</v>
      </c>
      <c r="N18" s="63">
        <v>112044201.34</v>
      </c>
    </row>
    <row r="19" spans="2:14" ht="24.95" customHeight="1" x14ac:dyDescent="0.2">
      <c r="B19" s="13" t="s">
        <v>34</v>
      </c>
      <c r="C19" s="13" t="s">
        <v>35</v>
      </c>
      <c r="D19" s="15">
        <v>0.31</v>
      </c>
      <c r="E19" s="15">
        <v>0.31</v>
      </c>
      <c r="F19" s="15">
        <v>0.31</v>
      </c>
      <c r="G19" s="15">
        <v>0.31</v>
      </c>
      <c r="H19" s="15">
        <v>0.32</v>
      </c>
      <c r="I19" s="15">
        <v>0.31</v>
      </c>
      <c r="J19" s="15">
        <v>0.32</v>
      </c>
      <c r="K19" s="33">
        <v>-3.12</v>
      </c>
      <c r="L19" s="63">
        <v>7</v>
      </c>
      <c r="M19" s="63">
        <v>22000000</v>
      </c>
      <c r="N19" s="63">
        <v>6820000</v>
      </c>
    </row>
    <row r="20" spans="2:14" ht="24.95" customHeight="1" x14ac:dyDescent="0.2">
      <c r="B20" s="12" t="s">
        <v>36</v>
      </c>
      <c r="C20" s="12" t="s">
        <v>37</v>
      </c>
      <c r="D20" s="15">
        <v>0.8</v>
      </c>
      <c r="E20" s="15">
        <v>0.82</v>
      </c>
      <c r="F20" s="15">
        <v>0.79</v>
      </c>
      <c r="G20" s="15">
        <v>0.8</v>
      </c>
      <c r="H20" s="15">
        <v>0.8</v>
      </c>
      <c r="I20" s="15">
        <v>0.82</v>
      </c>
      <c r="J20" s="15">
        <v>0.8</v>
      </c>
      <c r="K20" s="33">
        <v>2.5</v>
      </c>
      <c r="L20" s="63">
        <v>72</v>
      </c>
      <c r="M20" s="63">
        <v>156748208</v>
      </c>
      <c r="N20" s="63">
        <v>125902562.19</v>
      </c>
    </row>
    <row r="21" spans="2:14" ht="24.95" customHeight="1" x14ac:dyDescent="0.2">
      <c r="B21" s="43" t="s">
        <v>40</v>
      </c>
      <c r="C21" s="43" t="s">
        <v>41</v>
      </c>
      <c r="D21" s="15">
        <v>0.48</v>
      </c>
      <c r="E21" s="15">
        <v>0.52</v>
      </c>
      <c r="F21" s="15">
        <v>0.48</v>
      </c>
      <c r="G21" s="15">
        <v>0.5</v>
      </c>
      <c r="H21" s="15">
        <v>0.49</v>
      </c>
      <c r="I21" s="15">
        <v>0.52</v>
      </c>
      <c r="J21" s="15">
        <v>0.5</v>
      </c>
      <c r="K21" s="33">
        <v>4</v>
      </c>
      <c r="L21" s="63">
        <v>16</v>
      </c>
      <c r="M21" s="63">
        <v>40773844</v>
      </c>
      <c r="N21" s="63">
        <v>20300217.52</v>
      </c>
    </row>
    <row r="22" spans="2:14" ht="24.95" customHeight="1" x14ac:dyDescent="0.2">
      <c r="B22" s="17" t="s">
        <v>280</v>
      </c>
      <c r="C22" s="13" t="s">
        <v>281</v>
      </c>
      <c r="D22" s="15">
        <v>0.23</v>
      </c>
      <c r="E22" s="15">
        <v>0.24</v>
      </c>
      <c r="F22" s="15">
        <v>0.23</v>
      </c>
      <c r="G22" s="15">
        <v>0.23</v>
      </c>
      <c r="H22" s="15">
        <v>0.24</v>
      </c>
      <c r="I22" s="15">
        <v>0.24</v>
      </c>
      <c r="J22" s="15">
        <v>0.24</v>
      </c>
      <c r="K22" s="33">
        <v>0</v>
      </c>
      <c r="L22" s="63">
        <v>75</v>
      </c>
      <c r="M22" s="63">
        <v>173661810</v>
      </c>
      <c r="N22" s="63">
        <v>39972216.299999997</v>
      </c>
    </row>
    <row r="23" spans="2:14" ht="24.95" customHeight="1" x14ac:dyDescent="0.2">
      <c r="B23" s="12" t="s">
        <v>105</v>
      </c>
      <c r="C23" s="12" t="s">
        <v>106</v>
      </c>
      <c r="D23" s="15">
        <v>0.65</v>
      </c>
      <c r="E23" s="15">
        <v>0.65</v>
      </c>
      <c r="F23" s="15">
        <v>0.65</v>
      </c>
      <c r="G23" s="15">
        <v>0.65</v>
      </c>
      <c r="H23" s="15">
        <v>0.65</v>
      </c>
      <c r="I23" s="15">
        <v>0.65</v>
      </c>
      <c r="J23" s="15">
        <v>0.65</v>
      </c>
      <c r="K23" s="33">
        <v>0</v>
      </c>
      <c r="L23" s="63">
        <v>19</v>
      </c>
      <c r="M23" s="63">
        <v>17793334</v>
      </c>
      <c r="N23" s="63">
        <v>11565667.1</v>
      </c>
    </row>
    <row r="24" spans="2:14" ht="24.95" customHeight="1" x14ac:dyDescent="0.2">
      <c r="B24" s="17" t="s">
        <v>286</v>
      </c>
      <c r="C24" s="13" t="s">
        <v>287</v>
      </c>
      <c r="D24" s="15">
        <v>0.9</v>
      </c>
      <c r="E24" s="15">
        <v>0.9</v>
      </c>
      <c r="F24" s="15">
        <v>0.9</v>
      </c>
      <c r="G24" s="15">
        <v>0.9</v>
      </c>
      <c r="H24" s="15">
        <v>0.9</v>
      </c>
      <c r="I24" s="15">
        <v>0.9</v>
      </c>
      <c r="J24" s="15">
        <v>0.9</v>
      </c>
      <c r="K24" s="33">
        <v>0</v>
      </c>
      <c r="L24" s="63">
        <v>4</v>
      </c>
      <c r="M24" s="63">
        <v>20194500</v>
      </c>
      <c r="N24" s="63">
        <v>18175050</v>
      </c>
    </row>
    <row r="25" spans="2:14" ht="24.95" customHeight="1" x14ac:dyDescent="0.2">
      <c r="B25" s="13" t="s">
        <v>42</v>
      </c>
      <c r="C25" s="13" t="s">
        <v>43</v>
      </c>
      <c r="D25" s="15">
        <v>0.22</v>
      </c>
      <c r="E25" s="15">
        <v>0.22</v>
      </c>
      <c r="F25" s="15">
        <v>0.22</v>
      </c>
      <c r="G25" s="15">
        <v>0.22</v>
      </c>
      <c r="H25" s="15">
        <v>0.23</v>
      </c>
      <c r="I25" s="15">
        <v>0.22</v>
      </c>
      <c r="J25" s="15">
        <v>0.23</v>
      </c>
      <c r="K25" s="33">
        <v>-4.3499999999999996</v>
      </c>
      <c r="L25" s="63">
        <v>3</v>
      </c>
      <c r="M25" s="63">
        <v>13294992</v>
      </c>
      <c r="N25" s="63">
        <v>2924898.24</v>
      </c>
    </row>
    <row r="26" spans="2:14" ht="24.95" customHeight="1" x14ac:dyDescent="0.2">
      <c r="B26" s="83" t="s">
        <v>44</v>
      </c>
      <c r="C26" s="85"/>
      <c r="D26" s="75"/>
      <c r="E26" s="76"/>
      <c r="F26" s="76"/>
      <c r="G26" s="76"/>
      <c r="H26" s="76"/>
      <c r="I26" s="76"/>
      <c r="J26" s="76"/>
      <c r="K26" s="77"/>
      <c r="L26" s="34">
        <f>SUM(L13:L25)</f>
        <v>405</v>
      </c>
      <c r="M26" s="34">
        <f>SUM(M13:M25)</f>
        <v>1863677081</v>
      </c>
      <c r="N26" s="34">
        <f>SUM(N13:N25)</f>
        <v>970113892.26000011</v>
      </c>
    </row>
    <row r="27" spans="2:14" ht="24.95" customHeight="1" x14ac:dyDescent="0.2">
      <c r="B27" s="105" t="s">
        <v>45</v>
      </c>
      <c r="C27" s="106"/>
      <c r="D27" s="106"/>
      <c r="E27" s="106"/>
      <c r="F27" s="106"/>
      <c r="G27" s="106"/>
      <c r="H27" s="106"/>
      <c r="I27" s="106"/>
      <c r="J27" s="106"/>
      <c r="K27" s="106"/>
      <c r="L27" s="106"/>
      <c r="M27" s="106"/>
      <c r="N27" s="107"/>
    </row>
    <row r="28" spans="2:14" ht="24.95" customHeight="1" x14ac:dyDescent="0.2">
      <c r="B28" s="13" t="s">
        <v>243</v>
      </c>
      <c r="C28" s="13" t="s">
        <v>244</v>
      </c>
      <c r="D28" s="15">
        <v>6.4</v>
      </c>
      <c r="E28" s="15">
        <v>6.6</v>
      </c>
      <c r="F28" s="15">
        <v>6.4</v>
      </c>
      <c r="G28" s="15">
        <v>6.55</v>
      </c>
      <c r="H28" s="15">
        <v>6.3</v>
      </c>
      <c r="I28" s="15">
        <v>6.59</v>
      </c>
      <c r="J28" s="15">
        <v>6.33</v>
      </c>
      <c r="K28" s="33">
        <v>4.1100000000000003</v>
      </c>
      <c r="L28" s="63">
        <v>32</v>
      </c>
      <c r="M28" s="63">
        <v>4592055</v>
      </c>
      <c r="N28" s="63">
        <v>30061207.260000002</v>
      </c>
    </row>
    <row r="29" spans="2:14" ht="24.95" customHeight="1" x14ac:dyDescent="0.2">
      <c r="B29" s="83" t="s">
        <v>276</v>
      </c>
      <c r="C29" s="85"/>
      <c r="D29" s="75"/>
      <c r="E29" s="76"/>
      <c r="F29" s="76"/>
      <c r="G29" s="76"/>
      <c r="H29" s="76"/>
      <c r="I29" s="76"/>
      <c r="J29" s="76"/>
      <c r="K29" s="77"/>
      <c r="L29" s="63">
        <v>32</v>
      </c>
      <c r="M29" s="63">
        <v>4592055</v>
      </c>
      <c r="N29" s="63">
        <v>30061207.260000002</v>
      </c>
    </row>
    <row r="30" spans="2:14" ht="24.95" customHeight="1" x14ac:dyDescent="0.2">
      <c r="B30" s="83" t="s">
        <v>46</v>
      </c>
      <c r="C30" s="84"/>
      <c r="D30" s="84"/>
      <c r="E30" s="84"/>
      <c r="F30" s="84"/>
      <c r="G30" s="84"/>
      <c r="H30" s="84"/>
      <c r="I30" s="84"/>
      <c r="J30" s="84"/>
      <c r="K30" s="84"/>
      <c r="L30" s="84"/>
      <c r="M30" s="84"/>
      <c r="N30" s="85"/>
    </row>
    <row r="31" spans="2:14" ht="24.95" customHeight="1" x14ac:dyDescent="0.2">
      <c r="B31" s="13" t="s">
        <v>48</v>
      </c>
      <c r="C31" s="13" t="s">
        <v>49</v>
      </c>
      <c r="D31" s="15">
        <v>17</v>
      </c>
      <c r="E31" s="15">
        <v>17</v>
      </c>
      <c r="F31" s="15">
        <v>17</v>
      </c>
      <c r="G31" s="15">
        <v>17</v>
      </c>
      <c r="H31" s="15">
        <v>17</v>
      </c>
      <c r="I31" s="15">
        <v>17</v>
      </c>
      <c r="J31" s="15">
        <v>17</v>
      </c>
      <c r="K31" s="33">
        <v>0</v>
      </c>
      <c r="L31" s="63">
        <v>1</v>
      </c>
      <c r="M31" s="63">
        <v>38000</v>
      </c>
      <c r="N31" s="63">
        <v>646000</v>
      </c>
    </row>
    <row r="32" spans="2:14" ht="24.95" customHeight="1" x14ac:dyDescent="0.2">
      <c r="B32" s="13" t="s">
        <v>195</v>
      </c>
      <c r="C32" s="13" t="s">
        <v>196</v>
      </c>
      <c r="D32" s="15">
        <v>4.46</v>
      </c>
      <c r="E32" s="15">
        <v>4.46</v>
      </c>
      <c r="F32" s="15">
        <v>4.4000000000000004</v>
      </c>
      <c r="G32" s="15">
        <v>4.41</v>
      </c>
      <c r="H32" s="15">
        <v>4.46</v>
      </c>
      <c r="I32" s="15">
        <v>4.4000000000000004</v>
      </c>
      <c r="J32" s="15">
        <v>4.47</v>
      </c>
      <c r="K32" s="33">
        <v>-1.57</v>
      </c>
      <c r="L32" s="63">
        <v>17</v>
      </c>
      <c r="M32" s="63">
        <v>2360625</v>
      </c>
      <c r="N32" s="63">
        <v>10402000</v>
      </c>
    </row>
    <row r="33" spans="2:14" ht="24.95" customHeight="1" x14ac:dyDescent="0.2">
      <c r="B33" s="13" t="s">
        <v>50</v>
      </c>
      <c r="C33" s="13" t="s">
        <v>51</v>
      </c>
      <c r="D33" s="15">
        <v>1.9</v>
      </c>
      <c r="E33" s="15">
        <v>1.9</v>
      </c>
      <c r="F33" s="15">
        <v>1.9</v>
      </c>
      <c r="G33" s="15">
        <v>1.9</v>
      </c>
      <c r="H33" s="15">
        <v>1.92</v>
      </c>
      <c r="I33" s="15">
        <v>1.9</v>
      </c>
      <c r="J33" s="15">
        <v>1.92</v>
      </c>
      <c r="K33" s="33">
        <v>-1.04</v>
      </c>
      <c r="L33" s="63">
        <v>5</v>
      </c>
      <c r="M33" s="63">
        <v>1450000</v>
      </c>
      <c r="N33" s="63">
        <v>2755000</v>
      </c>
    </row>
    <row r="34" spans="2:14" ht="24.95" customHeight="1" x14ac:dyDescent="0.2">
      <c r="B34" s="13" t="s">
        <v>123</v>
      </c>
      <c r="C34" s="13" t="s">
        <v>124</v>
      </c>
      <c r="D34" s="15">
        <v>0.35</v>
      </c>
      <c r="E34" s="15">
        <v>0.37</v>
      </c>
      <c r="F34" s="15">
        <v>0.35</v>
      </c>
      <c r="G34" s="15">
        <v>0.36</v>
      </c>
      <c r="H34" s="15">
        <v>0.35</v>
      </c>
      <c r="I34" s="15">
        <v>0.37</v>
      </c>
      <c r="J34" s="15">
        <v>0.35</v>
      </c>
      <c r="K34" s="33">
        <v>5.71</v>
      </c>
      <c r="L34" s="63">
        <v>6</v>
      </c>
      <c r="M34" s="63">
        <v>8015000</v>
      </c>
      <c r="N34" s="63">
        <v>2855250</v>
      </c>
    </row>
    <row r="35" spans="2:14" ht="24.95" customHeight="1" x14ac:dyDescent="0.2">
      <c r="B35" s="83" t="s">
        <v>47</v>
      </c>
      <c r="C35" s="85"/>
      <c r="D35" s="75"/>
      <c r="E35" s="76"/>
      <c r="F35" s="76"/>
      <c r="G35" s="76"/>
      <c r="H35" s="76"/>
      <c r="I35" s="76"/>
      <c r="J35" s="76"/>
      <c r="K35" s="77"/>
      <c r="L35" s="34">
        <f>SUM(L31:L34)</f>
        <v>29</v>
      </c>
      <c r="M35" s="34">
        <f>SUM(M31:M34)</f>
        <v>11863625</v>
      </c>
      <c r="N35" s="34">
        <f>SUM(N31:N34)</f>
        <v>16658250</v>
      </c>
    </row>
    <row r="36" spans="2:14" ht="24.95" customHeight="1" x14ac:dyDescent="0.2">
      <c r="B36" s="83" t="s">
        <v>52</v>
      </c>
      <c r="C36" s="84"/>
      <c r="D36" s="84"/>
      <c r="E36" s="84"/>
      <c r="F36" s="84"/>
      <c r="G36" s="84"/>
      <c r="H36" s="84"/>
      <c r="I36" s="84"/>
      <c r="J36" s="84"/>
      <c r="K36" s="84"/>
      <c r="L36" s="84"/>
      <c r="M36" s="84"/>
      <c r="N36" s="85"/>
    </row>
    <row r="37" spans="2:14" ht="24.95" customHeight="1" x14ac:dyDescent="0.2">
      <c r="B37" s="13" t="s">
        <v>127</v>
      </c>
      <c r="C37" s="13" t="s">
        <v>128</v>
      </c>
      <c r="D37" s="15">
        <v>1.32</v>
      </c>
      <c r="E37" s="15">
        <v>1.32</v>
      </c>
      <c r="F37" s="15">
        <v>1.28</v>
      </c>
      <c r="G37" s="15">
        <v>1.3</v>
      </c>
      <c r="H37" s="15">
        <v>1.38</v>
      </c>
      <c r="I37" s="15">
        <v>1.28</v>
      </c>
      <c r="J37" s="15">
        <v>1.38</v>
      </c>
      <c r="K37" s="33">
        <v>-7.25</v>
      </c>
      <c r="L37" s="63">
        <v>2</v>
      </c>
      <c r="M37" s="63">
        <v>100000</v>
      </c>
      <c r="N37" s="63">
        <v>130000</v>
      </c>
    </row>
    <row r="38" spans="2:14" ht="24.95" customHeight="1" x14ac:dyDescent="0.2">
      <c r="B38" s="13" t="s">
        <v>54</v>
      </c>
      <c r="C38" s="13" t="s">
        <v>55</v>
      </c>
      <c r="D38" s="15">
        <v>3.96</v>
      </c>
      <c r="E38" s="15">
        <v>4.05</v>
      </c>
      <c r="F38" s="15">
        <v>3.61</v>
      </c>
      <c r="G38" s="15">
        <v>3.77</v>
      </c>
      <c r="H38" s="15">
        <v>3.82</v>
      </c>
      <c r="I38" s="15">
        <v>3.66</v>
      </c>
      <c r="J38" s="15">
        <v>3.9</v>
      </c>
      <c r="K38" s="33">
        <v>-6.15</v>
      </c>
      <c r="L38" s="63">
        <v>147</v>
      </c>
      <c r="M38" s="63">
        <v>66783246</v>
      </c>
      <c r="N38" s="63">
        <v>251793319.63999999</v>
      </c>
    </row>
    <row r="39" spans="2:14" ht="24.95" customHeight="1" x14ac:dyDescent="0.2">
      <c r="B39" s="16" t="s">
        <v>56</v>
      </c>
      <c r="C39" s="13" t="s">
        <v>57</v>
      </c>
      <c r="D39" s="15">
        <v>0.27</v>
      </c>
      <c r="E39" s="15">
        <v>0.27</v>
      </c>
      <c r="F39" s="15">
        <v>0.27</v>
      </c>
      <c r="G39" s="15">
        <v>0.27</v>
      </c>
      <c r="H39" s="15">
        <v>0.27</v>
      </c>
      <c r="I39" s="15">
        <v>0.27</v>
      </c>
      <c r="J39" s="15">
        <v>0.27</v>
      </c>
      <c r="K39" s="33">
        <v>0</v>
      </c>
      <c r="L39" s="63">
        <v>18</v>
      </c>
      <c r="M39" s="63">
        <v>104464376</v>
      </c>
      <c r="N39" s="63">
        <v>28205381.52</v>
      </c>
    </row>
    <row r="40" spans="2:14" ht="24.95" customHeight="1" x14ac:dyDescent="0.2">
      <c r="B40" s="13" t="s">
        <v>58</v>
      </c>
      <c r="C40" s="13" t="s">
        <v>59</v>
      </c>
      <c r="D40" s="15">
        <v>1.02</v>
      </c>
      <c r="E40" s="15">
        <v>1.02</v>
      </c>
      <c r="F40" s="15">
        <v>1.01</v>
      </c>
      <c r="G40" s="15">
        <v>1.02</v>
      </c>
      <c r="H40" s="15">
        <v>1.03</v>
      </c>
      <c r="I40" s="15">
        <v>1.02</v>
      </c>
      <c r="J40" s="15">
        <v>1.03</v>
      </c>
      <c r="K40" s="33">
        <v>-0.97</v>
      </c>
      <c r="L40" s="63">
        <v>14</v>
      </c>
      <c r="M40" s="63">
        <v>14500000</v>
      </c>
      <c r="N40" s="63">
        <v>14755000</v>
      </c>
    </row>
    <row r="41" spans="2:14" ht="24.95" customHeight="1" x14ac:dyDescent="0.2">
      <c r="B41" s="13" t="s">
        <v>129</v>
      </c>
      <c r="C41" s="13" t="s">
        <v>130</v>
      </c>
      <c r="D41" s="15">
        <v>8</v>
      </c>
      <c r="E41" s="15">
        <v>8</v>
      </c>
      <c r="F41" s="15">
        <v>8</v>
      </c>
      <c r="G41" s="15">
        <v>8</v>
      </c>
      <c r="H41" s="15">
        <v>8</v>
      </c>
      <c r="I41" s="15">
        <v>8</v>
      </c>
      <c r="J41" s="15">
        <v>8</v>
      </c>
      <c r="K41" s="33">
        <v>0</v>
      </c>
      <c r="L41" s="63">
        <v>5</v>
      </c>
      <c r="M41" s="63">
        <v>62709</v>
      </c>
      <c r="N41" s="63">
        <v>501672</v>
      </c>
    </row>
    <row r="42" spans="2:14" ht="24.95" customHeight="1" x14ac:dyDescent="0.2">
      <c r="B42" s="13" t="s">
        <v>264</v>
      </c>
      <c r="C42" s="13" t="s">
        <v>245</v>
      </c>
      <c r="D42" s="15">
        <v>1.01</v>
      </c>
      <c r="E42" s="15">
        <v>1.01</v>
      </c>
      <c r="F42" s="15">
        <v>1.01</v>
      </c>
      <c r="G42" s="15">
        <v>1.01</v>
      </c>
      <c r="H42" s="15">
        <v>1.01</v>
      </c>
      <c r="I42" s="15">
        <v>1.01</v>
      </c>
      <c r="J42" s="15">
        <v>1.01</v>
      </c>
      <c r="K42" s="33">
        <v>0</v>
      </c>
      <c r="L42" s="63">
        <v>7</v>
      </c>
      <c r="M42" s="63">
        <v>26731027</v>
      </c>
      <c r="N42" s="63">
        <v>26998337.27</v>
      </c>
    </row>
    <row r="43" spans="2:14" ht="24.95" customHeight="1" x14ac:dyDescent="0.2">
      <c r="B43" s="86" t="s">
        <v>53</v>
      </c>
      <c r="C43" s="87"/>
      <c r="D43" s="75"/>
      <c r="E43" s="76"/>
      <c r="F43" s="76"/>
      <c r="G43" s="76"/>
      <c r="H43" s="76"/>
      <c r="I43" s="76"/>
      <c r="J43" s="76"/>
      <c r="K43" s="77"/>
      <c r="L43" s="34">
        <f>SUM(L37:L42)</f>
        <v>193</v>
      </c>
      <c r="M43" s="34">
        <f>SUM(M37:M42)</f>
        <v>212641358</v>
      </c>
      <c r="N43" s="34">
        <f>SUM(N37:N42)</f>
        <v>322383710.42999995</v>
      </c>
    </row>
    <row r="44" spans="2:14" ht="29.25" customHeight="1" x14ac:dyDescent="0.2">
      <c r="B44" s="88" t="s">
        <v>221</v>
      </c>
      <c r="C44" s="88"/>
      <c r="D44" s="88"/>
      <c r="E44" s="88"/>
      <c r="F44" s="88"/>
      <c r="G44" s="88"/>
      <c r="H44" s="88"/>
      <c r="I44" s="88"/>
      <c r="J44" s="88"/>
      <c r="K44" s="88"/>
      <c r="L44" s="88"/>
      <c r="M44" s="88"/>
      <c r="N44" s="88"/>
    </row>
    <row r="45" spans="2:14" ht="34.5" customHeight="1" x14ac:dyDescent="0.2">
      <c r="B45" s="89" t="s">
        <v>293</v>
      </c>
      <c r="C45" s="81"/>
      <c r="D45" s="81"/>
      <c r="E45" s="81"/>
      <c r="F45" s="81"/>
      <c r="G45" s="81"/>
      <c r="H45" s="81"/>
      <c r="I45" s="81"/>
      <c r="J45" s="81"/>
      <c r="K45" s="81"/>
      <c r="L45" s="81"/>
      <c r="M45" s="81"/>
      <c r="N45" s="82"/>
    </row>
    <row r="46" spans="2:14" ht="33" customHeight="1" x14ac:dyDescent="0.2">
      <c r="B46" s="2" t="s">
        <v>13</v>
      </c>
      <c r="C46" s="3" t="s">
        <v>14</v>
      </c>
      <c r="D46" s="3" t="s">
        <v>15</v>
      </c>
      <c r="E46" s="3" t="s">
        <v>16</v>
      </c>
      <c r="F46" s="3" t="s">
        <v>17</v>
      </c>
      <c r="G46" s="3" t="s">
        <v>18</v>
      </c>
      <c r="H46" s="3" t="s">
        <v>19</v>
      </c>
      <c r="I46" s="3" t="s">
        <v>20</v>
      </c>
      <c r="J46" s="3" t="s">
        <v>21</v>
      </c>
      <c r="K46" s="3" t="s">
        <v>22</v>
      </c>
      <c r="L46" s="3" t="s">
        <v>3</v>
      </c>
      <c r="M46" s="3" t="s">
        <v>2</v>
      </c>
      <c r="N46" s="3" t="s">
        <v>1</v>
      </c>
    </row>
    <row r="47" spans="2:14" ht="24.95" customHeight="1" x14ac:dyDescent="0.2">
      <c r="B47" s="78" t="s">
        <v>68</v>
      </c>
      <c r="C47" s="79"/>
      <c r="D47" s="79"/>
      <c r="E47" s="79"/>
      <c r="F47" s="79"/>
      <c r="G47" s="79"/>
      <c r="H47" s="79"/>
      <c r="I47" s="79"/>
      <c r="J47" s="79"/>
      <c r="K47" s="79"/>
      <c r="L47" s="79"/>
      <c r="M47" s="79"/>
      <c r="N47" s="80"/>
    </row>
    <row r="48" spans="2:14" ht="24.95" customHeight="1" x14ac:dyDescent="0.2">
      <c r="B48" s="13" t="s">
        <v>137</v>
      </c>
      <c r="C48" s="13" t="s">
        <v>138</v>
      </c>
      <c r="D48" s="15">
        <v>8.5</v>
      </c>
      <c r="E48" s="15">
        <v>8.5</v>
      </c>
      <c r="F48" s="15">
        <v>8.5</v>
      </c>
      <c r="G48" s="15">
        <v>8.5</v>
      </c>
      <c r="H48" s="15">
        <v>8.48</v>
      </c>
      <c r="I48" s="15">
        <v>8.5</v>
      </c>
      <c r="J48" s="15">
        <v>8.5</v>
      </c>
      <c r="K48" s="33">
        <v>0</v>
      </c>
      <c r="L48" s="63">
        <v>6</v>
      </c>
      <c r="M48" s="63">
        <v>1300000</v>
      </c>
      <c r="N48" s="63">
        <v>11050000</v>
      </c>
    </row>
    <row r="49" spans="2:14" ht="24.95" customHeight="1" x14ac:dyDescent="0.2">
      <c r="B49" s="13" t="s">
        <v>69</v>
      </c>
      <c r="C49" s="13" t="s">
        <v>70</v>
      </c>
      <c r="D49" s="15">
        <v>51</v>
      </c>
      <c r="E49" s="15">
        <v>53.9</v>
      </c>
      <c r="F49" s="15">
        <v>50</v>
      </c>
      <c r="G49" s="15">
        <v>53.8</v>
      </c>
      <c r="H49" s="15">
        <v>49.36</v>
      </c>
      <c r="I49" s="15">
        <v>50</v>
      </c>
      <c r="J49" s="15">
        <v>49</v>
      </c>
      <c r="K49" s="33">
        <v>2.04</v>
      </c>
      <c r="L49" s="63">
        <v>34</v>
      </c>
      <c r="M49" s="63">
        <v>16440000</v>
      </c>
      <c r="N49" s="63">
        <v>884463018</v>
      </c>
    </row>
    <row r="50" spans="2:14" ht="24.95" customHeight="1" x14ac:dyDescent="0.2">
      <c r="B50" s="13" t="s">
        <v>73</v>
      </c>
      <c r="C50" s="13" t="s">
        <v>74</v>
      </c>
      <c r="D50" s="15">
        <v>12.2</v>
      </c>
      <c r="E50" s="15">
        <v>12.25</v>
      </c>
      <c r="F50" s="15">
        <v>12</v>
      </c>
      <c r="G50" s="15">
        <v>12.1</v>
      </c>
      <c r="H50" s="15">
        <v>12.16</v>
      </c>
      <c r="I50" s="15">
        <v>12</v>
      </c>
      <c r="J50" s="15">
        <v>12.1</v>
      </c>
      <c r="K50" s="33">
        <v>-0.83</v>
      </c>
      <c r="L50" s="63">
        <v>32</v>
      </c>
      <c r="M50" s="63">
        <v>3227900</v>
      </c>
      <c r="N50" s="63">
        <v>39051085</v>
      </c>
    </row>
    <row r="51" spans="2:14" ht="24.95" customHeight="1" x14ac:dyDescent="0.2">
      <c r="B51" s="16" t="s">
        <v>75</v>
      </c>
      <c r="C51" s="13" t="s">
        <v>76</v>
      </c>
      <c r="D51" s="15">
        <v>7.34</v>
      </c>
      <c r="E51" s="15">
        <v>7.34</v>
      </c>
      <c r="F51" s="15">
        <v>7.16</v>
      </c>
      <c r="G51" s="15">
        <v>7.29</v>
      </c>
      <c r="H51" s="15">
        <v>7.18</v>
      </c>
      <c r="I51" s="15">
        <v>7.16</v>
      </c>
      <c r="J51" s="15">
        <v>7.35</v>
      </c>
      <c r="K51" s="33">
        <v>-2.59</v>
      </c>
      <c r="L51" s="63">
        <v>2</v>
      </c>
      <c r="M51" s="63">
        <v>70000</v>
      </c>
      <c r="N51" s="63">
        <v>510200</v>
      </c>
    </row>
    <row r="52" spans="2:14" ht="24.95" customHeight="1" x14ac:dyDescent="0.2">
      <c r="B52" s="16" t="s">
        <v>139</v>
      </c>
      <c r="C52" s="13" t="s">
        <v>140</v>
      </c>
      <c r="D52" s="15">
        <v>13.65</v>
      </c>
      <c r="E52" s="15">
        <v>13.65</v>
      </c>
      <c r="F52" s="15">
        <v>13.6</v>
      </c>
      <c r="G52" s="15">
        <v>13.64</v>
      </c>
      <c r="H52" s="15">
        <v>13.75</v>
      </c>
      <c r="I52" s="15">
        <v>13.6</v>
      </c>
      <c r="J52" s="15">
        <v>13.75</v>
      </c>
      <c r="K52" s="33">
        <v>-1.0900000000000001</v>
      </c>
      <c r="L52" s="63">
        <v>3</v>
      </c>
      <c r="M52" s="63">
        <v>141454</v>
      </c>
      <c r="N52" s="63">
        <v>1928774.4</v>
      </c>
    </row>
    <row r="53" spans="2:14" ht="24.95" customHeight="1" x14ac:dyDescent="0.2">
      <c r="B53" s="86" t="s">
        <v>77</v>
      </c>
      <c r="C53" s="87"/>
      <c r="D53" s="75"/>
      <c r="E53" s="76"/>
      <c r="F53" s="76"/>
      <c r="G53" s="76"/>
      <c r="H53" s="76"/>
      <c r="I53" s="76"/>
      <c r="J53" s="76"/>
      <c r="K53" s="77"/>
      <c r="L53" s="34">
        <f>SUM(L48:L52)</f>
        <v>77</v>
      </c>
      <c r="M53" s="34">
        <f>SUM(M48:M52)</f>
        <v>21179354</v>
      </c>
      <c r="N53" s="34">
        <f>SUM(N48:N52)</f>
        <v>937003077.39999998</v>
      </c>
    </row>
    <row r="54" spans="2:14" ht="24.95" customHeight="1" x14ac:dyDescent="0.2">
      <c r="B54" s="78" t="s">
        <v>78</v>
      </c>
      <c r="C54" s="79"/>
      <c r="D54" s="79"/>
      <c r="E54" s="79"/>
      <c r="F54" s="79"/>
      <c r="G54" s="79"/>
      <c r="H54" s="79"/>
      <c r="I54" s="79"/>
      <c r="J54" s="79"/>
      <c r="K54" s="79"/>
      <c r="L54" s="79"/>
      <c r="M54" s="79"/>
      <c r="N54" s="80"/>
    </row>
    <row r="55" spans="2:14" ht="24.95" customHeight="1" x14ac:dyDescent="0.2">
      <c r="B55" s="13" t="s">
        <v>79</v>
      </c>
      <c r="C55" s="13" t="s">
        <v>80</v>
      </c>
      <c r="D55" s="15">
        <v>5.5</v>
      </c>
      <c r="E55" s="15">
        <v>5.5</v>
      </c>
      <c r="F55" s="15">
        <v>5.04</v>
      </c>
      <c r="G55" s="15">
        <v>5.0999999999999996</v>
      </c>
      <c r="H55" s="15">
        <v>5.64</v>
      </c>
      <c r="I55" s="15">
        <v>5.04</v>
      </c>
      <c r="J55" s="15">
        <v>5.6</v>
      </c>
      <c r="K55" s="33">
        <v>-10</v>
      </c>
      <c r="L55" s="63">
        <v>46</v>
      </c>
      <c r="M55" s="63">
        <v>4865000</v>
      </c>
      <c r="N55" s="63">
        <v>24808350</v>
      </c>
    </row>
    <row r="56" spans="2:14" ht="24.95" customHeight="1" x14ac:dyDescent="0.2">
      <c r="B56" s="17" t="s">
        <v>81</v>
      </c>
      <c r="C56" s="13" t="s">
        <v>82</v>
      </c>
      <c r="D56" s="15">
        <v>7.75</v>
      </c>
      <c r="E56" s="15">
        <v>7.75</v>
      </c>
      <c r="F56" s="15">
        <v>7.75</v>
      </c>
      <c r="G56" s="15">
        <v>7.75</v>
      </c>
      <c r="H56" s="15">
        <v>7.75</v>
      </c>
      <c r="I56" s="15">
        <v>7.75</v>
      </c>
      <c r="J56" s="15">
        <v>7.75</v>
      </c>
      <c r="K56" s="33">
        <v>0</v>
      </c>
      <c r="L56" s="63">
        <v>1</v>
      </c>
      <c r="M56" s="63">
        <v>50000</v>
      </c>
      <c r="N56" s="63">
        <v>387500</v>
      </c>
    </row>
    <row r="57" spans="2:14" ht="24.95" customHeight="1" x14ac:dyDescent="0.2">
      <c r="B57" s="86" t="s">
        <v>83</v>
      </c>
      <c r="C57" s="87"/>
      <c r="D57" s="75"/>
      <c r="E57" s="76"/>
      <c r="F57" s="76"/>
      <c r="G57" s="76"/>
      <c r="H57" s="76"/>
      <c r="I57" s="76"/>
      <c r="J57" s="76"/>
      <c r="K57" s="77"/>
      <c r="L57" s="60">
        <f>SUM(L55:L56)</f>
        <v>47</v>
      </c>
      <c r="M57" s="60">
        <f>SUM(M55:M56)</f>
        <v>4915000</v>
      </c>
      <c r="N57" s="60">
        <f>SUM(N55:N56)</f>
        <v>25195850</v>
      </c>
    </row>
    <row r="58" spans="2:14" ht="24.95" customHeight="1" x14ac:dyDescent="0.2">
      <c r="B58" s="73" t="s">
        <v>84</v>
      </c>
      <c r="C58" s="74"/>
      <c r="D58" s="75"/>
      <c r="E58" s="76"/>
      <c r="F58" s="76"/>
      <c r="G58" s="76"/>
      <c r="H58" s="76"/>
      <c r="I58" s="76"/>
      <c r="J58" s="76"/>
      <c r="K58" s="77"/>
      <c r="L58" s="60">
        <f>L57+L53+L43+L35+L29+L26</f>
        <v>783</v>
      </c>
      <c r="M58" s="63">
        <f t="shared" ref="M58:N58" si="0">M57+M53+M43+M35+M29+M26</f>
        <v>2118868473</v>
      </c>
      <c r="N58" s="63">
        <f t="shared" si="0"/>
        <v>2301415987.3499999</v>
      </c>
    </row>
    <row r="59" spans="2:14" ht="24.95" customHeight="1" x14ac:dyDescent="0.2">
      <c r="B59" s="81" t="s">
        <v>288</v>
      </c>
      <c r="C59" s="81"/>
      <c r="D59" s="81"/>
      <c r="E59" s="81"/>
      <c r="F59" s="81"/>
      <c r="G59" s="81"/>
      <c r="H59" s="81"/>
      <c r="I59" s="81"/>
      <c r="J59" s="81"/>
      <c r="K59" s="81"/>
      <c r="L59" s="81"/>
      <c r="M59" s="81"/>
      <c r="N59" s="82"/>
    </row>
    <row r="60" spans="2:14" ht="37.5" customHeight="1" x14ac:dyDescent="0.2">
      <c r="B60" s="2" t="s">
        <v>87</v>
      </c>
      <c r="C60" s="3" t="s">
        <v>14</v>
      </c>
      <c r="D60" s="3" t="s">
        <v>15</v>
      </c>
      <c r="E60" s="3" t="s">
        <v>270</v>
      </c>
      <c r="F60" s="3" t="s">
        <v>17</v>
      </c>
      <c r="G60" s="3" t="s">
        <v>18</v>
      </c>
      <c r="H60" s="3" t="s">
        <v>19</v>
      </c>
      <c r="I60" s="3" t="s">
        <v>20</v>
      </c>
      <c r="J60" s="3" t="s">
        <v>21</v>
      </c>
      <c r="K60" s="3" t="s">
        <v>22</v>
      </c>
      <c r="L60" s="3" t="s">
        <v>3</v>
      </c>
      <c r="M60" s="3" t="s">
        <v>225</v>
      </c>
      <c r="N60" s="3" t="s">
        <v>1</v>
      </c>
    </row>
    <row r="61" spans="2:14" ht="24.95" customHeight="1" x14ac:dyDescent="0.2">
      <c r="B61" s="78" t="s">
        <v>46</v>
      </c>
      <c r="C61" s="79"/>
      <c r="D61" s="79"/>
      <c r="E61" s="79"/>
      <c r="F61" s="79"/>
      <c r="G61" s="79"/>
      <c r="H61" s="79"/>
      <c r="I61" s="79"/>
      <c r="J61" s="79"/>
      <c r="K61" s="79"/>
      <c r="L61" s="79"/>
      <c r="M61" s="79"/>
      <c r="N61" s="80"/>
    </row>
    <row r="62" spans="2:14" ht="24.95" customHeight="1" x14ac:dyDescent="0.2">
      <c r="B62" s="13" t="s">
        <v>222</v>
      </c>
      <c r="C62" s="13" t="s">
        <v>223</v>
      </c>
      <c r="D62" s="15">
        <v>21.3</v>
      </c>
      <c r="E62" s="15">
        <v>21.75</v>
      </c>
      <c r="F62" s="15">
        <v>21.3</v>
      </c>
      <c r="G62" s="15">
        <v>21.47</v>
      </c>
      <c r="H62" s="15">
        <v>21.23</v>
      </c>
      <c r="I62" s="15">
        <v>21.75</v>
      </c>
      <c r="J62" s="15">
        <v>21.3</v>
      </c>
      <c r="K62" s="33">
        <v>2.11</v>
      </c>
      <c r="L62" s="63">
        <v>6</v>
      </c>
      <c r="M62" s="63">
        <v>195000</v>
      </c>
      <c r="N62" s="63">
        <v>4187000</v>
      </c>
    </row>
    <row r="63" spans="2:14" ht="24.95" customHeight="1" x14ac:dyDescent="0.2">
      <c r="B63" s="73" t="s">
        <v>47</v>
      </c>
      <c r="C63" s="74"/>
      <c r="D63" s="75"/>
      <c r="E63" s="76"/>
      <c r="F63" s="76"/>
      <c r="G63" s="76"/>
      <c r="H63" s="76"/>
      <c r="I63" s="76"/>
      <c r="J63" s="76"/>
      <c r="K63" s="77"/>
      <c r="L63" s="63">
        <v>6</v>
      </c>
      <c r="M63" s="63">
        <v>195000</v>
      </c>
      <c r="N63" s="63">
        <v>4187000</v>
      </c>
    </row>
    <row r="64" spans="2:14" ht="24.95" customHeight="1" x14ac:dyDescent="0.2">
      <c r="B64" s="73" t="s">
        <v>271</v>
      </c>
      <c r="C64" s="74"/>
      <c r="D64" s="75"/>
      <c r="E64" s="76"/>
      <c r="F64" s="76"/>
      <c r="G64" s="76"/>
      <c r="H64" s="76"/>
      <c r="I64" s="76"/>
      <c r="J64" s="76"/>
      <c r="K64" s="77"/>
      <c r="L64" s="63">
        <v>6</v>
      </c>
      <c r="M64" s="63">
        <v>195000</v>
      </c>
      <c r="N64" s="63">
        <v>4187000</v>
      </c>
    </row>
    <row r="65" spans="2:14" ht="24.95" customHeight="1" x14ac:dyDescent="0.2">
      <c r="B65" s="73" t="s">
        <v>272</v>
      </c>
      <c r="C65" s="74"/>
      <c r="D65" s="75"/>
      <c r="E65" s="76"/>
      <c r="F65" s="76"/>
      <c r="G65" s="76"/>
      <c r="H65" s="76"/>
      <c r="I65" s="76"/>
      <c r="J65" s="76"/>
      <c r="K65" s="77"/>
      <c r="L65" s="58">
        <f>L64+L58</f>
        <v>789</v>
      </c>
      <c r="M65" s="63">
        <f t="shared" ref="M65:N65" si="1">M64+M58</f>
        <v>2119063473</v>
      </c>
      <c r="N65" s="63">
        <f t="shared" si="1"/>
        <v>2305602987.3499999</v>
      </c>
    </row>
    <row r="66" spans="2:14" ht="24.95" customHeight="1" x14ac:dyDescent="0.2">
      <c r="B66" s="123" t="s">
        <v>294</v>
      </c>
      <c r="C66" s="124"/>
      <c r="D66" s="124"/>
      <c r="E66" s="124"/>
      <c r="F66" s="124"/>
      <c r="G66" s="124"/>
      <c r="H66" s="124"/>
      <c r="I66" s="124"/>
      <c r="J66" s="124"/>
      <c r="K66" s="124"/>
      <c r="L66" s="124"/>
      <c r="M66" s="124"/>
      <c r="N66" s="124"/>
    </row>
    <row r="67" spans="2:14" ht="24.95" customHeight="1" x14ac:dyDescent="0.25">
      <c r="B67" s="108" t="s">
        <v>89</v>
      </c>
      <c r="C67" s="108"/>
      <c r="D67" s="108"/>
      <c r="E67" s="108"/>
      <c r="F67" s="108"/>
      <c r="G67" s="108"/>
      <c r="I67" s="110" t="s">
        <v>90</v>
      </c>
      <c r="J67" s="110"/>
      <c r="K67" s="110"/>
      <c r="L67" s="110"/>
      <c r="M67" s="110"/>
      <c r="N67" s="110"/>
    </row>
    <row r="68" spans="2:14" s="20" customFormat="1" ht="24.95" customHeight="1" x14ac:dyDescent="0.2">
      <c r="B68" s="45" t="s">
        <v>87</v>
      </c>
      <c r="C68" s="46" t="s">
        <v>88</v>
      </c>
      <c r="D68" s="47" t="s">
        <v>249</v>
      </c>
      <c r="E68" s="109" t="s">
        <v>225</v>
      </c>
      <c r="F68" s="109"/>
      <c r="G68" s="109"/>
      <c r="I68" s="93" t="s">
        <v>87</v>
      </c>
      <c r="J68" s="94"/>
      <c r="K68" s="95"/>
      <c r="L68" s="19" t="s">
        <v>88</v>
      </c>
      <c r="M68" s="19" t="s">
        <v>22</v>
      </c>
      <c r="N68" s="19" t="s">
        <v>2</v>
      </c>
    </row>
    <row r="69" spans="2:14" s="40" customFormat="1" ht="24.95" customHeight="1" x14ac:dyDescent="0.2">
      <c r="B69" s="13" t="s">
        <v>123</v>
      </c>
      <c r="C69" s="15">
        <v>0.37</v>
      </c>
      <c r="D69" s="56">
        <v>5.71</v>
      </c>
      <c r="E69" s="90">
        <v>8015000</v>
      </c>
      <c r="F69" s="91">
        <v>8015000</v>
      </c>
      <c r="G69" s="92">
        <v>8015000</v>
      </c>
      <c r="H69" s="48"/>
      <c r="I69" s="96" t="s">
        <v>79</v>
      </c>
      <c r="J69" s="97"/>
      <c r="K69" s="98"/>
      <c r="L69" s="15">
        <v>5.04</v>
      </c>
      <c r="M69" s="55">
        <v>-10</v>
      </c>
      <c r="N69" s="63">
        <v>4865000</v>
      </c>
    </row>
    <row r="70" spans="2:14" s="40" customFormat="1" ht="24.95" customHeight="1" x14ac:dyDescent="0.2">
      <c r="B70" s="13" t="s">
        <v>243</v>
      </c>
      <c r="C70" s="15">
        <v>6.59</v>
      </c>
      <c r="D70" s="56">
        <v>4.1100000000000003</v>
      </c>
      <c r="E70" s="90">
        <v>4592055</v>
      </c>
      <c r="F70" s="91">
        <v>4592055</v>
      </c>
      <c r="G70" s="92">
        <v>4592055</v>
      </c>
      <c r="H70" s="48"/>
      <c r="I70" s="96" t="s">
        <v>127</v>
      </c>
      <c r="J70" s="97"/>
      <c r="K70" s="98"/>
      <c r="L70" s="15">
        <v>1.28</v>
      </c>
      <c r="M70" s="55">
        <v>-7.25</v>
      </c>
      <c r="N70" s="63">
        <v>100000</v>
      </c>
    </row>
    <row r="71" spans="2:14" s="40" customFormat="1" ht="24.95" customHeight="1" x14ac:dyDescent="0.2">
      <c r="B71" s="13" t="s">
        <v>40</v>
      </c>
      <c r="C71" s="15">
        <v>0.52</v>
      </c>
      <c r="D71" s="56">
        <v>4</v>
      </c>
      <c r="E71" s="90">
        <v>40773844</v>
      </c>
      <c r="F71" s="91">
        <v>40773844</v>
      </c>
      <c r="G71" s="92">
        <v>40773844</v>
      </c>
      <c r="H71" s="48"/>
      <c r="I71" s="96" t="s">
        <v>54</v>
      </c>
      <c r="J71" s="97"/>
      <c r="K71" s="98"/>
      <c r="L71" s="15">
        <v>3.66</v>
      </c>
      <c r="M71" s="55">
        <v>-6.15</v>
      </c>
      <c r="N71" s="63">
        <v>66783246</v>
      </c>
    </row>
    <row r="72" spans="2:14" s="40" customFormat="1" ht="24.95" customHeight="1" x14ac:dyDescent="0.2">
      <c r="B72" s="13" t="s">
        <v>36</v>
      </c>
      <c r="C72" s="15">
        <v>0.82</v>
      </c>
      <c r="D72" s="56">
        <v>2.5</v>
      </c>
      <c r="E72" s="90">
        <v>156748208</v>
      </c>
      <c r="F72" s="91">
        <v>156748208</v>
      </c>
      <c r="G72" s="92">
        <v>156748208</v>
      </c>
      <c r="H72" s="48"/>
      <c r="I72" s="96" t="s">
        <v>42</v>
      </c>
      <c r="J72" s="97"/>
      <c r="K72" s="98"/>
      <c r="L72" s="15">
        <v>0.22</v>
      </c>
      <c r="M72" s="55">
        <v>-4.3499999999999996</v>
      </c>
      <c r="N72" s="63">
        <v>13294992</v>
      </c>
    </row>
    <row r="73" spans="2:14" s="40" customFormat="1" ht="24.95" customHeight="1" x14ac:dyDescent="0.2">
      <c r="B73" s="12" t="s">
        <v>222</v>
      </c>
      <c r="C73" s="15">
        <v>21.75</v>
      </c>
      <c r="D73" s="56">
        <v>2.11</v>
      </c>
      <c r="E73" s="90">
        <v>195000</v>
      </c>
      <c r="F73" s="91">
        <v>195000</v>
      </c>
      <c r="G73" s="92">
        <v>195000</v>
      </c>
      <c r="H73" s="48"/>
      <c r="I73" s="96" t="s">
        <v>254</v>
      </c>
      <c r="J73" s="97"/>
      <c r="K73" s="98"/>
      <c r="L73" s="15">
        <v>0.31</v>
      </c>
      <c r="M73" s="55">
        <v>-3.12</v>
      </c>
      <c r="N73" s="63">
        <v>360225000</v>
      </c>
    </row>
    <row r="74" spans="2:14" ht="24.95" customHeight="1" x14ac:dyDescent="0.25">
      <c r="B74" s="108" t="s">
        <v>91</v>
      </c>
      <c r="C74" s="108"/>
      <c r="D74" s="108"/>
      <c r="E74" s="108"/>
      <c r="F74" s="108"/>
      <c r="G74" s="18"/>
      <c r="H74" s="18"/>
      <c r="I74" s="110" t="s">
        <v>92</v>
      </c>
      <c r="J74" s="110"/>
      <c r="K74" s="110"/>
      <c r="L74" s="110"/>
      <c r="M74" s="110"/>
      <c r="N74" s="110"/>
    </row>
    <row r="75" spans="2:14" ht="24.95" customHeight="1" x14ac:dyDescent="0.2">
      <c r="B75" s="45" t="s">
        <v>87</v>
      </c>
      <c r="C75" s="46" t="s">
        <v>88</v>
      </c>
      <c r="D75" s="47" t="s">
        <v>249</v>
      </c>
      <c r="E75" s="109" t="s">
        <v>225</v>
      </c>
      <c r="F75" s="109"/>
      <c r="G75" s="109"/>
      <c r="H75" s="20"/>
      <c r="I75" s="93" t="s">
        <v>87</v>
      </c>
      <c r="J75" s="94"/>
      <c r="K75" s="95"/>
      <c r="L75" s="19" t="s">
        <v>88</v>
      </c>
      <c r="M75" s="19" t="s">
        <v>22</v>
      </c>
      <c r="N75" s="19" t="s">
        <v>1</v>
      </c>
    </row>
    <row r="76" spans="2:14" s="29" customFormat="1" ht="24.95" customHeight="1" x14ac:dyDescent="0.2">
      <c r="B76" s="13" t="s">
        <v>24</v>
      </c>
      <c r="C76" s="15">
        <v>0.64</v>
      </c>
      <c r="D76" s="33">
        <v>-1.54</v>
      </c>
      <c r="E76" s="90">
        <v>765700000</v>
      </c>
      <c r="F76" s="91">
        <v>765700000</v>
      </c>
      <c r="G76" s="92">
        <v>765700000</v>
      </c>
      <c r="H76" s="49"/>
      <c r="I76" s="96" t="s">
        <v>69</v>
      </c>
      <c r="J76" s="97"/>
      <c r="K76" s="98"/>
      <c r="L76" s="15">
        <v>50</v>
      </c>
      <c r="M76" s="33">
        <v>2.04</v>
      </c>
      <c r="N76" s="63">
        <v>884463018</v>
      </c>
    </row>
    <row r="77" spans="2:14" s="29" customFormat="1" ht="24.95" customHeight="1" x14ac:dyDescent="0.2">
      <c r="B77" s="13" t="s">
        <v>254</v>
      </c>
      <c r="C77" s="15">
        <v>0.31</v>
      </c>
      <c r="D77" s="33">
        <v>-3.12</v>
      </c>
      <c r="E77" s="90">
        <v>360225000</v>
      </c>
      <c r="F77" s="91">
        <v>360225000</v>
      </c>
      <c r="G77" s="92">
        <v>360225000</v>
      </c>
      <c r="H77" s="49"/>
      <c r="I77" s="96" t="s">
        <v>24</v>
      </c>
      <c r="J77" s="97"/>
      <c r="K77" s="98"/>
      <c r="L77" s="15">
        <v>0.64</v>
      </c>
      <c r="M77" s="33">
        <v>-1.54</v>
      </c>
      <c r="N77" s="63">
        <v>491368500</v>
      </c>
    </row>
    <row r="78" spans="2:14" s="29" customFormat="1" ht="24.95" customHeight="1" x14ac:dyDescent="0.2">
      <c r="B78" s="13" t="s">
        <v>30</v>
      </c>
      <c r="C78" s="15">
        <v>0.49</v>
      </c>
      <c r="D78" s="33">
        <v>0</v>
      </c>
      <c r="E78" s="90">
        <v>216097451</v>
      </c>
      <c r="F78" s="91">
        <v>216097451</v>
      </c>
      <c r="G78" s="92">
        <v>216097451</v>
      </c>
      <c r="H78" s="49"/>
      <c r="I78" s="96" t="s">
        <v>54</v>
      </c>
      <c r="J78" s="97"/>
      <c r="K78" s="98"/>
      <c r="L78" s="15">
        <v>3.66</v>
      </c>
      <c r="M78" s="33">
        <v>-6.15</v>
      </c>
      <c r="N78" s="63">
        <v>251793319.63999999</v>
      </c>
    </row>
    <row r="79" spans="2:14" s="29" customFormat="1" ht="24.95" customHeight="1" x14ac:dyDescent="0.2">
      <c r="B79" s="17" t="s">
        <v>280</v>
      </c>
      <c r="C79" s="15">
        <v>0.24</v>
      </c>
      <c r="D79" s="33">
        <v>0</v>
      </c>
      <c r="E79" s="90">
        <v>173661810</v>
      </c>
      <c r="F79" s="91">
        <v>173661810</v>
      </c>
      <c r="G79" s="92">
        <v>173661810</v>
      </c>
      <c r="H79" s="49"/>
      <c r="I79" s="96" t="s">
        <v>36</v>
      </c>
      <c r="J79" s="97"/>
      <c r="K79" s="98"/>
      <c r="L79" s="15">
        <v>0.82</v>
      </c>
      <c r="M79" s="33">
        <v>2.5</v>
      </c>
      <c r="N79" s="63">
        <v>125902562.19</v>
      </c>
    </row>
    <row r="80" spans="2:14" s="29" customFormat="1" ht="24.95" customHeight="1" x14ac:dyDescent="0.2">
      <c r="B80" s="12" t="s">
        <v>36</v>
      </c>
      <c r="C80" s="15">
        <v>0.82</v>
      </c>
      <c r="D80" s="33">
        <v>2.5</v>
      </c>
      <c r="E80" s="90">
        <v>156748208</v>
      </c>
      <c r="F80" s="91">
        <v>156748208</v>
      </c>
      <c r="G80" s="92">
        <v>156748208</v>
      </c>
      <c r="H80" s="49"/>
      <c r="I80" s="96" t="s">
        <v>254</v>
      </c>
      <c r="J80" s="97"/>
      <c r="K80" s="98"/>
      <c r="L80" s="15">
        <v>0.31</v>
      </c>
      <c r="M80" s="33">
        <v>-3.12</v>
      </c>
      <c r="N80" s="63">
        <v>112044201.34</v>
      </c>
    </row>
    <row r="81" spans="2:14" s="29" customFormat="1" ht="7.5" customHeight="1" x14ac:dyDescent="0.2">
      <c r="B81" s="102"/>
      <c r="C81" s="103"/>
      <c r="D81" s="103"/>
      <c r="E81" s="103"/>
      <c r="F81" s="103"/>
      <c r="G81" s="103"/>
      <c r="H81" s="103"/>
      <c r="I81" s="103"/>
      <c r="J81" s="103"/>
      <c r="K81" s="103"/>
      <c r="L81" s="103"/>
      <c r="M81" s="103"/>
      <c r="N81" s="104"/>
    </row>
    <row r="82" spans="2:14" ht="60.75" customHeight="1" x14ac:dyDescent="0.2">
      <c r="B82" s="24" t="s">
        <v>228</v>
      </c>
      <c r="C82" s="99" t="s">
        <v>266</v>
      </c>
      <c r="D82" s="100"/>
      <c r="E82" s="100"/>
      <c r="F82" s="100"/>
      <c r="G82" s="100"/>
      <c r="H82" s="100"/>
      <c r="I82" s="100"/>
      <c r="J82" s="100"/>
      <c r="K82" s="100"/>
      <c r="L82" s="100"/>
      <c r="M82" s="100"/>
      <c r="N82" s="101"/>
    </row>
  </sheetData>
  <mergeCells count="68">
    <mergeCell ref="I67:N67"/>
    <mergeCell ref="B67:G67"/>
    <mergeCell ref="I73:K73"/>
    <mergeCell ref="I72:K72"/>
    <mergeCell ref="I70:K70"/>
    <mergeCell ref="E70:G70"/>
    <mergeCell ref="E68:G68"/>
    <mergeCell ref="I68:K68"/>
    <mergeCell ref="I69:K69"/>
    <mergeCell ref="E71:G71"/>
    <mergeCell ref="E72:G72"/>
    <mergeCell ref="E73:G73"/>
    <mergeCell ref="I71:K71"/>
    <mergeCell ref="B2:G3"/>
    <mergeCell ref="D43:K43"/>
    <mergeCell ref="C6:E6"/>
    <mergeCell ref="C4:E4"/>
    <mergeCell ref="C5:E5"/>
    <mergeCell ref="D35:K35"/>
    <mergeCell ref="B43:C43"/>
    <mergeCell ref="C7:E7"/>
    <mergeCell ref="C8:D8"/>
    <mergeCell ref="B10:N10"/>
    <mergeCell ref="B12:N12"/>
    <mergeCell ref="B26:C26"/>
    <mergeCell ref="D26:K26"/>
    <mergeCell ref="B29:C29"/>
    <mergeCell ref="D29:K29"/>
    <mergeCell ref="B27:N27"/>
    <mergeCell ref="B74:F74"/>
    <mergeCell ref="E80:G80"/>
    <mergeCell ref="E75:G75"/>
    <mergeCell ref="I74:N74"/>
    <mergeCell ref="I77:K77"/>
    <mergeCell ref="I79:K79"/>
    <mergeCell ref="I80:K80"/>
    <mergeCell ref="E76:G76"/>
    <mergeCell ref="B57:C57"/>
    <mergeCell ref="D57:K57"/>
    <mergeCell ref="B54:N54"/>
    <mergeCell ref="B30:N30"/>
    <mergeCell ref="I76:K76"/>
    <mergeCell ref="B66:N66"/>
    <mergeCell ref="E69:G69"/>
    <mergeCell ref="E79:G79"/>
    <mergeCell ref="I75:K75"/>
    <mergeCell ref="E78:G78"/>
    <mergeCell ref="I78:K78"/>
    <mergeCell ref="C82:N82"/>
    <mergeCell ref="E77:G77"/>
    <mergeCell ref="B81:N81"/>
    <mergeCell ref="B36:N36"/>
    <mergeCell ref="B35:C35"/>
    <mergeCell ref="B47:N47"/>
    <mergeCell ref="B53:C53"/>
    <mergeCell ref="D53:K53"/>
    <mergeCell ref="B44:N44"/>
    <mergeCell ref="B45:N45"/>
    <mergeCell ref="B58:C58"/>
    <mergeCell ref="D58:K58"/>
    <mergeCell ref="B65:C65"/>
    <mergeCell ref="B61:N61"/>
    <mergeCell ref="B63:C63"/>
    <mergeCell ref="D63:K63"/>
    <mergeCell ref="D64:K64"/>
    <mergeCell ref="D65:K65"/>
    <mergeCell ref="B59:N59"/>
    <mergeCell ref="B64:C64"/>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rightToLeft="1" topLeftCell="A28" workbookViewId="0">
      <selection activeCell="J6" sqref="J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36" customHeight="1" x14ac:dyDescent="0.2">
      <c r="B1" s="133" t="s">
        <v>295</v>
      </c>
      <c r="C1" s="133"/>
    </row>
    <row r="2" spans="2:6" ht="30" customHeight="1" x14ac:dyDescent="0.2">
      <c r="B2" s="64" t="s">
        <v>296</v>
      </c>
      <c r="C2" s="64"/>
    </row>
    <row r="3" spans="2:6" ht="21.95" customHeight="1" x14ac:dyDescent="0.2">
      <c r="B3" s="134"/>
      <c r="C3" s="134"/>
      <c r="D3" s="134"/>
    </row>
    <row r="4" spans="2:6" ht="31.5" customHeight="1" x14ac:dyDescent="0.35">
      <c r="B4" s="135" t="s">
        <v>297</v>
      </c>
      <c r="C4" s="135"/>
      <c r="D4" s="135"/>
      <c r="E4" s="135"/>
      <c r="F4" s="135"/>
    </row>
    <row r="5" spans="2:6" ht="21.95" customHeight="1" x14ac:dyDescent="0.2">
      <c r="B5" s="136"/>
      <c r="C5" s="136"/>
      <c r="D5" s="136"/>
      <c r="E5" s="136"/>
      <c r="F5" s="136"/>
    </row>
    <row r="6" spans="2:6" ht="21.95" customHeight="1" x14ac:dyDescent="0.2">
      <c r="B6" s="65" t="s">
        <v>87</v>
      </c>
      <c r="C6" s="66" t="s">
        <v>14</v>
      </c>
      <c r="D6" s="66" t="s">
        <v>3</v>
      </c>
      <c r="E6" s="66" t="s">
        <v>225</v>
      </c>
      <c r="F6" s="66" t="s">
        <v>1</v>
      </c>
    </row>
    <row r="7" spans="2:6" ht="21.95" customHeight="1" x14ac:dyDescent="0.2">
      <c r="B7" s="126" t="s">
        <v>23</v>
      </c>
      <c r="C7" s="127"/>
      <c r="D7" s="127"/>
      <c r="E7" s="127"/>
      <c r="F7" s="128"/>
    </row>
    <row r="8" spans="2:6" ht="21.95" customHeight="1" x14ac:dyDescent="0.2">
      <c r="B8" s="67" t="s">
        <v>298</v>
      </c>
      <c r="C8" s="68" t="s">
        <v>27</v>
      </c>
      <c r="D8" s="69">
        <v>21</v>
      </c>
      <c r="E8" s="69">
        <v>52000000</v>
      </c>
      <c r="F8" s="69">
        <v>25500000</v>
      </c>
    </row>
    <row r="9" spans="2:6" ht="21.95" customHeight="1" x14ac:dyDescent="0.2">
      <c r="B9" s="67" t="s">
        <v>299</v>
      </c>
      <c r="C9" s="68" t="s">
        <v>25</v>
      </c>
      <c r="D9" s="69">
        <v>54</v>
      </c>
      <c r="E9" s="69">
        <v>514000000</v>
      </c>
      <c r="F9" s="69">
        <v>329760000</v>
      </c>
    </row>
    <row r="10" spans="2:6" ht="21.95" customHeight="1" x14ac:dyDescent="0.2">
      <c r="B10" s="67" t="s">
        <v>300</v>
      </c>
      <c r="C10" s="68" t="s">
        <v>255</v>
      </c>
      <c r="D10" s="69">
        <v>2</v>
      </c>
      <c r="E10" s="69">
        <v>2000000</v>
      </c>
      <c r="F10" s="69">
        <v>640000</v>
      </c>
    </row>
    <row r="11" spans="2:6" ht="21.95" customHeight="1" x14ac:dyDescent="0.2">
      <c r="B11" s="67" t="s">
        <v>301</v>
      </c>
      <c r="C11" s="68" t="s">
        <v>31</v>
      </c>
      <c r="D11" s="69">
        <v>9</v>
      </c>
      <c r="E11" s="69">
        <v>21597451</v>
      </c>
      <c r="F11" s="69">
        <v>10582750.99</v>
      </c>
    </row>
    <row r="12" spans="2:6" ht="21.95" customHeight="1" x14ac:dyDescent="0.2">
      <c r="B12" s="67" t="s">
        <v>302</v>
      </c>
      <c r="C12" s="68" t="s">
        <v>41</v>
      </c>
      <c r="D12" s="69">
        <v>8</v>
      </c>
      <c r="E12" s="69">
        <v>22000000</v>
      </c>
      <c r="F12" s="69">
        <v>11140000</v>
      </c>
    </row>
    <row r="13" spans="2:6" ht="21.95" customHeight="1" x14ac:dyDescent="0.2">
      <c r="B13" s="67" t="s">
        <v>303</v>
      </c>
      <c r="C13" s="68" t="s">
        <v>106</v>
      </c>
      <c r="D13" s="69">
        <v>1</v>
      </c>
      <c r="E13" s="69">
        <v>2000000</v>
      </c>
      <c r="F13" s="69">
        <v>1300000</v>
      </c>
    </row>
    <row r="14" spans="2:6" ht="21.95" customHeight="1" x14ac:dyDescent="0.2">
      <c r="B14" s="67" t="s">
        <v>304</v>
      </c>
      <c r="C14" s="68" t="s">
        <v>102</v>
      </c>
      <c r="D14" s="69">
        <v>1</v>
      </c>
      <c r="E14" s="69">
        <v>3000000</v>
      </c>
      <c r="F14" s="69">
        <v>870000</v>
      </c>
    </row>
    <row r="15" spans="2:6" ht="21.95" customHeight="1" x14ac:dyDescent="0.2">
      <c r="B15" s="67" t="s">
        <v>305</v>
      </c>
      <c r="C15" s="68" t="s">
        <v>29</v>
      </c>
      <c r="D15" s="69">
        <v>1</v>
      </c>
      <c r="E15" s="69">
        <v>2000000</v>
      </c>
      <c r="F15" s="69">
        <v>700000</v>
      </c>
    </row>
    <row r="16" spans="2:6" ht="21.95" customHeight="1" x14ac:dyDescent="0.2">
      <c r="B16" s="67" t="s">
        <v>36</v>
      </c>
      <c r="C16" s="68" t="s">
        <v>37</v>
      </c>
      <c r="D16" s="69">
        <v>65</v>
      </c>
      <c r="E16" s="69">
        <v>148000000</v>
      </c>
      <c r="F16" s="69">
        <v>118905013.70999999</v>
      </c>
    </row>
    <row r="17" spans="2:6" ht="21.95" customHeight="1" x14ac:dyDescent="0.2">
      <c r="B17" s="129" t="s">
        <v>44</v>
      </c>
      <c r="C17" s="130"/>
      <c r="D17" s="69">
        <f>SUM(D8:D16)</f>
        <v>162</v>
      </c>
      <c r="E17" s="69">
        <f>SUM(E8:E16)</f>
        <v>766597451</v>
      </c>
      <c r="F17" s="69">
        <f>SUM(F8:F16)</f>
        <v>499397764.69999999</v>
      </c>
    </row>
    <row r="18" spans="2:6" ht="21.95" customHeight="1" x14ac:dyDescent="0.2">
      <c r="B18" s="126" t="s">
        <v>306</v>
      </c>
      <c r="C18" s="127"/>
      <c r="D18" s="127"/>
      <c r="E18" s="127"/>
      <c r="F18" s="128"/>
    </row>
    <row r="19" spans="2:6" ht="21.95" customHeight="1" x14ac:dyDescent="0.2">
      <c r="B19" s="67" t="s">
        <v>307</v>
      </c>
      <c r="C19" s="68" t="s">
        <v>55</v>
      </c>
      <c r="D19" s="69">
        <v>59</v>
      </c>
      <c r="E19" s="69">
        <v>28580209</v>
      </c>
      <c r="F19" s="69">
        <v>105812778.68000001</v>
      </c>
    </row>
    <row r="20" spans="2:6" ht="18" x14ac:dyDescent="0.2">
      <c r="B20" s="131" t="s">
        <v>308</v>
      </c>
      <c r="C20" s="132"/>
      <c r="D20" s="69">
        <f>SUM(D19)</f>
        <v>59</v>
      </c>
      <c r="E20" s="69">
        <f>SUM(E19)</f>
        <v>28580209</v>
      </c>
      <c r="F20" s="69">
        <f>SUM(F19)</f>
        <v>105812778.68000001</v>
      </c>
    </row>
    <row r="21" spans="2:6" ht="18" x14ac:dyDescent="0.2">
      <c r="B21" s="126" t="s">
        <v>309</v>
      </c>
      <c r="C21" s="127"/>
      <c r="D21" s="127"/>
      <c r="E21" s="127"/>
      <c r="F21" s="128"/>
    </row>
    <row r="22" spans="2:6" ht="18" x14ac:dyDescent="0.2">
      <c r="B22" s="67" t="s">
        <v>310</v>
      </c>
      <c r="C22" s="68" t="s">
        <v>70</v>
      </c>
      <c r="D22" s="69">
        <v>22</v>
      </c>
      <c r="E22" s="69">
        <v>16000000</v>
      </c>
      <c r="F22" s="69">
        <v>861877000</v>
      </c>
    </row>
    <row r="23" spans="2:6" ht="18" x14ac:dyDescent="0.2">
      <c r="B23" s="131" t="s">
        <v>311</v>
      </c>
      <c r="C23" s="132"/>
      <c r="D23" s="69">
        <f>SUM(D22)</f>
        <v>22</v>
      </c>
      <c r="E23" s="69">
        <f>SUM(E22)</f>
        <v>16000000</v>
      </c>
      <c r="F23" s="69">
        <f>SUM(F22)</f>
        <v>861877000</v>
      </c>
    </row>
    <row r="24" spans="2:6" ht="18" x14ac:dyDescent="0.2">
      <c r="B24" s="126" t="s">
        <v>312</v>
      </c>
      <c r="C24" s="127"/>
      <c r="D24" s="127"/>
      <c r="E24" s="127"/>
      <c r="F24" s="128"/>
    </row>
    <row r="25" spans="2:6" ht="18" x14ac:dyDescent="0.2">
      <c r="B25" s="67" t="s">
        <v>243</v>
      </c>
      <c r="C25" s="68" t="s">
        <v>244</v>
      </c>
      <c r="D25" s="69">
        <v>6</v>
      </c>
      <c r="E25" s="69">
        <v>865574</v>
      </c>
      <c r="F25" s="69">
        <v>5674132.6600000001</v>
      </c>
    </row>
    <row r="26" spans="2:6" ht="18" x14ac:dyDescent="0.2">
      <c r="B26" s="131" t="s">
        <v>313</v>
      </c>
      <c r="C26" s="132"/>
      <c r="D26" s="69">
        <f>SUM(D25)</f>
        <v>6</v>
      </c>
      <c r="E26" s="69">
        <f>SUM(E25)</f>
        <v>865574</v>
      </c>
      <c r="F26" s="69">
        <f>SUM(F25)</f>
        <v>5674132.6600000001</v>
      </c>
    </row>
    <row r="27" spans="2:6" ht="18" x14ac:dyDescent="0.2">
      <c r="B27" s="131" t="s">
        <v>314</v>
      </c>
      <c r="C27" s="132"/>
      <c r="D27" s="69">
        <f>D26+D23+D20+D17</f>
        <v>249</v>
      </c>
      <c r="E27" s="69">
        <f>E26+E23+E20+E17</f>
        <v>812043234</v>
      </c>
      <c r="F27" s="69">
        <f>F26+F23+F20+F17</f>
        <v>1472761676.04</v>
      </c>
    </row>
    <row r="28" spans="2:6" ht="18" x14ac:dyDescent="0.25">
      <c r="B28" s="70"/>
      <c r="C28" s="70"/>
      <c r="D28" s="70"/>
      <c r="E28" s="70"/>
      <c r="F28" s="70"/>
    </row>
    <row r="29" spans="2:6" ht="23.25" x14ac:dyDescent="0.2">
      <c r="B29" s="125" t="s">
        <v>315</v>
      </c>
      <c r="C29" s="125"/>
      <c r="D29" s="125"/>
      <c r="E29" s="125"/>
      <c r="F29" s="125"/>
    </row>
    <row r="30" spans="2:6" ht="18" x14ac:dyDescent="0.2">
      <c r="B30" s="71" t="s">
        <v>87</v>
      </c>
      <c r="C30" s="72" t="s">
        <v>14</v>
      </c>
      <c r="D30" s="72" t="s">
        <v>3</v>
      </c>
      <c r="E30" s="72" t="s">
        <v>225</v>
      </c>
      <c r="F30" s="72" t="s">
        <v>1</v>
      </c>
    </row>
    <row r="31" spans="2:6" ht="18" x14ac:dyDescent="0.2">
      <c r="B31" s="126" t="s">
        <v>23</v>
      </c>
      <c r="C31" s="127"/>
      <c r="D31" s="127"/>
      <c r="E31" s="127"/>
      <c r="F31" s="128"/>
    </row>
    <row r="32" spans="2:6" ht="18" x14ac:dyDescent="0.2">
      <c r="B32" s="67" t="s">
        <v>299</v>
      </c>
      <c r="C32" s="68" t="s">
        <v>25</v>
      </c>
      <c r="D32" s="69">
        <v>7</v>
      </c>
      <c r="E32" s="69">
        <v>50000000</v>
      </c>
      <c r="F32" s="69">
        <v>32500000</v>
      </c>
    </row>
    <row r="33" spans="2:6" ht="18" x14ac:dyDescent="0.2">
      <c r="B33" s="67" t="s">
        <v>300</v>
      </c>
      <c r="C33" s="68" t="s">
        <v>255</v>
      </c>
      <c r="D33" s="69">
        <v>34</v>
      </c>
      <c r="E33" s="69">
        <v>350000000</v>
      </c>
      <c r="F33" s="69">
        <v>108774451.34</v>
      </c>
    </row>
    <row r="34" spans="2:6" ht="18" x14ac:dyDescent="0.2">
      <c r="B34" s="129" t="s">
        <v>44</v>
      </c>
      <c r="C34" s="130"/>
      <c r="D34" s="69">
        <f>SUM(D32:D33)</f>
        <v>41</v>
      </c>
      <c r="E34" s="69">
        <f>SUM(E32:E33)</f>
        <v>400000000</v>
      </c>
      <c r="F34" s="69">
        <f>SUM(F32:F33)</f>
        <v>141274451.34</v>
      </c>
    </row>
    <row r="35" spans="2:6" ht="18" x14ac:dyDescent="0.2">
      <c r="B35" s="126" t="s">
        <v>306</v>
      </c>
      <c r="C35" s="127"/>
      <c r="D35" s="127"/>
      <c r="E35" s="127"/>
      <c r="F35" s="128"/>
    </row>
    <row r="36" spans="2:6" ht="18" x14ac:dyDescent="0.2">
      <c r="B36" s="67" t="s">
        <v>307</v>
      </c>
      <c r="C36" s="68" t="s">
        <v>55</v>
      </c>
      <c r="D36" s="69">
        <v>9</v>
      </c>
      <c r="E36" s="69">
        <v>9780000</v>
      </c>
      <c r="F36" s="69">
        <v>39239000</v>
      </c>
    </row>
    <row r="37" spans="2:6" ht="18" x14ac:dyDescent="0.2">
      <c r="B37" s="67" t="s">
        <v>316</v>
      </c>
      <c r="C37" s="68" t="s">
        <v>245</v>
      </c>
      <c r="D37" s="69">
        <v>5</v>
      </c>
      <c r="E37" s="69">
        <v>18731027</v>
      </c>
      <c r="F37" s="69">
        <v>18918337.27</v>
      </c>
    </row>
    <row r="38" spans="2:6" ht="18" x14ac:dyDescent="0.2">
      <c r="B38" s="131" t="s">
        <v>308</v>
      </c>
      <c r="C38" s="132"/>
      <c r="D38" s="69">
        <f>SUM(D36:D37)</f>
        <v>14</v>
      </c>
      <c r="E38" s="69">
        <f>SUM(E36:E37)</f>
        <v>28511027</v>
      </c>
      <c r="F38" s="69">
        <f>SUM(F36:F37)</f>
        <v>58157337.269999996</v>
      </c>
    </row>
    <row r="39" spans="2:6" ht="18" x14ac:dyDescent="0.2">
      <c r="B39" s="131" t="s">
        <v>314</v>
      </c>
      <c r="C39" s="132"/>
      <c r="D39" s="69">
        <f>D38+D34</f>
        <v>55</v>
      </c>
      <c r="E39" s="69">
        <f>E38+E34</f>
        <v>428511027</v>
      </c>
      <c r="F39" s="69">
        <f>F38+F34</f>
        <v>199431788.61000001</v>
      </c>
    </row>
  </sheetData>
  <mergeCells count="19">
    <mergeCell ref="B18:F18"/>
    <mergeCell ref="B5:F5"/>
    <mergeCell ref="B1:C1"/>
    <mergeCell ref="B3:D3"/>
    <mergeCell ref="B4:F4"/>
    <mergeCell ref="B7:F7"/>
    <mergeCell ref="B17:C17"/>
    <mergeCell ref="B39:C39"/>
    <mergeCell ref="B20:C20"/>
    <mergeCell ref="B21:F21"/>
    <mergeCell ref="B23:C23"/>
    <mergeCell ref="B24:F24"/>
    <mergeCell ref="B26:C26"/>
    <mergeCell ref="B27:C27"/>
    <mergeCell ref="B29:F29"/>
    <mergeCell ref="B31:F31"/>
    <mergeCell ref="B34:C34"/>
    <mergeCell ref="B35:F35"/>
    <mergeCell ref="B38:C38"/>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rightToLeft="1" topLeftCell="A52" workbookViewId="0">
      <selection activeCell="F43" sqref="F43"/>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21" customHeight="1" x14ac:dyDescent="0.2">
      <c r="B1" s="138" t="s">
        <v>290</v>
      </c>
      <c r="C1" s="138"/>
      <c r="D1" s="138"/>
      <c r="E1" s="138"/>
    </row>
    <row r="2" spans="2:8" ht="15" customHeight="1" x14ac:dyDescent="0.2">
      <c r="B2" s="2" t="s">
        <v>13</v>
      </c>
      <c r="C2" s="2" t="s">
        <v>14</v>
      </c>
      <c r="D2" s="2" t="s">
        <v>93</v>
      </c>
      <c r="E2" s="2" t="s">
        <v>94</v>
      </c>
    </row>
    <row r="3" spans="2:8" ht="12.95" customHeight="1" x14ac:dyDescent="0.2">
      <c r="B3" s="139" t="s">
        <v>23</v>
      </c>
      <c r="C3" s="139"/>
      <c r="D3" s="139"/>
      <c r="E3" s="139"/>
    </row>
    <row r="4" spans="2:8" ht="12.95" customHeight="1" x14ac:dyDescent="0.2">
      <c r="B4" s="13" t="s">
        <v>95</v>
      </c>
      <c r="C4" s="13" t="s">
        <v>96</v>
      </c>
      <c r="D4" s="15">
        <v>2.75</v>
      </c>
      <c r="E4" s="15">
        <v>2.75</v>
      </c>
    </row>
    <row r="5" spans="2:8" ht="12.95" customHeight="1" x14ac:dyDescent="0.2">
      <c r="B5" s="14" t="s">
        <v>103</v>
      </c>
      <c r="C5" s="14" t="s">
        <v>104</v>
      </c>
      <c r="D5" s="15">
        <v>0.31</v>
      </c>
      <c r="E5" s="21">
        <v>0.31</v>
      </c>
    </row>
    <row r="6" spans="2:8" ht="12.95" customHeight="1" x14ac:dyDescent="0.2">
      <c r="B6" s="17" t="s">
        <v>150</v>
      </c>
      <c r="C6" s="13" t="s">
        <v>151</v>
      </c>
      <c r="D6" s="15">
        <v>0.7</v>
      </c>
      <c r="E6" s="15">
        <v>0.7</v>
      </c>
    </row>
    <row r="7" spans="2:8" ht="12.95" customHeight="1" x14ac:dyDescent="0.2">
      <c r="B7" s="13" t="s">
        <v>97</v>
      </c>
      <c r="C7" s="13" t="s">
        <v>98</v>
      </c>
      <c r="D7" s="15">
        <v>1.3</v>
      </c>
      <c r="E7" s="15">
        <v>1.3</v>
      </c>
    </row>
    <row r="8" spans="2:8" ht="12.95" customHeight="1" x14ac:dyDescent="0.2">
      <c r="B8" s="13" t="s">
        <v>38</v>
      </c>
      <c r="C8" s="13" t="s">
        <v>39</v>
      </c>
      <c r="D8" s="15">
        <v>1.2</v>
      </c>
      <c r="E8" s="15">
        <v>1.2</v>
      </c>
    </row>
    <row r="9" spans="2:8" ht="12.95" customHeight="1" x14ac:dyDescent="0.2">
      <c r="B9" s="13" t="s">
        <v>99</v>
      </c>
      <c r="C9" s="13" t="s">
        <v>100</v>
      </c>
      <c r="D9" s="15">
        <v>0.35</v>
      </c>
      <c r="E9" s="15">
        <v>0.35</v>
      </c>
    </row>
    <row r="10" spans="2:8" ht="12.95" customHeight="1" x14ac:dyDescent="0.2">
      <c r="B10" s="13" t="s">
        <v>32</v>
      </c>
      <c r="C10" s="13" t="s">
        <v>33</v>
      </c>
      <c r="D10" s="15">
        <v>0.5</v>
      </c>
      <c r="E10" s="15">
        <v>0.5</v>
      </c>
    </row>
    <row r="11" spans="2:8" ht="12.95" customHeight="1" x14ac:dyDescent="0.2">
      <c r="B11" s="139" t="s">
        <v>45</v>
      </c>
      <c r="C11" s="139"/>
      <c r="D11" s="139"/>
      <c r="E11" s="139"/>
    </row>
    <row r="12" spans="2:8" ht="12.95" customHeight="1" x14ac:dyDescent="0.2">
      <c r="B12" s="14" t="s">
        <v>107</v>
      </c>
      <c r="C12" s="14" t="s">
        <v>108</v>
      </c>
      <c r="D12" s="15">
        <v>3.3</v>
      </c>
      <c r="E12" s="15">
        <v>3.3</v>
      </c>
    </row>
    <row r="13" spans="2:8" ht="12.95" customHeight="1" x14ac:dyDescent="0.2">
      <c r="B13" s="137" t="s">
        <v>109</v>
      </c>
      <c r="C13" s="137"/>
      <c r="D13" s="137"/>
      <c r="E13" s="137"/>
    </row>
    <row r="14" spans="2:8" ht="12.95" customHeight="1" x14ac:dyDescent="0.2">
      <c r="B14" s="13" t="s">
        <v>110</v>
      </c>
      <c r="C14" s="13" t="s">
        <v>111</v>
      </c>
      <c r="D14" s="15">
        <v>0.98</v>
      </c>
      <c r="E14" s="15">
        <v>0.98</v>
      </c>
    </row>
    <row r="15" spans="2:8" ht="12.95" customHeight="1" x14ac:dyDescent="0.2">
      <c r="B15" s="13" t="s">
        <v>112</v>
      </c>
      <c r="C15" s="13" t="s">
        <v>113</v>
      </c>
      <c r="D15" s="15">
        <v>0.4</v>
      </c>
      <c r="E15" s="15">
        <v>0.4</v>
      </c>
      <c r="F15" s="42"/>
      <c r="G15" s="42"/>
      <c r="H15" s="59"/>
    </row>
    <row r="16" spans="2:8" ht="12.95" customHeight="1" x14ac:dyDescent="0.2">
      <c r="B16" s="12" t="s">
        <v>114</v>
      </c>
      <c r="C16" s="12" t="s">
        <v>115</v>
      </c>
      <c r="D16" s="15">
        <v>0.47</v>
      </c>
      <c r="E16" s="15">
        <v>0.47</v>
      </c>
      <c r="F16" s="42"/>
      <c r="G16" s="42"/>
      <c r="H16" s="59"/>
    </row>
    <row r="17" spans="2:8" ht="12.95" customHeight="1" x14ac:dyDescent="0.2">
      <c r="B17" s="13" t="s">
        <v>116</v>
      </c>
      <c r="C17" s="13" t="s">
        <v>117</v>
      </c>
      <c r="D17" s="15">
        <v>0.57999999999999996</v>
      </c>
      <c r="E17" s="15">
        <v>0.57999999999999996</v>
      </c>
      <c r="F17" s="42"/>
      <c r="G17" s="42"/>
      <c r="H17" s="59"/>
    </row>
    <row r="18" spans="2:8" ht="12.95" customHeight="1" x14ac:dyDescent="0.2">
      <c r="B18" s="137" t="s">
        <v>118</v>
      </c>
      <c r="C18" s="137"/>
      <c r="D18" s="137"/>
      <c r="E18" s="137"/>
    </row>
    <row r="19" spans="2:8" ht="12.95" customHeight="1" x14ac:dyDescent="0.2">
      <c r="B19" s="13" t="s">
        <v>119</v>
      </c>
      <c r="C19" s="13" t="s">
        <v>120</v>
      </c>
      <c r="D19" s="15">
        <v>0.89</v>
      </c>
      <c r="E19" s="15">
        <v>0.89</v>
      </c>
    </row>
    <row r="20" spans="2:8" ht="12.95" customHeight="1" x14ac:dyDescent="0.2">
      <c r="B20" s="13" t="s">
        <v>121</v>
      </c>
      <c r="C20" s="13" t="s">
        <v>122</v>
      </c>
      <c r="D20" s="15">
        <v>0.4</v>
      </c>
      <c r="E20" s="15">
        <v>0.4</v>
      </c>
    </row>
    <row r="21" spans="2:8" ht="12.95" customHeight="1" x14ac:dyDescent="0.2">
      <c r="B21" s="137" t="s">
        <v>52</v>
      </c>
      <c r="C21" s="137"/>
      <c r="D21" s="137"/>
      <c r="E21" s="137"/>
    </row>
    <row r="22" spans="2:8" ht="12.95" customHeight="1" x14ac:dyDescent="0.2">
      <c r="B22" s="13" t="s">
        <v>60</v>
      </c>
      <c r="C22" s="13" t="s">
        <v>61</v>
      </c>
      <c r="D22" s="61">
        <v>0.7</v>
      </c>
      <c r="E22" s="15">
        <v>0.7</v>
      </c>
    </row>
    <row r="23" spans="2:8" ht="12.95" customHeight="1" x14ac:dyDescent="0.2">
      <c r="B23" s="13" t="s">
        <v>125</v>
      </c>
      <c r="C23" s="13" t="s">
        <v>126</v>
      </c>
      <c r="D23" s="15">
        <v>0.76</v>
      </c>
      <c r="E23" s="15">
        <v>0.76</v>
      </c>
    </row>
    <row r="24" spans="2:8" ht="12.95" customHeight="1" x14ac:dyDescent="0.2">
      <c r="B24" s="13" t="s">
        <v>62</v>
      </c>
      <c r="C24" s="13" t="s">
        <v>63</v>
      </c>
      <c r="D24" s="15">
        <v>5.9</v>
      </c>
      <c r="E24" s="15">
        <v>5.9</v>
      </c>
    </row>
    <row r="25" spans="2:8" ht="12.95" customHeight="1" x14ac:dyDescent="0.2">
      <c r="B25" s="13" t="s">
        <v>64</v>
      </c>
      <c r="C25" s="13" t="s">
        <v>65</v>
      </c>
      <c r="D25" s="15">
        <v>0.56999999999999995</v>
      </c>
      <c r="E25" s="15">
        <v>0.56999999999999995</v>
      </c>
    </row>
    <row r="26" spans="2:8" ht="12.95" customHeight="1" x14ac:dyDescent="0.2">
      <c r="B26" s="13" t="s">
        <v>66</v>
      </c>
      <c r="C26" s="13" t="s">
        <v>67</v>
      </c>
      <c r="D26" s="15">
        <v>10</v>
      </c>
      <c r="E26" s="15">
        <v>10</v>
      </c>
    </row>
    <row r="27" spans="2:8" ht="12.95" customHeight="1" x14ac:dyDescent="0.2">
      <c r="B27" s="137" t="s">
        <v>68</v>
      </c>
      <c r="C27" s="137"/>
      <c r="D27" s="137"/>
      <c r="E27" s="137"/>
    </row>
    <row r="28" spans="2:8" ht="12.95" customHeight="1" x14ac:dyDescent="0.2">
      <c r="B28" s="13" t="s">
        <v>131</v>
      </c>
      <c r="C28" s="13" t="s">
        <v>132</v>
      </c>
      <c r="D28" s="15">
        <v>5.95</v>
      </c>
      <c r="E28" s="15">
        <v>5.95</v>
      </c>
    </row>
    <row r="29" spans="2:8" ht="12.95" customHeight="1" x14ac:dyDescent="0.2">
      <c r="B29" s="13" t="s">
        <v>135</v>
      </c>
      <c r="C29" s="13" t="s">
        <v>136</v>
      </c>
      <c r="D29" s="15">
        <v>1.04</v>
      </c>
      <c r="E29" s="15">
        <v>1.04</v>
      </c>
    </row>
    <row r="30" spans="2:8" ht="12.95" customHeight="1" x14ac:dyDescent="0.2">
      <c r="B30" s="13" t="s">
        <v>71</v>
      </c>
      <c r="C30" s="13" t="s">
        <v>72</v>
      </c>
      <c r="D30" s="15">
        <v>12.68</v>
      </c>
      <c r="E30" s="15">
        <v>12.7</v>
      </c>
    </row>
    <row r="31" spans="2:8" ht="12.95" customHeight="1" x14ac:dyDescent="0.2">
      <c r="B31" s="13" t="s">
        <v>133</v>
      </c>
      <c r="C31" s="13" t="s">
        <v>134</v>
      </c>
      <c r="D31" s="15">
        <v>14.82</v>
      </c>
      <c r="E31" s="15">
        <v>15.9</v>
      </c>
    </row>
    <row r="32" spans="2:8" ht="12.95" customHeight="1" x14ac:dyDescent="0.2">
      <c r="B32" s="137" t="s">
        <v>78</v>
      </c>
      <c r="C32" s="137"/>
      <c r="D32" s="137"/>
      <c r="E32" s="137"/>
    </row>
    <row r="33" spans="2:5" ht="12.95" customHeight="1" x14ac:dyDescent="0.2">
      <c r="B33" s="17" t="s">
        <v>274</v>
      </c>
      <c r="C33" s="13" t="s">
        <v>275</v>
      </c>
      <c r="D33" s="15">
        <v>1.18</v>
      </c>
      <c r="E33" s="15">
        <v>1.18</v>
      </c>
    </row>
    <row r="34" spans="2:5" ht="12.95" customHeight="1" x14ac:dyDescent="0.2">
      <c r="B34" s="17" t="s">
        <v>143</v>
      </c>
      <c r="C34" s="13" t="s">
        <v>144</v>
      </c>
      <c r="D34" s="15">
        <v>0.32</v>
      </c>
      <c r="E34" s="15">
        <v>0.32</v>
      </c>
    </row>
    <row r="35" spans="2:5" ht="12.95" customHeight="1" x14ac:dyDescent="0.2">
      <c r="B35" s="17" t="s">
        <v>141</v>
      </c>
      <c r="C35" s="13" t="s">
        <v>142</v>
      </c>
      <c r="D35" s="15">
        <v>8.1</v>
      </c>
      <c r="E35" s="15">
        <v>8.1</v>
      </c>
    </row>
    <row r="36" spans="2:5" ht="21" customHeight="1" x14ac:dyDescent="0.2">
      <c r="B36" s="140" t="s">
        <v>291</v>
      </c>
      <c r="C36" s="140"/>
      <c r="D36" s="140"/>
      <c r="E36" s="140"/>
    </row>
    <row r="37" spans="2:5" ht="18" customHeight="1" x14ac:dyDescent="0.2">
      <c r="B37" s="2" t="s">
        <v>87</v>
      </c>
      <c r="C37" s="2" t="s">
        <v>14</v>
      </c>
      <c r="D37" s="2" t="s">
        <v>93</v>
      </c>
      <c r="E37" s="2" t="s">
        <v>94</v>
      </c>
    </row>
    <row r="38" spans="2:5" ht="12.95" customHeight="1" x14ac:dyDescent="0.2">
      <c r="B38" s="137" t="s">
        <v>23</v>
      </c>
      <c r="C38" s="137"/>
      <c r="D38" s="137"/>
      <c r="E38" s="137"/>
    </row>
    <row r="39" spans="2:5" ht="12.95" customHeight="1" x14ac:dyDescent="0.2">
      <c r="B39" s="13" t="s">
        <v>145</v>
      </c>
      <c r="C39" s="13" t="s">
        <v>146</v>
      </c>
      <c r="D39" s="21" t="s">
        <v>147</v>
      </c>
      <c r="E39" s="21" t="s">
        <v>147</v>
      </c>
    </row>
    <row r="40" spans="2:5" ht="12.95" customHeight="1" x14ac:dyDescent="0.2">
      <c r="B40" s="13" t="s">
        <v>197</v>
      </c>
      <c r="C40" s="13" t="s">
        <v>198</v>
      </c>
      <c r="D40" s="15">
        <v>1</v>
      </c>
      <c r="E40" s="15">
        <v>1</v>
      </c>
    </row>
    <row r="41" spans="2:5" ht="12.95" customHeight="1" x14ac:dyDescent="0.2">
      <c r="B41" s="13" t="s">
        <v>247</v>
      </c>
      <c r="C41" s="13" t="s">
        <v>248</v>
      </c>
      <c r="D41" s="15">
        <v>1</v>
      </c>
      <c r="E41" s="15">
        <v>1</v>
      </c>
    </row>
    <row r="42" spans="2:5" ht="12.95" customHeight="1" x14ac:dyDescent="0.2">
      <c r="B42" s="13" t="s">
        <v>152</v>
      </c>
      <c r="C42" s="13" t="s">
        <v>153</v>
      </c>
      <c r="D42" s="15">
        <v>1</v>
      </c>
      <c r="E42" s="15">
        <v>1</v>
      </c>
    </row>
    <row r="43" spans="2:5" ht="12.95" customHeight="1" x14ac:dyDescent="0.2">
      <c r="B43" s="13" t="s">
        <v>86</v>
      </c>
      <c r="C43" s="13" t="s">
        <v>85</v>
      </c>
      <c r="D43" s="15">
        <v>0.85</v>
      </c>
      <c r="E43" s="15">
        <v>0.86</v>
      </c>
    </row>
    <row r="44" spans="2:5" ht="12.95" customHeight="1" x14ac:dyDescent="0.2">
      <c r="B44" s="13" t="s">
        <v>148</v>
      </c>
      <c r="C44" s="13" t="s">
        <v>149</v>
      </c>
      <c r="D44" s="15">
        <v>1</v>
      </c>
      <c r="E44" s="15">
        <v>1</v>
      </c>
    </row>
    <row r="45" spans="2:5" ht="12.95" customHeight="1" x14ac:dyDescent="0.2">
      <c r="B45" s="137" t="s">
        <v>109</v>
      </c>
      <c r="C45" s="137"/>
      <c r="D45" s="137"/>
      <c r="E45" s="137"/>
    </row>
    <row r="46" spans="2:5" ht="12.95" customHeight="1" x14ac:dyDescent="0.2">
      <c r="B46" s="13" t="s">
        <v>154</v>
      </c>
      <c r="C46" s="13" t="s">
        <v>155</v>
      </c>
      <c r="D46" s="15">
        <v>0.42</v>
      </c>
      <c r="E46" s="15">
        <v>0.42</v>
      </c>
    </row>
    <row r="47" spans="2:5" ht="12.95" customHeight="1" x14ac:dyDescent="0.2">
      <c r="B47" s="137" t="s">
        <v>118</v>
      </c>
      <c r="C47" s="137"/>
      <c r="D47" s="137"/>
      <c r="E47" s="137"/>
    </row>
    <row r="48" spans="2:5" ht="12.95" customHeight="1" x14ac:dyDescent="0.2">
      <c r="B48" s="13" t="s">
        <v>156</v>
      </c>
      <c r="C48" s="13" t="s">
        <v>157</v>
      </c>
      <c r="D48" s="15">
        <v>0.72</v>
      </c>
      <c r="E48" s="15">
        <v>0.72</v>
      </c>
    </row>
    <row r="49" spans="2:5" ht="12.95" customHeight="1" x14ac:dyDescent="0.2">
      <c r="B49" s="13" t="s">
        <v>158</v>
      </c>
      <c r="C49" s="13" t="s">
        <v>159</v>
      </c>
      <c r="D49" s="15">
        <v>1.1499999999999999</v>
      </c>
      <c r="E49" s="15">
        <v>1.1499999999999999</v>
      </c>
    </row>
    <row r="50" spans="2:5" ht="12.95" customHeight="1" x14ac:dyDescent="0.2">
      <c r="B50" s="13" t="s">
        <v>226</v>
      </c>
      <c r="C50" s="13" t="s">
        <v>227</v>
      </c>
      <c r="D50" s="15">
        <v>1</v>
      </c>
      <c r="E50" s="15">
        <v>1</v>
      </c>
    </row>
    <row r="51" spans="2:5" ht="12.95" customHeight="1" x14ac:dyDescent="0.2">
      <c r="B51" s="137" t="s">
        <v>160</v>
      </c>
      <c r="C51" s="137"/>
      <c r="D51" s="137"/>
      <c r="E51" s="137"/>
    </row>
    <row r="52" spans="2:5" ht="12.95" customHeight="1" x14ac:dyDescent="0.2">
      <c r="B52" s="13" t="s">
        <v>161</v>
      </c>
      <c r="C52" s="13" t="s">
        <v>162</v>
      </c>
      <c r="D52" s="21" t="s">
        <v>147</v>
      </c>
      <c r="E52" s="21" t="s">
        <v>147</v>
      </c>
    </row>
    <row r="53" spans="2:5" ht="12.95" customHeight="1" x14ac:dyDescent="0.2">
      <c r="B53" s="13" t="s">
        <v>163</v>
      </c>
      <c r="C53" s="13" t="s">
        <v>164</v>
      </c>
      <c r="D53" s="21">
        <v>1</v>
      </c>
      <c r="E53" s="21">
        <v>1</v>
      </c>
    </row>
    <row r="54" spans="2:5" ht="12.95" customHeight="1" x14ac:dyDescent="0.2">
      <c r="B54" s="13" t="s">
        <v>165</v>
      </c>
      <c r="C54" s="13" t="s">
        <v>166</v>
      </c>
      <c r="D54" s="15">
        <v>1</v>
      </c>
      <c r="E54" s="15">
        <v>1</v>
      </c>
    </row>
    <row r="55" spans="2:5" ht="12.95" customHeight="1" x14ac:dyDescent="0.2">
      <c r="B55" s="13" t="s">
        <v>167</v>
      </c>
      <c r="C55" s="13" t="s">
        <v>168</v>
      </c>
      <c r="D55" s="15">
        <v>0.5</v>
      </c>
      <c r="E55" s="15">
        <v>0.5</v>
      </c>
    </row>
    <row r="56" spans="2:5" ht="12.95" customHeight="1" x14ac:dyDescent="0.2">
      <c r="B56" s="17" t="s">
        <v>169</v>
      </c>
      <c r="C56" s="17" t="s">
        <v>170</v>
      </c>
      <c r="D56" s="15">
        <v>1</v>
      </c>
      <c r="E56" s="15">
        <v>1</v>
      </c>
    </row>
    <row r="57" spans="2:5" ht="12.95" customHeight="1" x14ac:dyDescent="0.2">
      <c r="B57" s="13" t="s">
        <v>171</v>
      </c>
      <c r="C57" s="13" t="s">
        <v>172</v>
      </c>
      <c r="D57" s="15">
        <v>0.65</v>
      </c>
      <c r="E57" s="15">
        <v>0.65</v>
      </c>
    </row>
    <row r="58" spans="2:5" ht="12.95" customHeight="1" x14ac:dyDescent="0.2">
      <c r="B58" s="137" t="s">
        <v>46</v>
      </c>
      <c r="C58" s="137"/>
      <c r="D58" s="137"/>
      <c r="E58" s="137"/>
    </row>
    <row r="59" spans="2:5" ht="12.95" customHeight="1" x14ac:dyDescent="0.2">
      <c r="B59" s="13" t="s">
        <v>257</v>
      </c>
      <c r="C59" s="13" t="s">
        <v>258</v>
      </c>
      <c r="D59" s="15">
        <v>0.5</v>
      </c>
      <c r="E59" s="15">
        <v>0.5</v>
      </c>
    </row>
    <row r="60" spans="2:5" ht="12.95" customHeight="1" x14ac:dyDescent="0.2">
      <c r="B60" s="137" t="s">
        <v>52</v>
      </c>
      <c r="C60" s="137"/>
      <c r="D60" s="137"/>
      <c r="E60" s="137"/>
    </row>
    <row r="61" spans="2:5" ht="12.95" customHeight="1" x14ac:dyDescent="0.2">
      <c r="B61" s="13" t="s">
        <v>173</v>
      </c>
      <c r="C61" s="13" t="s">
        <v>174</v>
      </c>
      <c r="D61" s="15">
        <v>60</v>
      </c>
      <c r="E61" s="15">
        <v>60</v>
      </c>
    </row>
    <row r="62" spans="2:5" ht="15" x14ac:dyDescent="0.2">
      <c r="B62" s="137" t="s">
        <v>68</v>
      </c>
      <c r="C62" s="137"/>
      <c r="D62" s="137"/>
      <c r="E62" s="137"/>
    </row>
    <row r="63" spans="2:5" ht="15.75" x14ac:dyDescent="0.2">
      <c r="B63" s="13" t="s">
        <v>175</v>
      </c>
      <c r="C63" s="13" t="s">
        <v>176</v>
      </c>
      <c r="D63" s="15">
        <v>7</v>
      </c>
      <c r="E63" s="15">
        <v>7</v>
      </c>
    </row>
  </sheetData>
  <mergeCells count="16">
    <mergeCell ref="B62:E62"/>
    <mergeCell ref="B51:E51"/>
    <mergeCell ref="B60:E60"/>
    <mergeCell ref="B45:E45"/>
    <mergeCell ref="B1:E1"/>
    <mergeCell ref="B3:E3"/>
    <mergeCell ref="B13:E13"/>
    <mergeCell ref="B18:E18"/>
    <mergeCell ref="B47:E47"/>
    <mergeCell ref="B27:E27"/>
    <mergeCell ref="B32:E32"/>
    <mergeCell ref="B36:E36"/>
    <mergeCell ref="B38:E38"/>
    <mergeCell ref="B21:E21"/>
    <mergeCell ref="B11:E11"/>
    <mergeCell ref="B58:E58"/>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rightToLeft="1" topLeftCell="A19" workbookViewId="0">
      <selection activeCell="E11" sqref="E11:E12"/>
    </sheetView>
  </sheetViews>
  <sheetFormatPr defaultRowHeight="14.25" x14ac:dyDescent="0.2"/>
  <cols>
    <col min="1" max="1" width="1.25" customWidth="1"/>
    <col min="2" max="2" width="17" customWidth="1"/>
    <col min="3" max="3" width="94.25" customWidth="1"/>
    <col min="220" max="220" width="23.25" customWidth="1"/>
    <col min="221" max="221" width="10.625" customWidth="1"/>
    <col min="222" max="222" width="9.375" customWidth="1"/>
    <col min="223" max="223" width="14.625" customWidth="1"/>
    <col min="224" max="224" width="12.75" customWidth="1"/>
    <col min="225" max="225" width="30.625" customWidth="1"/>
    <col min="476" max="476" width="23.25" customWidth="1"/>
    <col min="477" max="477" width="10.625" customWidth="1"/>
    <col min="478" max="478" width="9.375" customWidth="1"/>
    <col min="479" max="479" width="14.625" customWidth="1"/>
    <col min="480" max="480" width="12.75" customWidth="1"/>
    <col min="481" max="481" width="30.625" customWidth="1"/>
    <col min="732" max="732" width="23.25" customWidth="1"/>
    <col min="733" max="733" width="10.625" customWidth="1"/>
    <col min="734" max="734" width="9.375" customWidth="1"/>
    <col min="735" max="735" width="14.625" customWidth="1"/>
    <col min="736" max="736" width="12.75" customWidth="1"/>
    <col min="737" max="737" width="30.625" customWidth="1"/>
    <col min="988" max="988" width="23.25" customWidth="1"/>
    <col min="989" max="989" width="10.625" customWidth="1"/>
    <col min="990" max="990" width="9.375" customWidth="1"/>
    <col min="991" max="991" width="14.625" customWidth="1"/>
    <col min="992" max="992" width="12.75" customWidth="1"/>
    <col min="993" max="993" width="30.625" customWidth="1"/>
    <col min="1244" max="1244" width="23.25" customWidth="1"/>
    <col min="1245" max="1245" width="10.625" customWidth="1"/>
    <col min="1246" max="1246" width="9.375" customWidth="1"/>
    <col min="1247" max="1247" width="14.625" customWidth="1"/>
    <col min="1248" max="1248" width="12.75" customWidth="1"/>
    <col min="1249" max="1249" width="30.625" customWidth="1"/>
    <col min="1500" max="1500" width="23.25" customWidth="1"/>
    <col min="1501" max="1501" width="10.625" customWidth="1"/>
    <col min="1502" max="1502" width="9.375" customWidth="1"/>
    <col min="1503" max="1503" width="14.625" customWidth="1"/>
    <col min="1504" max="1504" width="12.75" customWidth="1"/>
    <col min="1505" max="1505" width="30.625" customWidth="1"/>
    <col min="1756" max="1756" width="23.25" customWidth="1"/>
    <col min="1757" max="1757" width="10.625" customWidth="1"/>
    <col min="1758" max="1758" width="9.375" customWidth="1"/>
    <col min="1759" max="1759" width="14.625" customWidth="1"/>
    <col min="1760" max="1760" width="12.75" customWidth="1"/>
    <col min="1761" max="1761" width="30.625" customWidth="1"/>
    <col min="2012" max="2012" width="23.25" customWidth="1"/>
    <col min="2013" max="2013" width="10.625" customWidth="1"/>
    <col min="2014" max="2014" width="9.375" customWidth="1"/>
    <col min="2015" max="2015" width="14.625" customWidth="1"/>
    <col min="2016" max="2016" width="12.75" customWidth="1"/>
    <col min="2017" max="2017" width="30.625" customWidth="1"/>
    <col min="2268" max="2268" width="23.25" customWidth="1"/>
    <col min="2269" max="2269" width="10.625" customWidth="1"/>
    <col min="2270" max="2270" width="9.375" customWidth="1"/>
    <col min="2271" max="2271" width="14.625" customWidth="1"/>
    <col min="2272" max="2272" width="12.75" customWidth="1"/>
    <col min="2273" max="2273" width="30.625" customWidth="1"/>
    <col min="2524" max="2524" width="23.25" customWidth="1"/>
    <col min="2525" max="2525" width="10.625" customWidth="1"/>
    <col min="2526" max="2526" width="9.375" customWidth="1"/>
    <col min="2527" max="2527" width="14.625" customWidth="1"/>
    <col min="2528" max="2528" width="12.75" customWidth="1"/>
    <col min="2529" max="2529" width="30.625" customWidth="1"/>
    <col min="2780" max="2780" width="23.25" customWidth="1"/>
    <col min="2781" max="2781" width="10.625" customWidth="1"/>
    <col min="2782" max="2782" width="9.375" customWidth="1"/>
    <col min="2783" max="2783" width="14.625" customWidth="1"/>
    <col min="2784" max="2784" width="12.75" customWidth="1"/>
    <col min="2785" max="2785" width="30.625" customWidth="1"/>
    <col min="3036" max="3036" width="23.25" customWidth="1"/>
    <col min="3037" max="3037" width="10.625" customWidth="1"/>
    <col min="3038" max="3038" width="9.375" customWidth="1"/>
    <col min="3039" max="3039" width="14.625" customWidth="1"/>
    <col min="3040" max="3040" width="12.75" customWidth="1"/>
    <col min="3041" max="3041" width="30.625" customWidth="1"/>
    <col min="3292" max="3292" width="23.25" customWidth="1"/>
    <col min="3293" max="3293" width="10.625" customWidth="1"/>
    <col min="3294" max="3294" width="9.375" customWidth="1"/>
    <col min="3295" max="3295" width="14.625" customWidth="1"/>
    <col min="3296" max="3296" width="12.75" customWidth="1"/>
    <col min="3297" max="3297" width="30.625" customWidth="1"/>
    <col min="3548" max="3548" width="23.25" customWidth="1"/>
    <col min="3549" max="3549" width="10.625" customWidth="1"/>
    <col min="3550" max="3550" width="9.375" customWidth="1"/>
    <col min="3551" max="3551" width="14.625" customWidth="1"/>
    <col min="3552" max="3552" width="12.75" customWidth="1"/>
    <col min="3553" max="3553" width="30.625" customWidth="1"/>
    <col min="3804" max="3804" width="23.25" customWidth="1"/>
    <col min="3805" max="3805" width="10.625" customWidth="1"/>
    <col min="3806" max="3806" width="9.375" customWidth="1"/>
    <col min="3807" max="3807" width="14.625" customWidth="1"/>
    <col min="3808" max="3808" width="12.75" customWidth="1"/>
    <col min="3809" max="3809" width="30.625" customWidth="1"/>
    <col min="4060" max="4060" width="23.25" customWidth="1"/>
    <col min="4061" max="4061" width="10.625" customWidth="1"/>
    <col min="4062" max="4062" width="9.375" customWidth="1"/>
    <col min="4063" max="4063" width="14.625" customWidth="1"/>
    <col min="4064" max="4064" width="12.75" customWidth="1"/>
    <col min="4065" max="4065" width="30.625" customWidth="1"/>
    <col min="4316" max="4316" width="23.25" customWidth="1"/>
    <col min="4317" max="4317" width="10.625" customWidth="1"/>
    <col min="4318" max="4318" width="9.375" customWidth="1"/>
    <col min="4319" max="4319" width="14.625" customWidth="1"/>
    <col min="4320" max="4320" width="12.75" customWidth="1"/>
    <col min="4321" max="4321" width="30.625" customWidth="1"/>
    <col min="4572" max="4572" width="23.25" customWidth="1"/>
    <col min="4573" max="4573" width="10.625" customWidth="1"/>
    <col min="4574" max="4574" width="9.375" customWidth="1"/>
    <col min="4575" max="4575" width="14.625" customWidth="1"/>
    <col min="4576" max="4576" width="12.75" customWidth="1"/>
    <col min="4577" max="4577" width="30.625" customWidth="1"/>
    <col min="4828" max="4828" width="23.25" customWidth="1"/>
    <col min="4829" max="4829" width="10.625" customWidth="1"/>
    <col min="4830" max="4830" width="9.375" customWidth="1"/>
    <col min="4831" max="4831" width="14.625" customWidth="1"/>
    <col min="4832" max="4832" width="12.75" customWidth="1"/>
    <col min="4833" max="4833" width="30.625" customWidth="1"/>
    <col min="5084" max="5084" width="23.25" customWidth="1"/>
    <col min="5085" max="5085" width="10.625" customWidth="1"/>
    <col min="5086" max="5086" width="9.375" customWidth="1"/>
    <col min="5087" max="5087" width="14.625" customWidth="1"/>
    <col min="5088" max="5088" width="12.75" customWidth="1"/>
    <col min="5089" max="5089" width="30.625" customWidth="1"/>
    <col min="5340" max="5340" width="23.25" customWidth="1"/>
    <col min="5341" max="5341" width="10.625" customWidth="1"/>
    <col min="5342" max="5342" width="9.375" customWidth="1"/>
    <col min="5343" max="5343" width="14.625" customWidth="1"/>
    <col min="5344" max="5344" width="12.75" customWidth="1"/>
    <col min="5345" max="5345" width="30.625" customWidth="1"/>
    <col min="5596" max="5596" width="23.25" customWidth="1"/>
    <col min="5597" max="5597" width="10.625" customWidth="1"/>
    <col min="5598" max="5598" width="9.375" customWidth="1"/>
    <col min="5599" max="5599" width="14.625" customWidth="1"/>
    <col min="5600" max="5600" width="12.75" customWidth="1"/>
    <col min="5601" max="5601" width="30.625" customWidth="1"/>
    <col min="5852" max="5852" width="23.25" customWidth="1"/>
    <col min="5853" max="5853" width="10.625" customWidth="1"/>
    <col min="5854" max="5854" width="9.375" customWidth="1"/>
    <col min="5855" max="5855" width="14.625" customWidth="1"/>
    <col min="5856" max="5856" width="12.75" customWidth="1"/>
    <col min="5857" max="5857" width="30.625" customWidth="1"/>
    <col min="6108" max="6108" width="23.25" customWidth="1"/>
    <col min="6109" max="6109" width="10.625" customWidth="1"/>
    <col min="6110" max="6110" width="9.375" customWidth="1"/>
    <col min="6111" max="6111" width="14.625" customWidth="1"/>
    <col min="6112" max="6112" width="12.75" customWidth="1"/>
    <col min="6113" max="6113" width="30.625" customWidth="1"/>
    <col min="6364" max="6364" width="23.25" customWidth="1"/>
    <col min="6365" max="6365" width="10.625" customWidth="1"/>
    <col min="6366" max="6366" width="9.375" customWidth="1"/>
    <col min="6367" max="6367" width="14.625" customWidth="1"/>
    <col min="6368" max="6368" width="12.75" customWidth="1"/>
    <col min="6369" max="6369" width="30.625" customWidth="1"/>
    <col min="6620" max="6620" width="23.25" customWidth="1"/>
    <col min="6621" max="6621" width="10.625" customWidth="1"/>
    <col min="6622" max="6622" width="9.375" customWidth="1"/>
    <col min="6623" max="6623" width="14.625" customWidth="1"/>
    <col min="6624" max="6624" width="12.75" customWidth="1"/>
    <col min="6625" max="6625" width="30.625" customWidth="1"/>
    <col min="6876" max="6876" width="23.25" customWidth="1"/>
    <col min="6877" max="6877" width="10.625" customWidth="1"/>
    <col min="6878" max="6878" width="9.375" customWidth="1"/>
    <col min="6879" max="6879" width="14.625" customWidth="1"/>
    <col min="6880" max="6880" width="12.75" customWidth="1"/>
    <col min="6881" max="6881" width="30.625" customWidth="1"/>
    <col min="7132" max="7132" width="23.25" customWidth="1"/>
    <col min="7133" max="7133" width="10.625" customWidth="1"/>
    <col min="7134" max="7134" width="9.375" customWidth="1"/>
    <col min="7135" max="7135" width="14.625" customWidth="1"/>
    <col min="7136" max="7136" width="12.75" customWidth="1"/>
    <col min="7137" max="7137" width="30.625" customWidth="1"/>
    <col min="7388" max="7388" width="23.25" customWidth="1"/>
    <col min="7389" max="7389" width="10.625" customWidth="1"/>
    <col min="7390" max="7390" width="9.375" customWidth="1"/>
    <col min="7391" max="7391" width="14.625" customWidth="1"/>
    <col min="7392" max="7392" width="12.75" customWidth="1"/>
    <col min="7393" max="7393" width="30.625" customWidth="1"/>
    <col min="7644" max="7644" width="23.25" customWidth="1"/>
    <col min="7645" max="7645" width="10.625" customWidth="1"/>
    <col min="7646" max="7646" width="9.375" customWidth="1"/>
    <col min="7647" max="7647" width="14.625" customWidth="1"/>
    <col min="7648" max="7648" width="12.75" customWidth="1"/>
    <col min="7649" max="7649" width="30.625" customWidth="1"/>
    <col min="7900" max="7900" width="23.25" customWidth="1"/>
    <col min="7901" max="7901" width="10.625" customWidth="1"/>
    <col min="7902" max="7902" width="9.375" customWidth="1"/>
    <col min="7903" max="7903" width="14.625" customWidth="1"/>
    <col min="7904" max="7904" width="12.75" customWidth="1"/>
    <col min="7905" max="7905" width="30.625" customWidth="1"/>
    <col min="8156" max="8156" width="23.25" customWidth="1"/>
    <col min="8157" max="8157" width="10.625" customWidth="1"/>
    <col min="8158" max="8158" width="9.375" customWidth="1"/>
    <col min="8159" max="8159" width="14.625" customWidth="1"/>
    <col min="8160" max="8160" width="12.75" customWidth="1"/>
    <col min="8161" max="8161" width="30.625" customWidth="1"/>
    <col min="8412" max="8412" width="23.25" customWidth="1"/>
    <col min="8413" max="8413" width="10.625" customWidth="1"/>
    <col min="8414" max="8414" width="9.375" customWidth="1"/>
    <col min="8415" max="8415" width="14.625" customWidth="1"/>
    <col min="8416" max="8416" width="12.75" customWidth="1"/>
    <col min="8417" max="8417" width="30.625" customWidth="1"/>
    <col min="8668" max="8668" width="23.25" customWidth="1"/>
    <col min="8669" max="8669" width="10.625" customWidth="1"/>
    <col min="8670" max="8670" width="9.375" customWidth="1"/>
    <col min="8671" max="8671" width="14.625" customWidth="1"/>
    <col min="8672" max="8672" width="12.75" customWidth="1"/>
    <col min="8673" max="8673" width="30.625" customWidth="1"/>
    <col min="8924" max="8924" width="23.25" customWidth="1"/>
    <col min="8925" max="8925" width="10.625" customWidth="1"/>
    <col min="8926" max="8926" width="9.375" customWidth="1"/>
    <col min="8927" max="8927" width="14.625" customWidth="1"/>
    <col min="8928" max="8928" width="12.75" customWidth="1"/>
    <col min="8929" max="8929" width="30.625" customWidth="1"/>
    <col min="9180" max="9180" width="23.25" customWidth="1"/>
    <col min="9181" max="9181" width="10.625" customWidth="1"/>
    <col min="9182" max="9182" width="9.375" customWidth="1"/>
    <col min="9183" max="9183" width="14.625" customWidth="1"/>
    <col min="9184" max="9184" width="12.75" customWidth="1"/>
    <col min="9185" max="9185" width="30.625" customWidth="1"/>
    <col min="9436" max="9436" width="23.25" customWidth="1"/>
    <col min="9437" max="9437" width="10.625" customWidth="1"/>
    <col min="9438" max="9438" width="9.375" customWidth="1"/>
    <col min="9439" max="9439" width="14.625" customWidth="1"/>
    <col min="9440" max="9440" width="12.75" customWidth="1"/>
    <col min="9441" max="9441" width="30.625" customWidth="1"/>
    <col min="9692" max="9692" width="23.25" customWidth="1"/>
    <col min="9693" max="9693" width="10.625" customWidth="1"/>
    <col min="9694" max="9694" width="9.375" customWidth="1"/>
    <col min="9695" max="9695" width="14.625" customWidth="1"/>
    <col min="9696" max="9696" width="12.75" customWidth="1"/>
    <col min="9697" max="9697" width="30.625" customWidth="1"/>
    <col min="9948" max="9948" width="23.25" customWidth="1"/>
    <col min="9949" max="9949" width="10.625" customWidth="1"/>
    <col min="9950" max="9950" width="9.375" customWidth="1"/>
    <col min="9951" max="9951" width="14.625" customWidth="1"/>
    <col min="9952" max="9952" width="12.75" customWidth="1"/>
    <col min="9953" max="9953" width="30.625" customWidth="1"/>
    <col min="10204" max="10204" width="23.25" customWidth="1"/>
    <col min="10205" max="10205" width="10.625" customWidth="1"/>
    <col min="10206" max="10206" width="9.375" customWidth="1"/>
    <col min="10207" max="10207" width="14.625" customWidth="1"/>
    <col min="10208" max="10208" width="12.75" customWidth="1"/>
    <col min="10209" max="10209" width="30.625" customWidth="1"/>
    <col min="10460" max="10460" width="23.25" customWidth="1"/>
    <col min="10461" max="10461" width="10.625" customWidth="1"/>
    <col min="10462" max="10462" width="9.375" customWidth="1"/>
    <col min="10463" max="10463" width="14.625" customWidth="1"/>
    <col min="10464" max="10464" width="12.75" customWidth="1"/>
    <col min="10465" max="10465" width="30.625" customWidth="1"/>
    <col min="10716" max="10716" width="23.25" customWidth="1"/>
    <col min="10717" max="10717" width="10.625" customWidth="1"/>
    <col min="10718" max="10718" width="9.375" customWidth="1"/>
    <col min="10719" max="10719" width="14.625" customWidth="1"/>
    <col min="10720" max="10720" width="12.75" customWidth="1"/>
    <col min="10721" max="10721" width="30.625" customWidth="1"/>
    <col min="10972" max="10972" width="23.25" customWidth="1"/>
    <col min="10973" max="10973" width="10.625" customWidth="1"/>
    <col min="10974" max="10974" width="9.375" customWidth="1"/>
    <col min="10975" max="10975" width="14.625" customWidth="1"/>
    <col min="10976" max="10976" width="12.75" customWidth="1"/>
    <col min="10977" max="10977" width="30.625" customWidth="1"/>
    <col min="11228" max="11228" width="23.25" customWidth="1"/>
    <col min="11229" max="11229" width="10.625" customWidth="1"/>
    <col min="11230" max="11230" width="9.375" customWidth="1"/>
    <col min="11231" max="11231" width="14.625" customWidth="1"/>
    <col min="11232" max="11232" width="12.75" customWidth="1"/>
    <col min="11233" max="11233" width="30.625" customWidth="1"/>
    <col min="11484" max="11484" width="23.25" customWidth="1"/>
    <col min="11485" max="11485" width="10.625" customWidth="1"/>
    <col min="11486" max="11486" width="9.375" customWidth="1"/>
    <col min="11487" max="11487" width="14.625" customWidth="1"/>
    <col min="11488" max="11488" width="12.75" customWidth="1"/>
    <col min="11489" max="11489" width="30.625" customWidth="1"/>
    <col min="11740" max="11740" width="23.25" customWidth="1"/>
    <col min="11741" max="11741" width="10.625" customWidth="1"/>
    <col min="11742" max="11742" width="9.375" customWidth="1"/>
    <col min="11743" max="11743" width="14.625" customWidth="1"/>
    <col min="11744" max="11744" width="12.75" customWidth="1"/>
    <col min="11745" max="11745" width="30.625" customWidth="1"/>
    <col min="11996" max="11996" width="23.25" customWidth="1"/>
    <col min="11997" max="11997" width="10.625" customWidth="1"/>
    <col min="11998" max="11998" width="9.375" customWidth="1"/>
    <col min="11999" max="11999" width="14.625" customWidth="1"/>
    <col min="12000" max="12000" width="12.75" customWidth="1"/>
    <col min="12001" max="12001" width="30.625" customWidth="1"/>
    <col min="12252" max="12252" width="23.25" customWidth="1"/>
    <col min="12253" max="12253" width="10.625" customWidth="1"/>
    <col min="12254" max="12254" width="9.375" customWidth="1"/>
    <col min="12255" max="12255" width="14.625" customWidth="1"/>
    <col min="12256" max="12256" width="12.75" customWidth="1"/>
    <col min="12257" max="12257" width="30.625" customWidth="1"/>
    <col min="12508" max="12508" width="23.25" customWidth="1"/>
    <col min="12509" max="12509" width="10.625" customWidth="1"/>
    <col min="12510" max="12510" width="9.375" customWidth="1"/>
    <col min="12511" max="12511" width="14.625" customWidth="1"/>
    <col min="12512" max="12512" width="12.75" customWidth="1"/>
    <col min="12513" max="12513" width="30.625" customWidth="1"/>
    <col min="12764" max="12764" width="23.25" customWidth="1"/>
    <col min="12765" max="12765" width="10.625" customWidth="1"/>
    <col min="12766" max="12766" width="9.375" customWidth="1"/>
    <col min="12767" max="12767" width="14.625" customWidth="1"/>
    <col min="12768" max="12768" width="12.75" customWidth="1"/>
    <col min="12769" max="12769" width="30.625" customWidth="1"/>
    <col min="13020" max="13020" width="23.25" customWidth="1"/>
    <col min="13021" max="13021" width="10.625" customWidth="1"/>
    <col min="13022" max="13022" width="9.375" customWidth="1"/>
    <col min="13023" max="13023" width="14.625" customWidth="1"/>
    <col min="13024" max="13024" width="12.75" customWidth="1"/>
    <col min="13025" max="13025" width="30.625" customWidth="1"/>
    <col min="13276" max="13276" width="23.25" customWidth="1"/>
    <col min="13277" max="13277" width="10.625" customWidth="1"/>
    <col min="13278" max="13278" width="9.375" customWidth="1"/>
    <col min="13279" max="13279" width="14.625" customWidth="1"/>
    <col min="13280" max="13280" width="12.75" customWidth="1"/>
    <col min="13281" max="13281" width="30.625" customWidth="1"/>
    <col min="13532" max="13532" width="23.25" customWidth="1"/>
    <col min="13533" max="13533" width="10.625" customWidth="1"/>
    <col min="13534" max="13534" width="9.375" customWidth="1"/>
    <col min="13535" max="13535" width="14.625" customWidth="1"/>
    <col min="13536" max="13536" width="12.75" customWidth="1"/>
    <col min="13537" max="13537" width="30.625" customWidth="1"/>
    <col min="13788" max="13788" width="23.25" customWidth="1"/>
    <col min="13789" max="13789" width="10.625" customWidth="1"/>
    <col min="13790" max="13790" width="9.375" customWidth="1"/>
    <col min="13791" max="13791" width="14.625" customWidth="1"/>
    <col min="13792" max="13792" width="12.75" customWidth="1"/>
    <col min="13793" max="13793" width="30.625" customWidth="1"/>
    <col min="14044" max="14044" width="23.25" customWidth="1"/>
    <col min="14045" max="14045" width="10.625" customWidth="1"/>
    <col min="14046" max="14046" width="9.375" customWidth="1"/>
    <col min="14047" max="14047" width="14.625" customWidth="1"/>
    <col min="14048" max="14048" width="12.75" customWidth="1"/>
    <col min="14049" max="14049" width="30.625" customWidth="1"/>
    <col min="14300" max="14300" width="23.25" customWidth="1"/>
    <col min="14301" max="14301" width="10.625" customWidth="1"/>
    <col min="14302" max="14302" width="9.375" customWidth="1"/>
    <col min="14303" max="14303" width="14.625" customWidth="1"/>
    <col min="14304" max="14304" width="12.75" customWidth="1"/>
    <col min="14305" max="14305" width="30.625" customWidth="1"/>
    <col min="14556" max="14556" width="23.25" customWidth="1"/>
    <col min="14557" max="14557" width="10.625" customWidth="1"/>
    <col min="14558" max="14558" width="9.375" customWidth="1"/>
    <col min="14559" max="14559" width="14.625" customWidth="1"/>
    <col min="14560" max="14560" width="12.75" customWidth="1"/>
    <col min="14561" max="14561" width="30.625" customWidth="1"/>
    <col min="14812" max="14812" width="23.25" customWidth="1"/>
    <col min="14813" max="14813" width="10.625" customWidth="1"/>
    <col min="14814" max="14814" width="9.375" customWidth="1"/>
    <col min="14815" max="14815" width="14.625" customWidth="1"/>
    <col min="14816" max="14816" width="12.75" customWidth="1"/>
    <col min="14817" max="14817" width="30.625" customWidth="1"/>
    <col min="15068" max="15068" width="23.25" customWidth="1"/>
    <col min="15069" max="15069" width="10.625" customWidth="1"/>
    <col min="15070" max="15070" width="9.375" customWidth="1"/>
    <col min="15071" max="15071" width="14.625" customWidth="1"/>
    <col min="15072" max="15072" width="12.75" customWidth="1"/>
    <col min="15073" max="15073" width="30.625" customWidth="1"/>
    <col min="15324" max="15324" width="23.25" customWidth="1"/>
    <col min="15325" max="15325" width="10.625" customWidth="1"/>
    <col min="15326" max="15326" width="9.375" customWidth="1"/>
    <col min="15327" max="15327" width="14.625" customWidth="1"/>
    <col min="15328" max="15328" width="12.75" customWidth="1"/>
    <col min="15329" max="15329" width="30.625" customWidth="1"/>
    <col min="15580" max="15580" width="23.25" customWidth="1"/>
    <col min="15581" max="15581" width="10.625" customWidth="1"/>
    <col min="15582" max="15582" width="9.375" customWidth="1"/>
    <col min="15583" max="15583" width="14.625" customWidth="1"/>
    <col min="15584" max="15584" width="12.75" customWidth="1"/>
    <col min="15585" max="15585" width="30.625" customWidth="1"/>
    <col min="15836" max="15836" width="23.25" customWidth="1"/>
    <col min="15837" max="15837" width="10.625" customWidth="1"/>
    <col min="15838" max="15838" width="9.375" customWidth="1"/>
    <col min="15839" max="15839" width="14.625" customWidth="1"/>
    <col min="15840" max="15840" width="12.75" customWidth="1"/>
    <col min="15841" max="15841" width="30.625" customWidth="1"/>
    <col min="16092" max="16092" width="23.25" customWidth="1"/>
    <col min="16093" max="16093" width="10.625" customWidth="1"/>
    <col min="16094" max="16094" width="9.375" customWidth="1"/>
    <col min="16095" max="16095" width="14.625" customWidth="1"/>
    <col min="16096" max="16096" width="12.75" customWidth="1"/>
    <col min="16097" max="16097" width="30.625" customWidth="1"/>
  </cols>
  <sheetData>
    <row r="1" spans="1:3" s="35" customFormat="1" ht="19.5" x14ac:dyDescent="0.2">
      <c r="A1" s="44"/>
      <c r="B1" s="141" t="s">
        <v>267</v>
      </c>
      <c r="C1" s="141"/>
    </row>
    <row r="2" spans="1:3" ht="48.75" customHeight="1" x14ac:dyDescent="0.2">
      <c r="B2" s="36" t="s">
        <v>177</v>
      </c>
      <c r="C2" s="37" t="s">
        <v>199</v>
      </c>
    </row>
    <row r="3" spans="1:3" ht="53.25" customHeight="1" x14ac:dyDescent="0.2">
      <c r="B3" s="36" t="s">
        <v>178</v>
      </c>
      <c r="C3" s="37" t="s">
        <v>200</v>
      </c>
    </row>
    <row r="4" spans="1:3" ht="45.75" customHeight="1" x14ac:dyDescent="0.2">
      <c r="B4" s="36" t="s">
        <v>179</v>
      </c>
      <c r="C4" s="37" t="s">
        <v>201</v>
      </c>
    </row>
    <row r="5" spans="1:3" ht="34.5" customHeight="1" x14ac:dyDescent="0.2">
      <c r="B5" s="36" t="s">
        <v>180</v>
      </c>
      <c r="C5" s="37" t="s">
        <v>202</v>
      </c>
    </row>
    <row r="6" spans="1:3" ht="31.5" customHeight="1" x14ac:dyDescent="0.2">
      <c r="B6" s="36" t="s">
        <v>181</v>
      </c>
      <c r="C6" s="37" t="s">
        <v>203</v>
      </c>
    </row>
    <row r="7" spans="1:3" ht="35.25" customHeight="1" x14ac:dyDescent="0.2">
      <c r="B7" s="36" t="s">
        <v>182</v>
      </c>
      <c r="C7" s="37" t="s">
        <v>204</v>
      </c>
    </row>
    <row r="8" spans="1:3" ht="33.75" customHeight="1" x14ac:dyDescent="0.2">
      <c r="B8" s="38" t="s">
        <v>183</v>
      </c>
      <c r="C8" s="37" t="s">
        <v>184</v>
      </c>
    </row>
    <row r="9" spans="1:3" ht="60" customHeight="1" x14ac:dyDescent="0.2">
      <c r="B9" s="38" t="s">
        <v>185</v>
      </c>
      <c r="C9" s="37" t="s">
        <v>205</v>
      </c>
    </row>
    <row r="10" spans="1:3" ht="106.5" customHeight="1" x14ac:dyDescent="0.2">
      <c r="B10" s="36" t="s">
        <v>186</v>
      </c>
      <c r="C10" s="37" t="s">
        <v>206</v>
      </c>
    </row>
    <row r="11" spans="1:3" ht="39" customHeight="1" x14ac:dyDescent="0.2">
      <c r="B11" s="36" t="s">
        <v>207</v>
      </c>
      <c r="C11" s="37" t="s">
        <v>208</v>
      </c>
    </row>
    <row r="12" spans="1:3" ht="38.25" customHeight="1" x14ac:dyDescent="0.2">
      <c r="B12" s="36" t="s">
        <v>209</v>
      </c>
      <c r="C12" s="37" t="s">
        <v>210</v>
      </c>
    </row>
    <row r="13" spans="1:3" ht="30" customHeight="1" x14ac:dyDescent="0.2">
      <c r="B13" s="36" t="s">
        <v>211</v>
      </c>
      <c r="C13" s="37" t="s">
        <v>212</v>
      </c>
    </row>
    <row r="14" spans="1:3" ht="34.5" customHeight="1" x14ac:dyDescent="0.2">
      <c r="B14" s="36" t="s">
        <v>187</v>
      </c>
      <c r="C14" s="37" t="s">
        <v>213</v>
      </c>
    </row>
    <row r="15" spans="1:3" ht="35.25" customHeight="1" x14ac:dyDescent="0.2">
      <c r="B15" s="36" t="s">
        <v>214</v>
      </c>
      <c r="C15" s="37" t="s">
        <v>239</v>
      </c>
    </row>
    <row r="16" spans="1:3" ht="31.5" customHeight="1" x14ac:dyDescent="0.2">
      <c r="B16" s="36" t="s">
        <v>188</v>
      </c>
      <c r="C16" s="37" t="s">
        <v>215</v>
      </c>
    </row>
    <row r="17" spans="2:3" ht="30" customHeight="1" x14ac:dyDescent="0.2">
      <c r="B17" s="36" t="s">
        <v>189</v>
      </c>
      <c r="C17" s="37" t="s">
        <v>216</v>
      </c>
    </row>
    <row r="18" spans="2:3" ht="36.75" customHeight="1" x14ac:dyDescent="0.2">
      <c r="B18" s="36" t="s">
        <v>190</v>
      </c>
      <c r="C18" s="37" t="s">
        <v>241</v>
      </c>
    </row>
    <row r="19" spans="2:3" ht="51.75" customHeight="1" x14ac:dyDescent="0.2">
      <c r="B19" s="36" t="s">
        <v>217</v>
      </c>
      <c r="C19" s="37" t="s">
        <v>240</v>
      </c>
    </row>
    <row r="20" spans="2:3" ht="39.75" customHeight="1" x14ac:dyDescent="0.2">
      <c r="B20" s="36" t="s">
        <v>218</v>
      </c>
      <c r="C20" s="37" t="s">
        <v>224</v>
      </c>
    </row>
    <row r="21" spans="2:3" ht="55.5" customHeight="1" x14ac:dyDescent="0.2">
      <c r="B21" s="39" t="s">
        <v>219</v>
      </c>
      <c r="C21" s="37" t="s">
        <v>220</v>
      </c>
    </row>
    <row r="22" spans="2:3" ht="49.5" customHeight="1" x14ac:dyDescent="0.2">
      <c r="B22" s="39" t="s">
        <v>256</v>
      </c>
      <c r="C22" s="37" t="s">
        <v>277</v>
      </c>
    </row>
    <row r="23" spans="2:3" ht="55.5" customHeight="1" x14ac:dyDescent="0.2">
      <c r="B23" s="39" t="s">
        <v>278</v>
      </c>
      <c r="C23" s="37" t="s">
        <v>279</v>
      </c>
    </row>
  </sheetData>
  <mergeCells count="1">
    <mergeCell ref="B1:C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opLeftCell="B1" workbookViewId="0">
      <selection activeCell="B13" sqref="A13:XFD13"/>
    </sheetView>
  </sheetViews>
  <sheetFormatPr defaultRowHeight="14.25" x14ac:dyDescent="0.2"/>
  <cols>
    <col min="1" max="1" width="2.75" style="29" hidden="1" customWidth="1"/>
    <col min="2" max="2" width="1" style="29" customWidth="1"/>
    <col min="3" max="3" width="15.875" style="29" customWidth="1"/>
    <col min="4" max="4" width="60.75" style="29" customWidth="1"/>
    <col min="5" max="5" width="37.75" style="29" customWidth="1"/>
    <col min="6" max="126" width="9" style="29"/>
    <col min="127" max="127" width="0" style="29" hidden="1" customWidth="1"/>
    <col min="128" max="128" width="1" style="29" customWidth="1"/>
    <col min="129" max="129" width="21.75" style="29" customWidth="1"/>
    <col min="130" max="130" width="91.875" style="29" customWidth="1"/>
    <col min="131" max="382" width="9" style="29"/>
    <col min="383" max="383" width="0" style="29" hidden="1" customWidth="1"/>
    <col min="384" max="384" width="1" style="29" customWidth="1"/>
    <col min="385" max="385" width="21.75" style="29" customWidth="1"/>
    <col min="386" max="386" width="91.875" style="29" customWidth="1"/>
    <col min="387" max="638" width="9" style="29"/>
    <col min="639" max="639" width="0" style="29" hidden="1" customWidth="1"/>
    <col min="640" max="640" width="1" style="29" customWidth="1"/>
    <col min="641" max="641" width="21.75" style="29" customWidth="1"/>
    <col min="642" max="642" width="91.875" style="29" customWidth="1"/>
    <col min="643" max="894" width="9" style="29"/>
    <col min="895" max="895" width="0" style="29" hidden="1" customWidth="1"/>
    <col min="896" max="896" width="1" style="29" customWidth="1"/>
    <col min="897" max="897" width="21.75" style="29" customWidth="1"/>
    <col min="898" max="898" width="91.875" style="29" customWidth="1"/>
    <col min="899" max="1150" width="9" style="29"/>
    <col min="1151" max="1151" width="0" style="29" hidden="1" customWidth="1"/>
    <col min="1152" max="1152" width="1" style="29" customWidth="1"/>
    <col min="1153" max="1153" width="21.75" style="29" customWidth="1"/>
    <col min="1154" max="1154" width="91.875" style="29" customWidth="1"/>
    <col min="1155" max="1406" width="9" style="29"/>
    <col min="1407" max="1407" width="0" style="29" hidden="1" customWidth="1"/>
    <col min="1408" max="1408" width="1" style="29" customWidth="1"/>
    <col min="1409" max="1409" width="21.75" style="29" customWidth="1"/>
    <col min="1410" max="1410" width="91.875" style="29" customWidth="1"/>
    <col min="1411" max="1662" width="9" style="29"/>
    <col min="1663" max="1663" width="0" style="29" hidden="1" customWidth="1"/>
    <col min="1664" max="1664" width="1" style="29" customWidth="1"/>
    <col min="1665" max="1665" width="21.75" style="29" customWidth="1"/>
    <col min="1666" max="1666" width="91.875" style="29" customWidth="1"/>
    <col min="1667" max="1918" width="9" style="29"/>
    <col min="1919" max="1919" width="0" style="29" hidden="1" customWidth="1"/>
    <col min="1920" max="1920" width="1" style="29" customWidth="1"/>
    <col min="1921" max="1921" width="21.75" style="29" customWidth="1"/>
    <col min="1922" max="1922" width="91.875" style="29" customWidth="1"/>
    <col min="1923" max="2174" width="9" style="29"/>
    <col min="2175" max="2175" width="0" style="29" hidden="1" customWidth="1"/>
    <col min="2176" max="2176" width="1" style="29" customWidth="1"/>
    <col min="2177" max="2177" width="21.75" style="29" customWidth="1"/>
    <col min="2178" max="2178" width="91.875" style="29" customWidth="1"/>
    <col min="2179" max="2430" width="9" style="29"/>
    <col min="2431" max="2431" width="0" style="29" hidden="1" customWidth="1"/>
    <col min="2432" max="2432" width="1" style="29" customWidth="1"/>
    <col min="2433" max="2433" width="21.75" style="29" customWidth="1"/>
    <col min="2434" max="2434" width="91.875" style="29" customWidth="1"/>
    <col min="2435" max="2686" width="9" style="29"/>
    <col min="2687" max="2687" width="0" style="29" hidden="1" customWidth="1"/>
    <col min="2688" max="2688" width="1" style="29" customWidth="1"/>
    <col min="2689" max="2689" width="21.75" style="29" customWidth="1"/>
    <col min="2690" max="2690" width="91.875" style="29" customWidth="1"/>
    <col min="2691" max="2942" width="9" style="29"/>
    <col min="2943" max="2943" width="0" style="29" hidden="1" customWidth="1"/>
    <col min="2944" max="2944" width="1" style="29" customWidth="1"/>
    <col min="2945" max="2945" width="21.75" style="29" customWidth="1"/>
    <col min="2946" max="2946" width="91.875" style="29" customWidth="1"/>
    <col min="2947" max="3198" width="9" style="29"/>
    <col min="3199" max="3199" width="0" style="29" hidden="1" customWidth="1"/>
    <col min="3200" max="3200" width="1" style="29" customWidth="1"/>
    <col min="3201" max="3201" width="21.75" style="29" customWidth="1"/>
    <col min="3202" max="3202" width="91.875" style="29" customWidth="1"/>
    <col min="3203" max="3454" width="9" style="29"/>
    <col min="3455" max="3455" width="0" style="29" hidden="1" customWidth="1"/>
    <col min="3456" max="3456" width="1" style="29" customWidth="1"/>
    <col min="3457" max="3457" width="21.75" style="29" customWidth="1"/>
    <col min="3458" max="3458" width="91.875" style="29" customWidth="1"/>
    <col min="3459" max="3710" width="9" style="29"/>
    <col min="3711" max="3711" width="0" style="29" hidden="1" customWidth="1"/>
    <col min="3712" max="3712" width="1" style="29" customWidth="1"/>
    <col min="3713" max="3713" width="21.75" style="29" customWidth="1"/>
    <col min="3714" max="3714" width="91.875" style="29" customWidth="1"/>
    <col min="3715" max="3966" width="9" style="29"/>
    <col min="3967" max="3967" width="0" style="29" hidden="1" customWidth="1"/>
    <col min="3968" max="3968" width="1" style="29" customWidth="1"/>
    <col min="3969" max="3969" width="21.75" style="29" customWidth="1"/>
    <col min="3970" max="3970" width="91.875" style="29" customWidth="1"/>
    <col min="3971" max="4222" width="9" style="29"/>
    <col min="4223" max="4223" width="0" style="29" hidden="1" customWidth="1"/>
    <col min="4224" max="4224" width="1" style="29" customWidth="1"/>
    <col min="4225" max="4225" width="21.75" style="29" customWidth="1"/>
    <col min="4226" max="4226" width="91.875" style="29" customWidth="1"/>
    <col min="4227" max="4478" width="9" style="29"/>
    <col min="4479" max="4479" width="0" style="29" hidden="1" customWidth="1"/>
    <col min="4480" max="4480" width="1" style="29" customWidth="1"/>
    <col min="4481" max="4481" width="21.75" style="29" customWidth="1"/>
    <col min="4482" max="4482" width="91.875" style="29" customWidth="1"/>
    <col min="4483" max="4734" width="9" style="29"/>
    <col min="4735" max="4735" width="0" style="29" hidden="1" customWidth="1"/>
    <col min="4736" max="4736" width="1" style="29" customWidth="1"/>
    <col min="4737" max="4737" width="21.75" style="29" customWidth="1"/>
    <col min="4738" max="4738" width="91.875" style="29" customWidth="1"/>
    <col min="4739" max="4990" width="9" style="29"/>
    <col min="4991" max="4991" width="0" style="29" hidden="1" customWidth="1"/>
    <col min="4992" max="4992" width="1" style="29" customWidth="1"/>
    <col min="4993" max="4993" width="21.75" style="29" customWidth="1"/>
    <col min="4994" max="4994" width="91.875" style="29" customWidth="1"/>
    <col min="4995" max="5246" width="9" style="29"/>
    <col min="5247" max="5247" width="0" style="29" hidden="1" customWidth="1"/>
    <col min="5248" max="5248" width="1" style="29" customWidth="1"/>
    <col min="5249" max="5249" width="21.75" style="29" customWidth="1"/>
    <col min="5250" max="5250" width="91.875" style="29" customWidth="1"/>
    <col min="5251" max="5502" width="9" style="29"/>
    <col min="5503" max="5503" width="0" style="29" hidden="1" customWidth="1"/>
    <col min="5504" max="5504" width="1" style="29" customWidth="1"/>
    <col min="5505" max="5505" width="21.75" style="29" customWidth="1"/>
    <col min="5506" max="5506" width="91.875" style="29" customWidth="1"/>
    <col min="5507" max="5758" width="9" style="29"/>
    <col min="5759" max="5759" width="0" style="29" hidden="1" customWidth="1"/>
    <col min="5760" max="5760" width="1" style="29" customWidth="1"/>
    <col min="5761" max="5761" width="21.75" style="29" customWidth="1"/>
    <col min="5762" max="5762" width="91.875" style="29" customWidth="1"/>
    <col min="5763" max="6014" width="9" style="29"/>
    <col min="6015" max="6015" width="0" style="29" hidden="1" customWidth="1"/>
    <col min="6016" max="6016" width="1" style="29" customWidth="1"/>
    <col min="6017" max="6017" width="21.75" style="29" customWidth="1"/>
    <col min="6018" max="6018" width="91.875" style="29" customWidth="1"/>
    <col min="6019" max="6270" width="9" style="29"/>
    <col min="6271" max="6271" width="0" style="29" hidden="1" customWidth="1"/>
    <col min="6272" max="6272" width="1" style="29" customWidth="1"/>
    <col min="6273" max="6273" width="21.75" style="29" customWidth="1"/>
    <col min="6274" max="6274" width="91.875" style="29" customWidth="1"/>
    <col min="6275" max="6526" width="9" style="29"/>
    <col min="6527" max="6527" width="0" style="29" hidden="1" customWidth="1"/>
    <col min="6528" max="6528" width="1" style="29" customWidth="1"/>
    <col min="6529" max="6529" width="21.75" style="29" customWidth="1"/>
    <col min="6530" max="6530" width="91.875" style="29" customWidth="1"/>
    <col min="6531" max="6782" width="9" style="29"/>
    <col min="6783" max="6783" width="0" style="29" hidden="1" customWidth="1"/>
    <col min="6784" max="6784" width="1" style="29" customWidth="1"/>
    <col min="6785" max="6785" width="21.75" style="29" customWidth="1"/>
    <col min="6786" max="6786" width="91.875" style="29" customWidth="1"/>
    <col min="6787" max="7038" width="9" style="29"/>
    <col min="7039" max="7039" width="0" style="29" hidden="1" customWidth="1"/>
    <col min="7040" max="7040" width="1" style="29" customWidth="1"/>
    <col min="7041" max="7041" width="21.75" style="29" customWidth="1"/>
    <col min="7042" max="7042" width="91.875" style="29" customWidth="1"/>
    <col min="7043" max="7294" width="9" style="29"/>
    <col min="7295" max="7295" width="0" style="29" hidden="1" customWidth="1"/>
    <col min="7296" max="7296" width="1" style="29" customWidth="1"/>
    <col min="7297" max="7297" width="21.75" style="29" customWidth="1"/>
    <col min="7298" max="7298" width="91.875" style="29" customWidth="1"/>
    <col min="7299" max="7550" width="9" style="29"/>
    <col min="7551" max="7551" width="0" style="29" hidden="1" customWidth="1"/>
    <col min="7552" max="7552" width="1" style="29" customWidth="1"/>
    <col min="7553" max="7553" width="21.75" style="29" customWidth="1"/>
    <col min="7554" max="7554" width="91.875" style="29" customWidth="1"/>
    <col min="7555" max="7806" width="9" style="29"/>
    <col min="7807" max="7807" width="0" style="29" hidden="1" customWidth="1"/>
    <col min="7808" max="7808" width="1" style="29" customWidth="1"/>
    <col min="7809" max="7809" width="21.75" style="29" customWidth="1"/>
    <col min="7810" max="7810" width="91.875" style="29" customWidth="1"/>
    <col min="7811" max="8062" width="9" style="29"/>
    <col min="8063" max="8063" width="0" style="29" hidden="1" customWidth="1"/>
    <col min="8064" max="8064" width="1" style="29" customWidth="1"/>
    <col min="8065" max="8065" width="21.75" style="29" customWidth="1"/>
    <col min="8066" max="8066" width="91.875" style="29" customWidth="1"/>
    <col min="8067" max="8318" width="9" style="29"/>
    <col min="8319" max="8319" width="0" style="29" hidden="1" customWidth="1"/>
    <col min="8320" max="8320" width="1" style="29" customWidth="1"/>
    <col min="8321" max="8321" width="21.75" style="29" customWidth="1"/>
    <col min="8322" max="8322" width="91.875" style="29" customWidth="1"/>
    <col min="8323" max="8574" width="9" style="29"/>
    <col min="8575" max="8575" width="0" style="29" hidden="1" customWidth="1"/>
    <col min="8576" max="8576" width="1" style="29" customWidth="1"/>
    <col min="8577" max="8577" width="21.75" style="29" customWidth="1"/>
    <col min="8578" max="8578" width="91.875" style="29" customWidth="1"/>
    <col min="8579" max="8830" width="9" style="29"/>
    <col min="8831" max="8831" width="0" style="29" hidden="1" customWidth="1"/>
    <col min="8832" max="8832" width="1" style="29" customWidth="1"/>
    <col min="8833" max="8833" width="21.75" style="29" customWidth="1"/>
    <col min="8834" max="8834" width="91.875" style="29" customWidth="1"/>
    <col min="8835" max="9086" width="9" style="29"/>
    <col min="9087" max="9087" width="0" style="29" hidden="1" customWidth="1"/>
    <col min="9088" max="9088" width="1" style="29" customWidth="1"/>
    <col min="9089" max="9089" width="21.75" style="29" customWidth="1"/>
    <col min="9090" max="9090" width="91.875" style="29" customWidth="1"/>
    <col min="9091" max="9342" width="9" style="29"/>
    <col min="9343" max="9343" width="0" style="29" hidden="1" customWidth="1"/>
    <col min="9344" max="9344" width="1" style="29" customWidth="1"/>
    <col min="9345" max="9345" width="21.75" style="29" customWidth="1"/>
    <col min="9346" max="9346" width="91.875" style="29" customWidth="1"/>
    <col min="9347" max="9598" width="9" style="29"/>
    <col min="9599" max="9599" width="0" style="29" hidden="1" customWidth="1"/>
    <col min="9600" max="9600" width="1" style="29" customWidth="1"/>
    <col min="9601" max="9601" width="21.75" style="29" customWidth="1"/>
    <col min="9602" max="9602" width="91.875" style="29" customWidth="1"/>
    <col min="9603" max="9854" width="9" style="29"/>
    <col min="9855" max="9855" width="0" style="29" hidden="1" customWidth="1"/>
    <col min="9856" max="9856" width="1" style="29" customWidth="1"/>
    <col min="9857" max="9857" width="21.75" style="29" customWidth="1"/>
    <col min="9858" max="9858" width="91.875" style="29" customWidth="1"/>
    <col min="9859" max="10110" width="9" style="29"/>
    <col min="10111" max="10111" width="0" style="29" hidden="1" customWidth="1"/>
    <col min="10112" max="10112" width="1" style="29" customWidth="1"/>
    <col min="10113" max="10113" width="21.75" style="29" customWidth="1"/>
    <col min="10114" max="10114" width="91.875" style="29" customWidth="1"/>
    <col min="10115" max="10366" width="9" style="29"/>
    <col min="10367" max="10367" width="0" style="29" hidden="1" customWidth="1"/>
    <col min="10368" max="10368" width="1" style="29" customWidth="1"/>
    <col min="10369" max="10369" width="21.75" style="29" customWidth="1"/>
    <col min="10370" max="10370" width="91.875" style="29" customWidth="1"/>
    <col min="10371" max="10622" width="9" style="29"/>
    <col min="10623" max="10623" width="0" style="29" hidden="1" customWidth="1"/>
    <col min="10624" max="10624" width="1" style="29" customWidth="1"/>
    <col min="10625" max="10625" width="21.75" style="29" customWidth="1"/>
    <col min="10626" max="10626" width="91.875" style="29" customWidth="1"/>
    <col min="10627" max="10878" width="9" style="29"/>
    <col min="10879" max="10879" width="0" style="29" hidden="1" customWidth="1"/>
    <col min="10880" max="10880" width="1" style="29" customWidth="1"/>
    <col min="10881" max="10881" width="21.75" style="29" customWidth="1"/>
    <col min="10882" max="10882" width="91.875" style="29" customWidth="1"/>
    <col min="10883" max="11134" width="9" style="29"/>
    <col min="11135" max="11135" width="0" style="29" hidden="1" customWidth="1"/>
    <col min="11136" max="11136" width="1" style="29" customWidth="1"/>
    <col min="11137" max="11137" width="21.75" style="29" customWidth="1"/>
    <col min="11138" max="11138" width="91.875" style="29" customWidth="1"/>
    <col min="11139" max="11390" width="9" style="29"/>
    <col min="11391" max="11391" width="0" style="29" hidden="1" customWidth="1"/>
    <col min="11392" max="11392" width="1" style="29" customWidth="1"/>
    <col min="11393" max="11393" width="21.75" style="29" customWidth="1"/>
    <col min="11394" max="11394" width="91.875" style="29" customWidth="1"/>
    <col min="11395" max="11646" width="9" style="29"/>
    <col min="11647" max="11647" width="0" style="29" hidden="1" customWidth="1"/>
    <col min="11648" max="11648" width="1" style="29" customWidth="1"/>
    <col min="11649" max="11649" width="21.75" style="29" customWidth="1"/>
    <col min="11650" max="11650" width="91.875" style="29" customWidth="1"/>
    <col min="11651" max="11902" width="9" style="29"/>
    <col min="11903" max="11903" width="0" style="29" hidden="1" customWidth="1"/>
    <col min="11904" max="11904" width="1" style="29" customWidth="1"/>
    <col min="11905" max="11905" width="21.75" style="29" customWidth="1"/>
    <col min="11906" max="11906" width="91.875" style="29" customWidth="1"/>
    <col min="11907" max="12158" width="9" style="29"/>
    <col min="12159" max="12159" width="0" style="29" hidden="1" customWidth="1"/>
    <col min="12160" max="12160" width="1" style="29" customWidth="1"/>
    <col min="12161" max="12161" width="21.75" style="29" customWidth="1"/>
    <col min="12162" max="12162" width="91.875" style="29" customWidth="1"/>
    <col min="12163" max="12414" width="9" style="29"/>
    <col min="12415" max="12415" width="0" style="29" hidden="1" customWidth="1"/>
    <col min="12416" max="12416" width="1" style="29" customWidth="1"/>
    <col min="12417" max="12417" width="21.75" style="29" customWidth="1"/>
    <col min="12418" max="12418" width="91.875" style="29" customWidth="1"/>
    <col min="12419" max="12670" width="9" style="29"/>
    <col min="12671" max="12671" width="0" style="29" hidden="1" customWidth="1"/>
    <col min="12672" max="12672" width="1" style="29" customWidth="1"/>
    <col min="12673" max="12673" width="21.75" style="29" customWidth="1"/>
    <col min="12674" max="12674" width="91.875" style="29" customWidth="1"/>
    <col min="12675" max="12926" width="9" style="29"/>
    <col min="12927" max="12927" width="0" style="29" hidden="1" customWidth="1"/>
    <col min="12928" max="12928" width="1" style="29" customWidth="1"/>
    <col min="12929" max="12929" width="21.75" style="29" customWidth="1"/>
    <col min="12930" max="12930" width="91.875" style="29" customWidth="1"/>
    <col min="12931" max="13182" width="9" style="29"/>
    <col min="13183" max="13183" width="0" style="29" hidden="1" customWidth="1"/>
    <col min="13184" max="13184" width="1" style="29" customWidth="1"/>
    <col min="13185" max="13185" width="21.75" style="29" customWidth="1"/>
    <col min="13186" max="13186" width="91.875" style="29" customWidth="1"/>
    <col min="13187" max="13438" width="9" style="29"/>
    <col min="13439" max="13439" width="0" style="29" hidden="1" customWidth="1"/>
    <col min="13440" max="13440" width="1" style="29" customWidth="1"/>
    <col min="13441" max="13441" width="21.75" style="29" customWidth="1"/>
    <col min="13442" max="13442" width="91.875" style="29" customWidth="1"/>
    <col min="13443" max="13694" width="9" style="29"/>
    <col min="13695" max="13695" width="0" style="29" hidden="1" customWidth="1"/>
    <col min="13696" max="13696" width="1" style="29" customWidth="1"/>
    <col min="13697" max="13697" width="21.75" style="29" customWidth="1"/>
    <col min="13698" max="13698" width="91.875" style="29" customWidth="1"/>
    <col min="13699" max="13950" width="9" style="29"/>
    <col min="13951" max="13951" width="0" style="29" hidden="1" customWidth="1"/>
    <col min="13952" max="13952" width="1" style="29" customWidth="1"/>
    <col min="13953" max="13953" width="21.75" style="29" customWidth="1"/>
    <col min="13954" max="13954" width="91.875" style="29" customWidth="1"/>
    <col min="13955" max="14206" width="9" style="29"/>
    <col min="14207" max="14207" width="0" style="29" hidden="1" customWidth="1"/>
    <col min="14208" max="14208" width="1" style="29" customWidth="1"/>
    <col min="14209" max="14209" width="21.75" style="29" customWidth="1"/>
    <col min="14210" max="14210" width="91.875" style="29" customWidth="1"/>
    <col min="14211" max="14462" width="9" style="29"/>
    <col min="14463" max="14463" width="0" style="29" hidden="1" customWidth="1"/>
    <col min="14464" max="14464" width="1" style="29" customWidth="1"/>
    <col min="14465" max="14465" width="21.75" style="29" customWidth="1"/>
    <col min="14466" max="14466" width="91.875" style="29" customWidth="1"/>
    <col min="14467" max="14718" width="9" style="29"/>
    <col min="14719" max="14719" width="0" style="29" hidden="1" customWidth="1"/>
    <col min="14720" max="14720" width="1" style="29" customWidth="1"/>
    <col min="14721" max="14721" width="21.75" style="29" customWidth="1"/>
    <col min="14722" max="14722" width="91.875" style="29" customWidth="1"/>
    <col min="14723" max="14974" width="9" style="29"/>
    <col min="14975" max="14975" width="0" style="29" hidden="1" customWidth="1"/>
    <col min="14976" max="14976" width="1" style="29" customWidth="1"/>
    <col min="14977" max="14977" width="21.75" style="29" customWidth="1"/>
    <col min="14978" max="14978" width="91.875" style="29" customWidth="1"/>
    <col min="14979" max="15230" width="9" style="29"/>
    <col min="15231" max="15231" width="0" style="29" hidden="1" customWidth="1"/>
    <col min="15232" max="15232" width="1" style="29" customWidth="1"/>
    <col min="15233" max="15233" width="21.75" style="29" customWidth="1"/>
    <col min="15234" max="15234" width="91.875" style="29" customWidth="1"/>
    <col min="15235" max="15486" width="9" style="29"/>
    <col min="15487" max="15487" width="0" style="29" hidden="1" customWidth="1"/>
    <col min="15488" max="15488" width="1" style="29" customWidth="1"/>
    <col min="15489" max="15489" width="21.75" style="29" customWidth="1"/>
    <col min="15490" max="15490" width="91.875" style="29" customWidth="1"/>
    <col min="15491" max="15742" width="9" style="29"/>
    <col min="15743" max="15743" width="0" style="29" hidden="1" customWidth="1"/>
    <col min="15744" max="15744" width="1" style="29" customWidth="1"/>
    <col min="15745" max="15745" width="21.75" style="29" customWidth="1"/>
    <col min="15746" max="15746" width="91.875" style="29" customWidth="1"/>
    <col min="15747" max="15998" width="9" style="29"/>
    <col min="15999" max="15999" width="0" style="29" hidden="1" customWidth="1"/>
    <col min="16000" max="16000" width="1" style="29" customWidth="1"/>
    <col min="16001" max="16001" width="21.75" style="29" customWidth="1"/>
    <col min="16002" max="16002" width="91.875" style="29" customWidth="1"/>
    <col min="16003" max="16384" width="9" style="29"/>
  </cols>
  <sheetData>
    <row r="1" spans="3:5" s="25" customFormat="1" ht="18" x14ac:dyDescent="0.25">
      <c r="C1" s="146" t="s">
        <v>292</v>
      </c>
      <c r="D1" s="146"/>
      <c r="E1" s="146"/>
    </row>
    <row r="2" spans="3:5" s="26" customFormat="1" ht="20.25" x14ac:dyDescent="0.25">
      <c r="C2" s="147" t="s">
        <v>191</v>
      </c>
      <c r="D2" s="147"/>
      <c r="E2" s="147"/>
    </row>
    <row r="3" spans="3:5" s="26" customFormat="1" ht="36" customHeight="1" x14ac:dyDescent="0.25">
      <c r="C3" s="57" t="s">
        <v>263</v>
      </c>
      <c r="D3" s="99" t="s">
        <v>262</v>
      </c>
      <c r="E3" s="101"/>
    </row>
    <row r="4" spans="3:5" s="26" customFormat="1" ht="49.5" customHeight="1" x14ac:dyDescent="0.25">
      <c r="C4" s="41" t="s">
        <v>282</v>
      </c>
      <c r="D4" s="99" t="s">
        <v>265</v>
      </c>
      <c r="E4" s="101"/>
    </row>
    <row r="5" spans="3:5" s="26" customFormat="1" ht="48.75" customHeight="1" x14ac:dyDescent="0.25">
      <c r="C5" s="41" t="s">
        <v>260</v>
      </c>
      <c r="D5" s="99" t="s">
        <v>261</v>
      </c>
      <c r="E5" s="101"/>
    </row>
    <row r="6" spans="3:5" s="26" customFormat="1" ht="36.75" customHeight="1" x14ac:dyDescent="0.25">
      <c r="C6" s="36" t="s">
        <v>283</v>
      </c>
      <c r="D6" s="142" t="s">
        <v>252</v>
      </c>
      <c r="E6" s="143"/>
    </row>
    <row r="7" spans="3:5" s="26" customFormat="1" ht="65.25" customHeight="1" x14ac:dyDescent="0.25">
      <c r="C7" s="23" t="s">
        <v>284</v>
      </c>
      <c r="D7" s="142" t="s">
        <v>242</v>
      </c>
      <c r="E7" s="143"/>
    </row>
    <row r="8" spans="3:5" s="26" customFormat="1" ht="66.75" customHeight="1" x14ac:dyDescent="0.25">
      <c r="C8" s="22" t="s">
        <v>285</v>
      </c>
      <c r="D8" s="142" t="s">
        <v>192</v>
      </c>
      <c r="E8" s="143"/>
    </row>
    <row r="9" spans="3:5" s="26" customFormat="1" ht="63" customHeight="1" x14ac:dyDescent="0.25">
      <c r="C9" s="41" t="s">
        <v>229</v>
      </c>
      <c r="D9" s="142" t="s">
        <v>250</v>
      </c>
      <c r="E9" s="143"/>
    </row>
    <row r="10" spans="3:5" s="26" customFormat="1" ht="33" customHeight="1" x14ac:dyDescent="0.25">
      <c r="C10" s="41" t="s">
        <v>268</v>
      </c>
      <c r="D10" s="142" t="s">
        <v>269</v>
      </c>
      <c r="E10" s="143"/>
    </row>
    <row r="11" spans="3:5" s="26" customFormat="1" ht="47.25" customHeight="1" x14ac:dyDescent="0.25">
      <c r="C11" s="27" t="s">
        <v>193</v>
      </c>
      <c r="D11" s="142" t="s">
        <v>251</v>
      </c>
      <c r="E11" s="143"/>
    </row>
    <row r="12" spans="3:5" s="26" customFormat="1" ht="48" customHeight="1" x14ac:dyDescent="0.25">
      <c r="C12" s="36" t="s">
        <v>187</v>
      </c>
      <c r="D12" s="142" t="s">
        <v>246</v>
      </c>
      <c r="E12" s="143"/>
    </row>
    <row r="13" spans="3:5" s="26" customFormat="1" ht="51.75" customHeight="1" x14ac:dyDescent="0.25">
      <c r="C13" s="39" t="s">
        <v>219</v>
      </c>
      <c r="D13" s="142" t="s">
        <v>318</v>
      </c>
      <c r="E13" s="143"/>
    </row>
    <row r="14" spans="3:5" s="26" customFormat="1" ht="33" customHeight="1" x14ac:dyDescent="0.25">
      <c r="C14" s="144" t="s">
        <v>194</v>
      </c>
      <c r="D14" s="145"/>
      <c r="E14" s="28"/>
    </row>
    <row r="15" spans="3:5" s="26" customFormat="1" ht="48" customHeight="1" x14ac:dyDescent="0.25">
      <c r="C15" s="36" t="s">
        <v>238</v>
      </c>
      <c r="D15" s="99" t="s">
        <v>259</v>
      </c>
      <c r="E15" s="101"/>
    </row>
    <row r="16" spans="3:5" s="26" customFormat="1" ht="51" customHeight="1" x14ac:dyDescent="0.25">
      <c r="C16" s="36" t="s">
        <v>253</v>
      </c>
      <c r="D16" s="99" t="s">
        <v>273</v>
      </c>
      <c r="E16" s="101"/>
    </row>
    <row r="17" spans="3:5" ht="27.75" customHeight="1" x14ac:dyDescent="0.25">
      <c r="C17" s="144" t="s">
        <v>230</v>
      </c>
      <c r="D17" s="145"/>
      <c r="E17" s="28"/>
    </row>
    <row r="18" spans="3:5" ht="29.25" customHeight="1" x14ac:dyDescent="0.2">
      <c r="C18" s="23" t="s">
        <v>232</v>
      </c>
      <c r="D18" s="99" t="s">
        <v>231</v>
      </c>
      <c r="E18" s="101"/>
    </row>
    <row r="19" spans="3:5" ht="30" customHeight="1" x14ac:dyDescent="0.2">
      <c r="C19" s="23" t="s">
        <v>233</v>
      </c>
      <c r="D19" s="99" t="s">
        <v>235</v>
      </c>
      <c r="E19" s="101"/>
    </row>
    <row r="20" spans="3:5" ht="40.5" customHeight="1" x14ac:dyDescent="0.2">
      <c r="C20" s="23" t="s">
        <v>236</v>
      </c>
      <c r="D20" s="99" t="s">
        <v>237</v>
      </c>
      <c r="E20" s="101"/>
    </row>
    <row r="21" spans="3:5" ht="72" customHeight="1" x14ac:dyDescent="0.2">
      <c r="C21" s="23" t="s">
        <v>234</v>
      </c>
      <c r="D21" s="142" t="s">
        <v>317</v>
      </c>
      <c r="E21" s="143"/>
    </row>
  </sheetData>
  <mergeCells count="21">
    <mergeCell ref="C1:E1"/>
    <mergeCell ref="D7:E7"/>
    <mergeCell ref="D15:E15"/>
    <mergeCell ref="D6:E6"/>
    <mergeCell ref="C14:D14"/>
    <mergeCell ref="D8:E8"/>
    <mergeCell ref="D11:E11"/>
    <mergeCell ref="D9:E9"/>
    <mergeCell ref="D4:E4"/>
    <mergeCell ref="D5:E5"/>
    <mergeCell ref="D3:E3"/>
    <mergeCell ref="D10:E10"/>
    <mergeCell ref="C2:E2"/>
    <mergeCell ref="D12:E12"/>
    <mergeCell ref="D13:E13"/>
    <mergeCell ref="D20:E20"/>
    <mergeCell ref="D18:E18"/>
    <mergeCell ref="D19:E19"/>
    <mergeCell ref="D16:E16"/>
    <mergeCell ref="D21:E21"/>
    <mergeCell ref="C17:D17"/>
  </mergeCells>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2018-02-05T10:34:37Z</cp:lastPrinted>
  <dcterms:created xsi:type="dcterms:W3CDTF">2018-01-02T05:37:56Z</dcterms:created>
  <dcterms:modified xsi:type="dcterms:W3CDTF">2018-02-05T10:49:05Z</dcterms:modified>
</cp:coreProperties>
</file>