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5910" windowWidth="20115" windowHeight="1605"/>
  </bookViews>
  <sheets>
    <sheet name="نشرة التداول" sheetId="1" r:id="rId1"/>
    <sheet name="الاجانب" sheetId="6" r:id="rId2"/>
    <sheet name="الغير متداولة" sheetId="3" r:id="rId3"/>
    <sheet name="الشركات المتوقفة" sheetId="4" r:id="rId4"/>
    <sheet name="اخبار الشركات" sheetId="5" r:id="rId5"/>
  </sheets>
  <calcPr calcId="145621"/>
</workbook>
</file>

<file path=xl/calcChain.xml><?xml version="1.0" encoding="utf-8"?>
<calcChain xmlns="http://schemas.openxmlformats.org/spreadsheetml/2006/main">
  <c r="F27" i="6" l="1"/>
  <c r="F28" i="6" s="1"/>
  <c r="E27" i="6"/>
  <c r="E28" i="6" s="1"/>
  <c r="D27" i="6"/>
  <c r="F24" i="6"/>
  <c r="E24" i="6"/>
  <c r="D24" i="6"/>
  <c r="D13" i="6"/>
  <c r="F12" i="6"/>
  <c r="F13" i="6" s="1"/>
  <c r="E12" i="6"/>
  <c r="D12" i="6"/>
  <c r="F8" i="6"/>
  <c r="E8" i="6"/>
  <c r="E13" i="6" s="1"/>
  <c r="D8" i="6"/>
  <c r="M59" i="1"/>
  <c r="N59" i="1"/>
  <c r="L59" i="1"/>
  <c r="L19" i="1"/>
  <c r="M19" i="1"/>
  <c r="N19" i="1"/>
  <c r="L46" i="1"/>
  <c r="M46" i="1"/>
  <c r="N46" i="1"/>
  <c r="L35" i="1"/>
  <c r="M35" i="1"/>
  <c r="N35" i="1"/>
  <c r="L29" i="1"/>
  <c r="M29" i="1"/>
  <c r="N29" i="1"/>
  <c r="D28" i="6" l="1"/>
  <c r="N47" i="1"/>
  <c r="N60" i="1" s="1"/>
  <c r="M47" i="1"/>
  <c r="M60" i="1" s="1"/>
  <c r="L47" i="1"/>
  <c r="L60" i="1" s="1"/>
</calcChain>
</file>

<file path=xl/sharedStrings.xml><?xml version="1.0" encoding="utf-8"?>
<sst xmlns="http://schemas.openxmlformats.org/spreadsheetml/2006/main" count="478" uniqueCount="324">
  <si>
    <t>سوق العراق للاوراق المالية</t>
  </si>
  <si>
    <t xml:space="preserve">القيمة المتداولة </t>
  </si>
  <si>
    <t xml:space="preserve">الاسهم المتداولة </t>
  </si>
  <si>
    <t>الصفقات</t>
  </si>
  <si>
    <t>المؤشر60</t>
  </si>
  <si>
    <t>نسبة التغير %</t>
  </si>
  <si>
    <t xml:space="preserve">الشركات المدرجة </t>
  </si>
  <si>
    <t xml:space="preserve">الشركات المتداولة </t>
  </si>
  <si>
    <t>الشركات المرتفعة</t>
  </si>
  <si>
    <t>الشركات المنخفضة</t>
  </si>
  <si>
    <t>شركات الهيئة العامة</t>
  </si>
  <si>
    <t>المتوقفة بقرار من الهيئة</t>
  </si>
  <si>
    <t xml:space="preserve">الشركات غير المتداولة </t>
  </si>
  <si>
    <t xml:space="preserve">اسم الشركة </t>
  </si>
  <si>
    <t>رمز الشركة</t>
  </si>
  <si>
    <t>افتتاح</t>
  </si>
  <si>
    <t xml:space="preserve">اعلى سعر </t>
  </si>
  <si>
    <t xml:space="preserve">ادنى سعر </t>
  </si>
  <si>
    <t>المعدل الحالي</t>
  </si>
  <si>
    <t>المعدل السابق</t>
  </si>
  <si>
    <t>سعر الاغلاق</t>
  </si>
  <si>
    <t>اغلاق سابق</t>
  </si>
  <si>
    <t>التغير (%)</t>
  </si>
  <si>
    <t>قطاع المصارف</t>
  </si>
  <si>
    <t>مصرف بغداد</t>
  </si>
  <si>
    <t>BBOB</t>
  </si>
  <si>
    <t>مصرف الخليج التجاري</t>
  </si>
  <si>
    <t>BGUC</t>
  </si>
  <si>
    <t>مصرف الاستثمار</t>
  </si>
  <si>
    <t>BIBI</t>
  </si>
  <si>
    <t xml:space="preserve">المصرف الوطني الاسلامي </t>
  </si>
  <si>
    <t>BNAI</t>
  </si>
  <si>
    <t>المصرف المتحد</t>
  </si>
  <si>
    <t>BUND</t>
  </si>
  <si>
    <t>مجموع قطاع المصارف</t>
  </si>
  <si>
    <t>قطاع الاتصالات</t>
  </si>
  <si>
    <t>قطاع الخدمات</t>
  </si>
  <si>
    <t>مجموع قطاع الخدمات</t>
  </si>
  <si>
    <t>بغداد العراق للنقل العام</t>
  </si>
  <si>
    <t>SBPT</t>
  </si>
  <si>
    <t>قطاع الصناعة</t>
  </si>
  <si>
    <t>مجموع قطاع الصناعة</t>
  </si>
  <si>
    <t>انتاج الالبسة الجاهزة</t>
  </si>
  <si>
    <t>IRMC</t>
  </si>
  <si>
    <t xml:space="preserve"> قطاع الفنادق والسياحة </t>
  </si>
  <si>
    <t>فنادق المنصور</t>
  </si>
  <si>
    <t>HMAN</t>
  </si>
  <si>
    <t>قطاع الزراعة</t>
  </si>
  <si>
    <t>مجموع السوق النظامي</t>
  </si>
  <si>
    <t>اسم الشركة</t>
  </si>
  <si>
    <t>اغلاق</t>
  </si>
  <si>
    <t>الاكثر ربحية</t>
  </si>
  <si>
    <t xml:space="preserve">الاكثر نشاطا حسب الاسهم المتداولة </t>
  </si>
  <si>
    <t xml:space="preserve">الاكثر نشاطا حسب القيمة المتداولة </t>
  </si>
  <si>
    <t>معدل السعر السابق</t>
  </si>
  <si>
    <t>سعر الاغلاق السابق</t>
  </si>
  <si>
    <t>مصرف جيهان</t>
  </si>
  <si>
    <t>BCIH</t>
  </si>
  <si>
    <t>مصرف كوردستان</t>
  </si>
  <si>
    <t>BKUI</t>
  </si>
  <si>
    <t>مصرف ايلاف الاسلامي</t>
  </si>
  <si>
    <t>BELF</t>
  </si>
  <si>
    <t>قطاع التأمين</t>
  </si>
  <si>
    <t>الاهلية للتأمين</t>
  </si>
  <si>
    <t>NAHF</t>
  </si>
  <si>
    <t>قطاع الاستثمار</t>
  </si>
  <si>
    <t>الوئام للاستثمار المالي</t>
  </si>
  <si>
    <t>VWIF</t>
  </si>
  <si>
    <t>الزوراء للاستثمار المالي</t>
  </si>
  <si>
    <t>VZAF</t>
  </si>
  <si>
    <t>بغداد لمواد التغليف</t>
  </si>
  <si>
    <t>IBPM</t>
  </si>
  <si>
    <t>فنادق كربلاء</t>
  </si>
  <si>
    <t>HKAR</t>
  </si>
  <si>
    <t xml:space="preserve">اسماك الشرق الاوسط </t>
  </si>
  <si>
    <t>AMEF</t>
  </si>
  <si>
    <t xml:space="preserve">مصرف العالم الاسلامي </t>
  </si>
  <si>
    <t>BWOR</t>
  </si>
  <si>
    <t>ــــــــــ</t>
  </si>
  <si>
    <t>الحمراء للتأمين</t>
  </si>
  <si>
    <t>NHAM</t>
  </si>
  <si>
    <t>الباتك للاستثمارات المالية</t>
  </si>
  <si>
    <t>VBAT</t>
  </si>
  <si>
    <t>قطاع التحويل المالي</t>
  </si>
  <si>
    <t>النبلاء للتحويل المالي</t>
  </si>
  <si>
    <t>MTNO</t>
  </si>
  <si>
    <t xml:space="preserve">الحرير للتحويل المالي </t>
  </si>
  <si>
    <t>MTAH</t>
  </si>
  <si>
    <t>الفلوجة لانتاج المواد الانشائية (IFCM)</t>
  </si>
  <si>
    <t>صناعة المواد الانشائية الحديثة (IMCM)</t>
  </si>
  <si>
    <t>الوطنية لصناعات الاثاث المنزلي (IHFI)</t>
  </si>
  <si>
    <t>صناعات الاصباغ الحديثة (IMPI)</t>
  </si>
  <si>
    <t>الصناعات الخفيفة (ITLI)</t>
  </si>
  <si>
    <t>مصرف دار السلام (BDSI)</t>
  </si>
  <si>
    <t>مصرف دجلة والفرات (BDFD)</t>
  </si>
  <si>
    <t>مصرف الاقتصاد (BEFI)</t>
  </si>
  <si>
    <t>الصناعات الالكترونية (IELI)</t>
  </si>
  <si>
    <t>العراقية للنقل البري (SILT)</t>
  </si>
  <si>
    <t>نقل المنتجات النفطية (SIGT)</t>
  </si>
  <si>
    <t>اولا : اخبار الشركات .</t>
  </si>
  <si>
    <t>البادية للنقل العام (SBAG)</t>
  </si>
  <si>
    <t>الخير للاستثمار المالي (VKHF)</t>
  </si>
  <si>
    <t>مصرف الاتحاد العراقي (BUOI)</t>
  </si>
  <si>
    <t>صناعة وتجارة الكارتون (IICM)</t>
  </si>
  <si>
    <t>الخازر لانتاج المواد الانشائية (IKHC)</t>
  </si>
  <si>
    <t>الطيف للتحويل المالي (MTAI)</t>
  </si>
  <si>
    <t xml:space="preserve">Web site : www.isx-iq.net     E-mail : info-isx@isx-iq.net   07834000034 - 07711211522 - 07270094594  : ص . ب :3607 العلوية  الهاتف </t>
  </si>
  <si>
    <t xml:space="preserve">الاسهم المتداولة  </t>
  </si>
  <si>
    <t>بين النهرين للاستثمارات المالية</t>
  </si>
  <si>
    <t>VMES</t>
  </si>
  <si>
    <t>الحرير للتحويل المالي (MTAH)</t>
  </si>
  <si>
    <t>فنادق كربلاء(HKAR)</t>
  </si>
  <si>
    <t>اسيا سيل للاتصالات</t>
  </si>
  <si>
    <t>TASC</t>
  </si>
  <si>
    <t>التغير(%)</t>
  </si>
  <si>
    <t>الامين للاستثمارات العقارية</t>
  </si>
  <si>
    <t>SAEI</t>
  </si>
  <si>
    <t xml:space="preserve"> الشركات المتوقفة عن التداول بقرار من هيئة الاوراق المالية </t>
  </si>
  <si>
    <t>الاهلية للانتاج الزراعي</t>
  </si>
  <si>
    <t>AAHP</t>
  </si>
  <si>
    <t xml:space="preserve">انتاج وتسويق اللحوم </t>
  </si>
  <si>
    <t>AIPM</t>
  </si>
  <si>
    <t>مدينة العاب الكرخ</t>
  </si>
  <si>
    <t>SKTA</t>
  </si>
  <si>
    <t>المنتجات الزراعية</t>
  </si>
  <si>
    <t>AIRP</t>
  </si>
  <si>
    <t>مصرف اربيل للاستثمار والتمويل</t>
  </si>
  <si>
    <t>BERI</t>
  </si>
  <si>
    <t>الخليج للتامين</t>
  </si>
  <si>
    <t>NGIR</t>
  </si>
  <si>
    <t>يدعو سوق العراق للاوراق المالية حملة السندات الوطنية / الاصدارية الثانية أيداع وتسجيل السندات التي يمتلكونها في مركز الايداع والتداول عليها بيعاً وشراءً خلال فترة الجلسة المستمرة من الساعة 10 صباحا لغاية 12 ظهراً ولغاية تأريخ أطفاءها في  2019/4/2 ، وستكون نسبة التغير لسعر السند (5%) في حدودهما العليا والدنيا بعد اكتمال كافة الاجراءات المطلوبة وفقاً لتعليمات السندات الحكومية .</t>
  </si>
  <si>
    <t>الخاتم للاتصالات</t>
  </si>
  <si>
    <t>TZNI</t>
  </si>
  <si>
    <t>تاريخ الايقاف</t>
  </si>
  <si>
    <t>مؤتة للتحويل المالي (MTMO)</t>
  </si>
  <si>
    <t>صدور مصادقة دائرة تسجيل الشركات على انتهاء اجراءات تغيير نشاط وراسمال الشركة من شركة الطيف للتحويل المالي الى شركة مصرف الطيف الاسلامي للاستثمار والتمويل ، وزيادة راسمال الشركة  من (45) مليار دينار الى (100) مليار دينار ، وسيتم اطلاق التداول على اسهم الشركة في السوق بعد استحصال الرخصة النهائية لممارسة العمل المصرفي من البنك المركزي العراقي يتبعها تقديم طلب ادراج اسهم الشركة المصرفية وتقديم بيانات مالية خاصة بالمصرف اما سنوية او فصلية حسب تعليمات هيئة الاوراق المالية ، واستكمال اجراءات تسجيل وايداع اسهم الشركة في مركز الايداع كشركة مصرفية.</t>
  </si>
  <si>
    <t>صدور مصادقة دائرة تسجيل الشركات على انتهاء اجراءات تغيير نشاط ورأسمال الشركة من شركة مؤتة للتحويل المالي الى مصرف امين العراق للاستثمار والتمويل الاسلامي ، وزيادة راسمال الشركة  من (45) مليار دينار الى (100) مليار دينار ، وسيتم اطلاق التداول على اسهم الشركة في السوق بعد استحصال الرخصة النهائية لممارسة العمل المصرفي من البنك المركزي العراقي يتبعها تقديم طلب ادراج اسهم الشركة المصرفية وتقديم بيانات مالية خاصة بالمصرف اما سنوية او فصلية حسب تعليمات هيئة الاوراق المالية ، واستكمال اجراءات تسجيل وايداع اسهم الشركة في مركز الايداع كشركة مصرفية.</t>
  </si>
  <si>
    <t xml:space="preserve">انعقاد الاجتماع الهيئة العامة للشركة لزيادة راس مال الشركة وفق المادة (56/رابعا) من قانون الشركات ، واستمرار الايقاف بقرار من هيئة الاوراق المالية لحين اتمام زيادة رأسمال المصرف والمصادقة عليها من دائرة تسجيل الشركات ، وتقديم حسابات المصرف لعام 2016 مع تقرير مجلس الادارة والايضاحات المرفقة على ان تكون وافية وتغطي ملاحظات مراقب الحسابات ولجنة الوصاية ، واستمرار الايقاف لحين تقديم حسابات المصرف للفصل الاول 2017 على ان تكون معدة بدقة . وقد صادقت دائرة تسجيل الشركات على زيادة رأسمال المصرف الى (250) مليار دينار واكملت الشركة اجراءات تسجيل وايداع اسهم زيادة رأسمال الى (250) مليار سهم في مركز الايداع ، وسيتم ادراج اسهم الزيادة في التداول عند اطلاق التداول على اسهم الشركة . قدمت الشركة بيانات عام 2016 بدون معالجة جميع ملاحظات الهيئة ، وقد عقدت الهيئة العامة بتأريخ 2018/4/2 وتمت المصادقة على بيانات 2016 ، وتدوير الارباح الى الفائض المتراكم وتخصيص (50%) منها لمعالجة العجز المتراكم . </t>
  </si>
  <si>
    <t>سبب الايقاف والملاحظات</t>
  </si>
  <si>
    <t>تداول السندات الاصدارية الثانية</t>
  </si>
  <si>
    <t>بغداد للمشروبات الغازية</t>
  </si>
  <si>
    <t>IBSD</t>
  </si>
  <si>
    <t>تم غلق الاكتتاب اعتبارا من يوم الثلاثاء 2018/5/9على كامل الاسهم المطروحة البالغة (2,500) مليار سهم , تنفيذا لقرار الهيئة العامة المنعقدة بتاريخ 2017/11/14 زيادة رأس المال من (5) مليار دينار الى (7.500) مليار  دينار وفق المادة (55/اولا) من قانون الشركات .</t>
  </si>
  <si>
    <t xml:space="preserve">الامين للاستثمار المالي </t>
  </si>
  <si>
    <t>VAMF</t>
  </si>
  <si>
    <t>مصرف البلاد الاسلامي (BLAD)</t>
  </si>
  <si>
    <t>مصرف زين العراق</t>
  </si>
  <si>
    <t>BZII</t>
  </si>
  <si>
    <t xml:space="preserve">مصرف عبر العراق </t>
  </si>
  <si>
    <t>BTRI</t>
  </si>
  <si>
    <t>BCOI</t>
  </si>
  <si>
    <t xml:space="preserve">النبال العربية للتحويل المالي </t>
  </si>
  <si>
    <t>MTNI</t>
  </si>
  <si>
    <t xml:space="preserve">المصرف التجاري   </t>
  </si>
  <si>
    <t xml:space="preserve">ثانيا : الشركات المساهمة المتوقفة عن التداول لانعقاد هيئاتها العامة . </t>
  </si>
  <si>
    <t>ثالثآ  : الشركات التي في التداول برأسمال الشركة المدرج (قبل الزيادة والرسملة).</t>
  </si>
  <si>
    <t>الاكثر خسارة</t>
  </si>
  <si>
    <t>مصرف الموصل</t>
  </si>
  <si>
    <t>BMFI</t>
  </si>
  <si>
    <t>مجموع قطاع الزراعة</t>
  </si>
  <si>
    <t>تصنيع وتسويق التمور</t>
  </si>
  <si>
    <t>IIDP</t>
  </si>
  <si>
    <t xml:space="preserve">بدء الاكتتاب على الاسهم المطروحة البالغة (400) مليون سهم اعتبارا من 2018/6/27ولمدة لا تقل عن (30) يوم  ولا تزيد عن (60) يوم وفق المادة (42) من قانون الشركات في مصرف بابل فرع الموصل الكائن في حي الشرطة شارع الكنيسة , وذلك تنفيذا لقرار الهيئة العامة المنعقدة بتاريخ 2018/5/27 زيادة  رأسمال الشركة من (1.260) مليار دينار الى (1.660) مليار دينار وفق المادة (55/اولا) من قانون الشركات . </t>
  </si>
  <si>
    <t xml:space="preserve">النخبة للمقاولات العامة </t>
  </si>
  <si>
    <t>SNUC</t>
  </si>
  <si>
    <t>المعمورة العقارية</t>
  </si>
  <si>
    <t>SMRI</t>
  </si>
  <si>
    <t>مصرف المنصور</t>
  </si>
  <si>
    <t>BMNS</t>
  </si>
  <si>
    <t>الهلال الصناعيه(IHLI)</t>
  </si>
  <si>
    <t>الكيمياوية والبلاستيكية(INCP)</t>
  </si>
  <si>
    <t>الموصل لمدن الالعاب(SMOF)</t>
  </si>
  <si>
    <t xml:space="preserve">دعت شركة مساهميها الى مراجعة  مقر الشركة لاستلام ارباحهم لعام 2013بنسبة (100%) من راس مال الشركة البالغ (400) مليون دينار , تنفيذا لقرار الهيئة العامة المنعقدة بتاريخ 2018/3/4 </t>
  </si>
  <si>
    <t xml:space="preserve">مجموع  قطاع الفنادق والسياحة </t>
  </si>
  <si>
    <t>المنافع للتحويل المالي</t>
  </si>
  <si>
    <t>MTMA</t>
  </si>
  <si>
    <t xml:space="preserve">مصرف الجنوب الاسلامي </t>
  </si>
  <si>
    <t>BJAB</t>
  </si>
  <si>
    <t>مصرف الشرق الاوسط(BIME)</t>
  </si>
  <si>
    <t>مصرف نور العراق الاسلامي</t>
  </si>
  <si>
    <t>BINI</t>
  </si>
  <si>
    <t>الامين للتأمين</t>
  </si>
  <si>
    <t>NAME</t>
  </si>
  <si>
    <t xml:space="preserve">مصرف التنمية الدولي </t>
  </si>
  <si>
    <t>BIDB</t>
  </si>
  <si>
    <t>دعت شركة مساهميها الى مراجعة الشركة لاستلام ارباحهم النقدية لسنة 2016 وبنسبة (0.5%) اعتبارا من تاريخ 2018/8/1 ومن الساعة التاسعة صباحا ولغاية الساعة الثانية ظهرا .</t>
  </si>
  <si>
    <t>الحمراء للتأمين(NHAM)</t>
  </si>
  <si>
    <t xml:space="preserve">سيعقد اجتماع الهيئة العامة يوم الاثنين 2018/9/10 الساعة العاشرة صباحا في مقر الشركة لمناقشة الحسابات الختامية لعام 2017, مناقشة مقسوم الارباح لعام 2017, مناقشة  زيادة راس مال الشركة من (5) مليار الى (7) مليار وفق المادة (55/اولا) من قانون الشركات , سيتم ايقاف التداول اعتبارا من جلسة الاربعاء 2018/9/5 . </t>
  </si>
  <si>
    <t>السجاد والمفروشات</t>
  </si>
  <si>
    <t>IITC</t>
  </si>
  <si>
    <t>المنصور الدوائية</t>
  </si>
  <si>
    <t>IMAP</t>
  </si>
  <si>
    <t xml:space="preserve">العراقية لانتاج البذور </t>
  </si>
  <si>
    <t>AISP</t>
  </si>
  <si>
    <t>مصرف التجاري(BCOI)</t>
  </si>
  <si>
    <t>دعت شركة مساهميها الى مراجعة الشركة لاستلام ارباحهم النقدية لسنة 2016 وبنسبة (4.75%) اعتبارا من تاريخ 2018/8/1 .</t>
  </si>
  <si>
    <t>BNOI</t>
  </si>
  <si>
    <t xml:space="preserve">النور للتحويل المالي </t>
  </si>
  <si>
    <t>MTNN</t>
  </si>
  <si>
    <t>فندق السدير</t>
  </si>
  <si>
    <t>HSAD</t>
  </si>
  <si>
    <t>دار السلام للتأمين</t>
  </si>
  <si>
    <t>NDSA</t>
  </si>
  <si>
    <t>المصرف الدولي الاسلامي</t>
  </si>
  <si>
    <t>BINT</t>
  </si>
  <si>
    <t>الرابطة المالية للتحويل المالي</t>
  </si>
  <si>
    <t>MTRA</t>
  </si>
  <si>
    <t>الاستثمارات السياحية (HNTI)</t>
  </si>
  <si>
    <t>مصرف اشور</t>
  </si>
  <si>
    <t>BASH</t>
  </si>
  <si>
    <t>مصرف الائتمان(BROI)</t>
  </si>
  <si>
    <t>عدم تقديم البيانات المالية السنوية لعام 2017.سعر الاغلاق (0.180) دينار.</t>
  </si>
  <si>
    <t>مصرف بابل(BBAY)</t>
  </si>
  <si>
    <t>عدم تقديم البيانات المالية السنوية لعام 2017.سعر الاغلاق (0.190) دينار.</t>
  </si>
  <si>
    <t xml:space="preserve">مصرف القابض  الاسلامي(BQAB) </t>
  </si>
  <si>
    <t>عدم تقديم البيانات المالية السنوية لعام 2017.سعر الاغلاق (1.000) دينار.</t>
  </si>
  <si>
    <t>مصرف الشمال(BNOR)</t>
  </si>
  <si>
    <t>عدم تقديم البيانات المالية السنوية لعام 2017.سعر الاغلاق (0.110) دينار.</t>
  </si>
  <si>
    <t>تم وضع المصرف تحت وصاية البنك المركزي العراقي واستمرار الايقاف لعدم تقديم الافصاح السنوي لعامي 2016و2017 . سعر الاغلاق (0.250)</t>
  </si>
  <si>
    <t>عدم تقديم الافصاح السنوي لعامي 2016و2017 .سعر الاغلاق (0.290) دينار.</t>
  </si>
  <si>
    <t>الحديثة للانتاج الحيواني (AMAP)</t>
  </si>
  <si>
    <t>عدم تقديم البيانات المالية السنوية لعام 2017.سعر الاغلاق (0.290) دينار.</t>
  </si>
  <si>
    <t>فندق بابل(HBAY)</t>
  </si>
  <si>
    <t>فندق بغداد(HBAG)</t>
  </si>
  <si>
    <t>عدم تقديم البيانات المالية السنوية لعام 2017.سعر الاغلاق (47.600) دينار.</t>
  </si>
  <si>
    <t>عدم تقديم البيانات المالية السنوية لعام 2017.سعر الاغلاق (8.400) دينار.</t>
  </si>
  <si>
    <t>فندق فلسطين(HPAL)</t>
  </si>
  <si>
    <t>فنادق عشتار(HISH)</t>
  </si>
  <si>
    <t>عدم تقديم البيانات المالية السنوية لعام 2017.سعر الاغلاق (10.300) دينار.</t>
  </si>
  <si>
    <t>عدم تقديم البيانات المالية السنوية لعام 2017.سعر الاغلاق (10.000) دينار.</t>
  </si>
  <si>
    <t>فندق اشور(HASH)</t>
  </si>
  <si>
    <t>عدم تقديم البيانات المالية السنوية لعام 2017.سعر الاغلاق (7.200) دينار.</t>
  </si>
  <si>
    <t>سد الموصل السياحية(HTVM)</t>
  </si>
  <si>
    <t>عدم تقديم البيانات المالية السنوية لعام 2017.سعر الاغلاق (5.000) دينار.</t>
  </si>
  <si>
    <t xml:space="preserve">الكندي لانتاج اللقاحات(IKLV) </t>
  </si>
  <si>
    <t>عدم تقديم البيانات المالية السنوية لعام 2017.سعر الاغلاق (1.610) دينار.</t>
  </si>
  <si>
    <t>عدم تقديم البيانات المالية السنوية لعام 2017.سعر الاغلاق (1.750) دينار.</t>
  </si>
  <si>
    <t>المعدنية والدراجات(IMIB)</t>
  </si>
  <si>
    <t>عدم تقديم الافصاح السنوي لعامي 2016و2017 واستمرار الايقاف لعدم تقديم الافصاح الفصلي للفصل الثاني  والثالث لعام 2017 والافصاح الفصلي للفصل الاول لعام 2018  . سعر الاغلاق (0.270) دينار.</t>
  </si>
  <si>
    <t>عدم تقديم الافصاح الفصلي لعام 2015 واستمرار الايقاف لعدم تقديم الافصاح السنوي للاعوام 2014 و2015 و2016و2017 والافصاح الفصلي لعامي 2016 و2017 والافصاح الفصلي للفصل الاول لعام 2018، سعر الاغلاق  (0.900) دينار.</t>
  </si>
  <si>
    <t>عدم تقديم الافصاح السنوي لعامي 2016و2017 والافصاح الفصلي للفصل الاول لعام 2018. سعر الاغلاق (0.450) دينار.</t>
  </si>
  <si>
    <t>عدم تقديم الافصاح السنوي للاعوام 2014 و2015  و2016و2017 والافصاح الفصلي لعامي 2016 و2017 والافصاح الفصلي للفصل الاول لعام 2018، سعر الاغلاق (1.250) دينار.</t>
  </si>
  <si>
    <t>عدم تقديم الافصاح الفصلي لعام 2015 واستمرار الايقاف لعدم تقديم الافصاح السنوي للاعوام 2014 و2015 و2016و2017 والافصاح الفصلي لعامي 2016 و2017 والافصاح الفصلي للفصل الاول لعام 2018وعلى الشركة ان تقدم تقرير من رئيس مجلس الادارة حول الوضع الاجمالي للشركة كونها من المناطق الساخنة ، سعر الاغلاق (0.470) دينار.</t>
  </si>
  <si>
    <t>عدم تقديم الافصاح الفصلي لعام 2015 واستمرار الايقاف لعدم تقديم الافصاح السنوي للاعوام 2014 و2015 و2016و2017 والافصاح الفصلي لعامي 2016 و2017 والافصاح الفصلي للفصل الاول لعام 2018، سعر الاغلاق (1.510) دينار.</t>
  </si>
  <si>
    <t>عدم تقديم الافصاح السنوي لعامي 2016و2017 واستمرار الايقاف لعدم تقديم الافصاح الفصلي للفصل الثاني والثالث لعام 2017 والافصاح الفصلي للفصل الاول لعام 2018. سعر الاغلاق (1.270) دينار.</t>
  </si>
  <si>
    <t>عدم تقديم الافصاح السنوي لعامي2016 و2017والافصاح الفصلي للفصل الاول لعام 2018 .سعر الاغلاق (0.710) دينار.</t>
  </si>
  <si>
    <t>عدم تقديم الافصاح الفصلي لعام 2017 والافصاح الفصلي للفصل الاول لعام 2018واستمرار الايقاف لعدم تقديم البيانات المالية السنوية لعامي2016و2017 . سعر الاغلاق (0.590) دينار.</t>
  </si>
  <si>
    <t>عدم تقديم الافصاح السنوي لعامي2016 و2017 واستمرار الايقاف لعدم تقديم الافصاح الفصلي للفصل الثاني والثالث لعام 2017 والافصاح الفصلي للفصل الاول لعام 2018 . سعر الاغلاق (0.550) دينار.</t>
  </si>
  <si>
    <t>عدم تقديم الافصاح الفصلي لعام 2017 والافصاح الفصلي للفصل الاول لعام 2018واستمرار الايقاف لعدم تقديم البيانات المالية السنوية لعامي 2016و2017  . سعر الاغلاق (0.220) دينار.</t>
  </si>
  <si>
    <t>عدم تقديم البيانات المالية السنوية لعام 2017.سعر الاغلاق (12.660) دينار.</t>
  </si>
  <si>
    <t xml:space="preserve"> تم وضع المصرف تحت وصاية البنك المركزي العراقي واستمرار الايقاف لعدم تقديم الافصاح السنوي للاعوام 2015و2016و2017 .سعر الاغلاق (0.130) دينار.</t>
  </si>
  <si>
    <t xml:space="preserve">  استنادا الى قرارات البنك المركزي العراقي :                                                                                                                          1- ايقاف التداول على اسهم المصرف اعتبارا من 2018/5/17                                                                                                     2- وضع المصرف تحت الوصاية استنادا للقرار المرقم 11460/3/9في 2018/5/17 وعدم تقديم البيانات المالية السنوية لعام 2017. سعر الاغلاق (0.350)</t>
  </si>
  <si>
    <t>عدم تقديم الافصاح الفصلي للفصل الاول لعام 2018 وعدم تقديم البيانات المالية السنوية لعام 2017 . سعر الاغلاق (0.710) دينار.</t>
  </si>
  <si>
    <t>عدم تقديم الافصاح الفصلي للفصل الاول لعام 2018 وعدم تقديم البيانات المالية السنوية لعام 2017 . سعر الاغلاق (0.350) دينار.</t>
  </si>
  <si>
    <t>عدم تقديم الافصاح الفصلي لعام  2016 واستمرار الايقاف لعدم تقديم الافصاح السنوي للاعوام 2015 و 2016و2017 والافصاح الفصلي لعام 2017  والافصاح الفصلي للفصل الاول لعام 2018. سعر الاغلاق (0.310) دينار.</t>
  </si>
  <si>
    <t>مصرف الثقة الدولي</t>
  </si>
  <si>
    <t>BTRU</t>
  </si>
  <si>
    <t>مصرف الاهلي</t>
  </si>
  <si>
    <t>الخياطة الحديثة</t>
  </si>
  <si>
    <t>IMOS</t>
  </si>
  <si>
    <t>الزوراء للاستثمار المالي(VZAF)</t>
  </si>
  <si>
    <t xml:space="preserve">سيعقد اجتماع الهيئة العامة يوم الثلاثاء 2018/9/25 الساعة العاشرة صباحا في مقر الشركة لمناقشة الحسابات الختامية لعام 2017,مناقشة العجز المتراكم لعام2017, سيتم ايقاف التداول اعتبارا من جلسة الخميس2018/9/20   . </t>
  </si>
  <si>
    <t>مصرف سومر التجاري</t>
  </si>
  <si>
    <t>BSUC</t>
  </si>
  <si>
    <t>الصنائع الكيمياوية العصرية (IMCI)</t>
  </si>
  <si>
    <t>الهلال الصناعية (IHLI)</t>
  </si>
  <si>
    <t>مصرف الشرق الاوسط (BIME)</t>
  </si>
  <si>
    <t>الموصل لمدن الالعاب (SMOF)</t>
  </si>
  <si>
    <t>قررت الهيئة العامة المنعقدة بتاريخ 2017/5/13 زيادة رأس المال من (45) مليار دينار الى (100) مليار دينار وفق المادة (55/اولا) من قانون الشركات.</t>
  </si>
  <si>
    <t>مصرف بغداد (BBOB)</t>
  </si>
  <si>
    <t xml:space="preserve">سيعقد اجتماع الهيئة العامة يوم الاثنين 2018/9/17 الساعة العاشرة صباحا في نادي العلوية لمناقشة الحسابات الختامية لعام 2017, مناقشة مقسوم الارباح لعام 2017, سيتم ايقاف التداول اعتبارا من جلسة الاربعاء2018/9/12 . </t>
  </si>
  <si>
    <t xml:space="preserve">العراقية للاعمال الهندسية </t>
  </si>
  <si>
    <t>IIEW</t>
  </si>
  <si>
    <t>سيعقد اجتماع الهيئة العامة يوم الاحد 2018/9/9 الساعة العاشرة صباحا في قاعة اجتماعات اتحاد الصناعات العراقي / في الجادرية لمناقشة الحسابات الختامية لعام 2016, ومناقشة العجز المتراكم والفائض المتراكم , واضافة نشاط جديد الى الشركة( نشاط الطلاءات الاسفلتية والبرافينية والعوازل والتي تدخل في تبليط الشوارع واطلاء السفن باعتباره مادة عازلة). الشركة متوقفة عن التداول منذ 2018/7/4 , بقرار من هيئة الاوراق المالية</t>
  </si>
  <si>
    <t xml:space="preserve">سيعقد اجتماع الهيئة العامة يوم الخميس 2018/9/13 الساعة العاشرة صباحا في مقر الشركة الكائن في النجف الاشرف / شارع الحي الاشتراكي  لمناقشة الحسابات الختامية لعام 2017, مناقشة العدول عن الفقرات 6و7 من قرار الهيئة العامة المنعقد بتاريخ 2017/5/13 والخاصة بتغير نشاط الشركة وزيادة راس مال وذلك لصدور تعليمات جديدة من البنك المركزي العراقي بالدمج بين شركات التحويل المالي  واتخاذ القرار المناسب ومناقشة اقرار دمج شركة الامين العربية للتحويل المالي مع شركتنا شركة الحرير للتحويل  , سيتم ايقاف التداول اعتبارا من جلسة الاثنين2018/9/10 . </t>
  </si>
  <si>
    <t>المصرف العراقي الاسلامي (BIIB)</t>
  </si>
  <si>
    <t>السجاد والمفروشات(IITC)</t>
  </si>
  <si>
    <t>دعت الشركة مساهميها الى مراجعة الشركة لاستلام ارباحهم النقدية لسنة 2017 وبنسبة (50%) اعتبارا من تاريخ 2018/9/2 وخلال الدوام الرسمي لجميع ايام الاسبوع مستصحبين معهم المستمسكات ( شهادة الجنسية ، بطاقة الاحوال المدنية ، بطاقة السكن ، البطاقة الوطنية الموحدة ، بأمكان شركات الوساطة استلام ارباح مساهميهم بموجب تخويل اصولي مع مستمسكات المساهم .</t>
  </si>
  <si>
    <t>مصرف العربية الاسلامي</t>
  </si>
  <si>
    <t>BAAI</t>
  </si>
  <si>
    <t>شركة الربيع للوساطة</t>
  </si>
  <si>
    <t>سيعقد اجتماع الهيئة العامة يوم الاثنين 2018/9/24 الساعة العاشرة صباحا في مقر الشركة الكائن في بغداد/حي الكرادة لمناقشة الحسابات الختامية لعام 2017 ومناقشة العجز المتراكم .</t>
  </si>
  <si>
    <t>مصرف جيهان(BCIH)</t>
  </si>
  <si>
    <t xml:space="preserve">سيعقد اجتماع الهيئة العامة يوم السبت 2018/9/15 الساعة العاشرة صباحا في فرع اربيل / شارع كولان /حي كاني لمناقشة الحسابات الختامية لعام 2017, مناقشة مقسوم الارباح لعام 2017 ومناقشة نقل مركز الادارة العامة للشركة من بغداد الى اربيل , سيتم ايقاف التداول اعتبارا من جلسة الثلاثاء 2018/9/11 . </t>
  </si>
  <si>
    <t>عقد اجتماع الهيئة العامة يوم الثلاثاء 2018/8/28 الساعة العاشرة صباحا في مقر الشركة تمت المصادقة على الحسابات الختامية لعام 2015و2016, وانتخاب (5) اعضاء اصليين ومثلهم احتياط .الشركة متوقفة عن التداول منذ 2017/7/6 , بقرار من هيئة الاوراق المالية .</t>
  </si>
  <si>
    <t>مجموع قطاع الاتصالات</t>
  </si>
  <si>
    <t xml:space="preserve">عقد اجتماع الهيئة العامة يوم الجمعة 2018/8/31 الساعة العاشرة صباحا في  مقر فرع الشركة في اربيل /ناحية عين كاوة لمناقشة الحسابات الختامية لعام 2017, ومناقشة مقسوم الارباح لسنه 2017 , تم ايقاف التداول اعتبارا من جلسة الثلاثاء 2018/8/28 . </t>
  </si>
  <si>
    <t xml:space="preserve">عقد اجتماع الهيئة العامة يوم الاحد 2018/9/2 الساعة العاشرة صباحا في فندق بغداد لمناقشة الحسابات الختامية لعام 2017, ومناقشة مقسوم الارباح , مناقشة زيادة راس مال الشركة بنسبة(7%)وفق المادة (55/ثانياً) من قانون الشركات , تم ايقاف التداول اعتبارا من جلسة الثلاثاء 2018/8/28 . </t>
  </si>
  <si>
    <t>عقد اجتماع الهيئة العامة يوم الاثنين 2018/9/3 الساعة العاشرة صباحا في مقر الشركة لانتخاب (4) اعضاء اصلين ومثلهم  احتياط ممثلين عن القطاع الخاص , شركة متوقفة عن التداول منذ 2018/7/4 , بقرار من هيئة الاوراق المالية</t>
  </si>
  <si>
    <t>مصرف الاقليم التجاري</t>
  </si>
  <si>
    <t>BRTB</t>
  </si>
  <si>
    <t>شركة كركوك لانتاج المواد الانشائية</t>
  </si>
  <si>
    <t>سيعقد اجتماع الهيئة العامة يوم السبت 2018/9/15 الساعة العاشرة صباحا في مقر الشركة الكائن في محافظة كركوك / طريق ليلان لمناقشة الحسابات الختامية لعام 2009 و 2011 و 2012 و 2013 و 2014, ومناقشة موضوع اعادة تداول الاسهم في سوق العراق للاوراق المالية , ومناقشة الغاء الديون المتراكمة , وانتخاب (5) اعضاء اصليين ومثلهم احتياط .</t>
  </si>
  <si>
    <t>مجموع قطاع التأمين</t>
  </si>
  <si>
    <t>مجموع السوق الثاني</t>
  </si>
  <si>
    <t>مجموع السوقين</t>
  </si>
  <si>
    <t>جلسة الثلاثاء الموافق 2018/9/4</t>
  </si>
  <si>
    <t>نشرة التداول في السوق النظامي رقم (164)</t>
  </si>
  <si>
    <t>نشرة التداول في السوق الثاني رقم (143)</t>
  </si>
  <si>
    <t>الشركات غير المتداولة في السوق النظامي لجلسة الثلاثاء الموافق 2018/9/4</t>
  </si>
  <si>
    <t xml:space="preserve"> الشركات غير المتداولة في السوق الثاني لجلسة الثلاثاء الموافق 2018/9/4</t>
  </si>
  <si>
    <t>تم اطلاق التداول على اسهم مصرف الائتمان اعتباراً من جلسة الثلاثاء الموافق 2018/9/4 بعد ايفاء الشركة بمتطلبات الافصاح وتقديم البيانات المالية السنوية لعام 2017 .</t>
  </si>
  <si>
    <t xml:space="preserve">سيعقد اجتماع الهيئة العامة يوم السبت 2018/9/8 الساعة العاشرة صباحا في اربيل /فندق روتانا لمناقشة الحسابات الختامية لعام 2017, ومناقشة مقسوم الارباح لسنه 2017 ,وانتخاب (7) اعضاء اصليين ومثلهم احتياط , مناقشة تاسيس شركة استثمار عقاري براس مال (1) مليار دينار لغرض المساهمة في استثمار وتشغيل رووس الاموال والودائع بما لايتعارض مع قانون المصارف الاسلامية ,تم ايقاف التداول اعتبارا من جلسة الثلاثاء 2018/9/4 . </t>
  </si>
  <si>
    <t>مصرف الائتمان</t>
  </si>
  <si>
    <t>BROI</t>
  </si>
  <si>
    <t>اخبار الشركات المساهمة المدرجة في سوق العراق للاوراق المالية الثلاثاء الموافق 2018/9/4</t>
  </si>
  <si>
    <t>مجموع قطاع التحويل المالي</t>
  </si>
  <si>
    <t xml:space="preserve">بلغ الرقم القياسي العام (556.53) نقطة منخفضا بنسبة (0.5) </t>
  </si>
  <si>
    <t>سوق العراق للأوراق المالية</t>
  </si>
  <si>
    <t>جلسة الثلاثاء 2018/9/4</t>
  </si>
  <si>
    <t>نشرة  تداول الاسهم المشتراة لغير العراقيين في السوق النظامي</t>
  </si>
  <si>
    <t>المصرف التجاري العراقي</t>
  </si>
  <si>
    <t xml:space="preserve">قطاع الصناعة </t>
  </si>
  <si>
    <t xml:space="preserve">بغداد للمشروبات الغازية </t>
  </si>
  <si>
    <t xml:space="preserve">العراقية لتصنيع وتسويق التمور </t>
  </si>
  <si>
    <t xml:space="preserve">مجموع قطاع الصناعة </t>
  </si>
  <si>
    <t>المجموع الكلي</t>
  </si>
  <si>
    <t>نشرة  التداول للاسهم المشتراة لغير العراقيين في السوق الثاني</t>
  </si>
  <si>
    <t xml:space="preserve">قطاع الاتصالات </t>
  </si>
  <si>
    <t>الخاتم للأتصالات</t>
  </si>
  <si>
    <t xml:space="preserve">مجموع قطاع الاتصالات </t>
  </si>
  <si>
    <t>نشرة  تداول الاسهم المباعة من غير العراقيين في السوق النظامي</t>
  </si>
  <si>
    <t xml:space="preserve">المصرف الاهلي العراقي </t>
  </si>
  <si>
    <t>نشرة  التداول للاسهم المباعة من غير العراقيين في السوق الثاني</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</si>
</sst>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F400]h:mm:ss\ AM/PM"/>
    <numFmt numFmtId="166" formatCode="0.000"/>
  </numFmts>
  <fonts count="34" x14ac:knownFonts="1">
    <font>
      <sz val="11"/>
      <color theme="1"/>
      <name val="Arial"/>
      <family val="2"/>
      <charset val="178"/>
      <scheme val="minor"/>
    </font>
    <font>
      <sz val="10"/>
      <name val="Arial"/>
      <family val="2"/>
    </font>
    <font>
      <b/>
      <sz val="11"/>
      <color rgb="FF002060"/>
      <name val="Arial"/>
      <family val="2"/>
    </font>
    <font>
      <b/>
      <sz val="16"/>
      <color rgb="FF002060"/>
      <name val="Arial"/>
      <family val="2"/>
      <scheme val="minor"/>
    </font>
    <font>
      <b/>
      <sz val="14"/>
      <color rgb="FF002060"/>
      <name val="Arial"/>
      <family val="2"/>
      <scheme val="minor"/>
    </font>
    <font>
      <sz val="11"/>
      <color rgb="FF002060"/>
      <name val="Arial"/>
      <family val="2"/>
      <scheme val="minor"/>
    </font>
    <font>
      <b/>
      <sz val="20"/>
      <color rgb="FF002060"/>
      <name val="Arial"/>
      <family val="2"/>
      <scheme val="minor"/>
    </font>
    <font>
      <sz val="20"/>
      <color rgb="FF002060"/>
      <name val="Arial"/>
      <family val="2"/>
      <scheme val="minor"/>
    </font>
    <font>
      <b/>
      <sz val="12"/>
      <color rgb="FF002060"/>
      <name val="Arial"/>
      <family val="2"/>
    </font>
    <font>
      <b/>
      <sz val="12"/>
      <color rgb="FF002060"/>
      <name val="Arial"/>
      <family val="2"/>
      <charset val="178"/>
    </font>
    <font>
      <b/>
      <sz val="12"/>
      <color rgb="FF002060"/>
      <name val="Arial"/>
      <family val="2"/>
      <scheme val="minor"/>
    </font>
    <font>
      <b/>
      <sz val="18"/>
      <color rgb="FF002060"/>
      <name val="Arial"/>
      <family val="2"/>
      <scheme val="minor"/>
    </font>
    <font>
      <b/>
      <sz val="11"/>
      <color rgb="FF002060"/>
      <name val="Arial"/>
      <family val="2"/>
      <scheme val="minor"/>
    </font>
    <font>
      <b/>
      <sz val="13"/>
      <color rgb="FF002060"/>
      <name val="Arial"/>
      <family val="2"/>
      <scheme val="minor"/>
    </font>
    <font>
      <b/>
      <sz val="15"/>
      <color rgb="FF002060"/>
      <name val="Arial"/>
      <family val="2"/>
    </font>
    <font>
      <b/>
      <sz val="14"/>
      <color rgb="FF002060"/>
      <name val="Arial"/>
      <family val="2"/>
      <charset val="178"/>
    </font>
    <font>
      <sz val="14"/>
      <color theme="1"/>
      <name val="Arial"/>
      <family val="2"/>
      <charset val="178"/>
      <scheme val="minor"/>
    </font>
    <font>
      <b/>
      <sz val="14"/>
      <color theme="1"/>
      <name val="Arial"/>
      <family val="2"/>
      <scheme val="minor"/>
    </font>
    <font>
      <b/>
      <sz val="12"/>
      <color theme="1"/>
      <name val="Arial"/>
      <family val="2"/>
      <scheme val="minor"/>
    </font>
    <font>
      <b/>
      <sz val="16"/>
      <color rgb="FF002060"/>
      <name val="Arial"/>
      <family val="2"/>
    </font>
    <font>
      <b/>
      <sz val="13"/>
      <color theme="0"/>
      <name val="Arial Narrow"/>
      <family val="2"/>
    </font>
    <font>
      <sz val="11"/>
      <color theme="1"/>
      <name val="Arial"/>
      <family val="2"/>
      <scheme val="minor"/>
    </font>
    <font>
      <b/>
      <sz val="13"/>
      <color rgb="FF002060"/>
      <name val="Arial"/>
      <family val="2"/>
    </font>
    <font>
      <b/>
      <sz val="14"/>
      <color rgb="FF002060"/>
      <name val="Arial"/>
      <family val="2"/>
    </font>
    <font>
      <b/>
      <sz val="12"/>
      <color rgb="FFFF0000"/>
      <name val="Arial"/>
      <family val="2"/>
    </font>
    <font>
      <b/>
      <sz val="14"/>
      <color theme="1"/>
      <name val="Arial"/>
      <family val="2"/>
    </font>
    <font>
      <b/>
      <sz val="11"/>
      <color rgb="FF002060"/>
      <name val="Arial"/>
      <family val="2"/>
      <charset val="178"/>
      <scheme val="minor"/>
    </font>
    <font>
      <b/>
      <sz val="12"/>
      <color rgb="FF00B050"/>
      <name val="Arial"/>
      <family val="2"/>
    </font>
    <font>
      <b/>
      <sz val="10"/>
      <color rgb="FF002060"/>
      <name val="Arial"/>
      <family val="2"/>
    </font>
    <font>
      <b/>
      <sz val="16"/>
      <color rgb="FFFF0000"/>
      <name val="Arial"/>
      <family val="2"/>
    </font>
    <font>
      <b/>
      <sz val="13"/>
      <color rgb="FF002060"/>
      <name val="Arial"/>
      <family val="2"/>
      <charset val="178"/>
      <scheme val="minor"/>
    </font>
    <font>
      <b/>
      <sz val="18"/>
      <color indexed="56"/>
      <name val="Arial"/>
      <family val="2"/>
    </font>
    <font>
      <b/>
      <sz val="14"/>
      <color indexed="56"/>
      <name val="Arial"/>
      <family val="2"/>
    </font>
    <font>
      <b/>
      <sz val="12"/>
      <color indexed="56"/>
      <name val="Arial"/>
      <family val="2"/>
    </font>
  </fonts>
  <fills count="6">
    <fill>
      <patternFill patternType="none"/>
    </fill>
    <fill>
      <patternFill patternType="gray125"/>
    </fill>
    <fill>
      <patternFill patternType="solid">
        <fgColor indexed="44"/>
        <bgColor indexed="12"/>
      </patternFill>
    </fill>
    <fill>
      <patternFill patternType="solid">
        <fgColor indexed="9"/>
        <bgColor indexed="64"/>
      </patternFill>
    </fill>
    <fill>
      <patternFill patternType="solid">
        <fgColor theme="0"/>
        <bgColor indexed="64"/>
      </patternFill>
    </fill>
    <fill>
      <patternFill patternType="solid">
        <fgColor rgb="FF002060"/>
        <bgColor indexed="64"/>
      </patternFill>
    </fill>
  </fills>
  <borders count="63">
    <border>
      <left/>
      <right/>
      <top/>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
      <left/>
      <right/>
      <top style="thin">
        <color theme="0"/>
      </top>
      <bottom style="thin">
        <color auto="1"/>
      </bottom>
      <diagonal/>
    </border>
    <border>
      <left/>
      <right style="thin">
        <color theme="0"/>
      </right>
      <top style="thin">
        <color theme="0"/>
      </top>
      <bottom style="thin">
        <color auto="1"/>
      </bottom>
      <diagonal/>
    </border>
    <border>
      <left/>
      <right/>
      <top style="thin">
        <color auto="1"/>
      </top>
      <bottom/>
      <diagonal/>
    </border>
    <border>
      <left style="thin">
        <color auto="1"/>
      </left>
      <right/>
      <top/>
      <bottom style="thin">
        <color auto="1"/>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right style="thin">
        <color theme="0"/>
      </right>
      <top/>
      <bottom style="thin">
        <color theme="0"/>
      </bottom>
      <diagonal/>
    </border>
    <border>
      <left/>
      <right/>
      <top style="thin">
        <color theme="0"/>
      </top>
      <bottom/>
      <diagonal/>
    </border>
    <border>
      <left/>
      <right/>
      <top/>
      <bottom style="thin">
        <color theme="0"/>
      </bottom>
      <diagonal/>
    </border>
    <border>
      <left style="thin">
        <color indexed="18"/>
      </left>
      <right style="thin">
        <color auto="1"/>
      </right>
      <top style="thin">
        <color auto="1"/>
      </top>
      <bottom style="thin">
        <color auto="1"/>
      </bottom>
      <diagonal/>
    </border>
    <border>
      <left/>
      <right style="thin">
        <color auto="1"/>
      </right>
      <top style="thin">
        <color indexed="64"/>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style="thin">
        <color auto="1"/>
      </right>
      <top style="thin">
        <color indexed="64"/>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18"/>
      </left>
      <right style="thin">
        <color indexed="18"/>
      </right>
      <top style="thin">
        <color indexed="64"/>
      </top>
      <bottom style="thin">
        <color indexed="18"/>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s>
  <cellStyleXfs count="3">
    <xf numFmtId="0" fontId="0" fillId="0" borderId="0"/>
    <xf numFmtId="0" fontId="1" fillId="0" borderId="0"/>
    <xf numFmtId="0" fontId="1" fillId="0" borderId="0"/>
  </cellStyleXfs>
  <cellXfs count="222">
    <xf numFmtId="0" fontId="0" fillId="0" borderId="0" xfId="0"/>
    <xf numFmtId="0" fontId="2" fillId="2" borderId="1" xfId="1" applyFont="1" applyFill="1" applyBorder="1" applyAlignment="1">
      <alignment horizontal="center" vertical="center"/>
    </xf>
    <xf numFmtId="0" fontId="2" fillId="2" borderId="1" xfId="1" applyFont="1" applyFill="1" applyBorder="1" applyAlignment="1">
      <alignment horizontal="center" vertical="center" wrapText="1"/>
    </xf>
    <xf numFmtId="2" fontId="3" fillId="0" borderId="2" xfId="0" applyNumberFormat="1" applyFont="1" applyBorder="1"/>
    <xf numFmtId="2" fontId="5" fillId="0" borderId="2" xfId="0" applyNumberFormat="1" applyFont="1" applyBorder="1"/>
    <xf numFmtId="0" fontId="5" fillId="0" borderId="0" xfId="0" applyFont="1"/>
    <xf numFmtId="0" fontId="5" fillId="0" borderId="2" xfId="0" applyFont="1" applyBorder="1"/>
    <xf numFmtId="2" fontId="3" fillId="0" borderId="3" xfId="0" applyNumberFormat="1" applyFont="1" applyBorder="1"/>
    <xf numFmtId="2" fontId="5" fillId="0" borderId="3" xfId="0" applyNumberFormat="1" applyFont="1" applyBorder="1"/>
    <xf numFmtId="2" fontId="6" fillId="0" borderId="2" xfId="0" applyNumberFormat="1" applyFont="1" applyBorder="1"/>
    <xf numFmtId="2" fontId="7" fillId="0" borderId="2" xfId="0" applyNumberFormat="1" applyFont="1" applyBorder="1"/>
    <xf numFmtId="0" fontId="8" fillId="0" borderId="8" xfId="0" applyFont="1" applyFill="1" applyBorder="1" applyAlignment="1">
      <alignment vertical="center"/>
    </xf>
    <xf numFmtId="0" fontId="8" fillId="0" borderId="1" xfId="0" applyFont="1" applyFill="1" applyBorder="1" applyAlignment="1">
      <alignment vertical="center"/>
    </xf>
    <xf numFmtId="0" fontId="9" fillId="0" borderId="1" xfId="0" applyFont="1" applyFill="1" applyBorder="1" applyAlignment="1">
      <alignment vertical="center"/>
    </xf>
    <xf numFmtId="164" fontId="8" fillId="0" borderId="1" xfId="0" applyNumberFormat="1" applyFont="1" applyBorder="1" applyAlignment="1">
      <alignment horizontal="center" vertical="center"/>
    </xf>
    <xf numFmtId="0" fontId="8" fillId="0" borderId="1" xfId="0" applyFont="1" applyFill="1" applyBorder="1" applyAlignment="1">
      <alignment horizontal="right" vertical="center"/>
    </xf>
    <xf numFmtId="0" fontId="2" fillId="0" borderId="1" xfId="0" applyFont="1" applyFill="1" applyBorder="1" applyAlignment="1">
      <alignment vertical="center"/>
    </xf>
    <xf numFmtId="0" fontId="4" fillId="0" borderId="0" xfId="0" applyFont="1"/>
    <xf numFmtId="0" fontId="10" fillId="0" borderId="1" xfId="0" applyFont="1" applyBorder="1" applyAlignment="1">
      <alignment horizontal="center" vertical="center"/>
    </xf>
    <xf numFmtId="0" fontId="0" fillId="0" borderId="0" xfId="0" applyAlignment="1">
      <alignment vertical="center"/>
    </xf>
    <xf numFmtId="0" fontId="16" fillId="0" borderId="0" xfId="0" applyFont="1"/>
    <xf numFmtId="0" fontId="17" fillId="0" borderId="0" xfId="0" applyFont="1"/>
    <xf numFmtId="0" fontId="18" fillId="0" borderId="0" xfId="0" applyFont="1"/>
    <xf numFmtId="0" fontId="0" fillId="0" borderId="0" xfId="0" applyFont="1"/>
    <xf numFmtId="0" fontId="19" fillId="0" borderId="2" xfId="0" applyFont="1" applyBorder="1" applyAlignment="1">
      <alignment vertical="center"/>
    </xf>
    <xf numFmtId="4" fontId="8" fillId="0" borderId="1" xfId="0" applyNumberFormat="1" applyFont="1" applyBorder="1" applyAlignment="1">
      <alignment horizontal="center" vertical="center"/>
    </xf>
    <xf numFmtId="2" fontId="14" fillId="0" borderId="2" xfId="2" applyNumberFormat="1" applyFont="1" applyBorder="1" applyAlignment="1">
      <alignment vertical="center"/>
    </xf>
    <xf numFmtId="0" fontId="8" fillId="4" borderId="1" xfId="0" applyFont="1" applyFill="1" applyBorder="1" applyAlignment="1">
      <alignment vertical="center" wrapText="1"/>
    </xf>
    <xf numFmtId="0" fontId="8" fillId="4" borderId="1" xfId="0" applyFont="1" applyFill="1" applyBorder="1" applyAlignment="1">
      <alignment horizontal="right" vertical="center" wrapText="1"/>
    </xf>
    <xf numFmtId="0" fontId="21" fillId="0" borderId="0" xfId="0" applyFont="1"/>
    <xf numFmtId="2" fontId="14" fillId="0" borderId="18" xfId="2" applyNumberFormat="1" applyFont="1" applyBorder="1" applyAlignment="1">
      <alignment vertical="center"/>
    </xf>
    <xf numFmtId="0" fontId="8" fillId="0" borderId="20" xfId="0" applyFont="1" applyFill="1" applyBorder="1" applyAlignment="1">
      <alignment horizontal="center" vertical="center"/>
    </xf>
    <xf numFmtId="166" fontId="8" fillId="0" borderId="1" xfId="0" applyNumberFormat="1" applyFont="1" applyBorder="1" applyAlignment="1">
      <alignment horizontal="center" vertical="center"/>
    </xf>
    <xf numFmtId="2" fontId="8" fillId="0" borderId="1" xfId="0" applyNumberFormat="1" applyFont="1" applyBorder="1" applyAlignment="1">
      <alignment horizontal="center" vertical="center"/>
    </xf>
    <xf numFmtId="0" fontId="18" fillId="0" borderId="0" xfId="0" applyFont="1" applyAlignment="1">
      <alignment vertical="center"/>
    </xf>
    <xf numFmtId="0" fontId="0" fillId="0" borderId="0" xfId="0" applyFont="1" applyAlignment="1">
      <alignment vertical="center"/>
    </xf>
    <xf numFmtId="2" fontId="3" fillId="0" borderId="15" xfId="0" applyNumberFormat="1" applyFont="1" applyBorder="1" applyAlignment="1">
      <alignment horizontal="right" vertical="center"/>
    </xf>
    <xf numFmtId="2" fontId="3" fillId="0" borderId="15" xfId="0" applyNumberFormat="1" applyFont="1" applyBorder="1" applyAlignment="1">
      <alignment vertical="center"/>
    </xf>
    <xf numFmtId="2" fontId="3" fillId="0" borderId="16" xfId="0" applyNumberFormat="1" applyFont="1" applyBorder="1" applyAlignment="1">
      <alignment vertical="center"/>
    </xf>
    <xf numFmtId="0" fontId="8" fillId="0" borderId="4" xfId="0" applyFont="1" applyFill="1" applyBorder="1" applyAlignment="1">
      <alignment vertical="center"/>
    </xf>
    <xf numFmtId="0" fontId="8" fillId="0" borderId="22" xfId="0" applyFont="1" applyFill="1" applyBorder="1" applyAlignment="1">
      <alignment vertical="center"/>
    </xf>
    <xf numFmtId="2" fontId="5" fillId="0" borderId="2" xfId="0" applyNumberFormat="1" applyFont="1" applyBorder="1" applyAlignment="1">
      <alignment horizontal="right" vertical="center"/>
    </xf>
    <xf numFmtId="0" fontId="5" fillId="0" borderId="0" xfId="0" applyFont="1" applyAlignment="1">
      <alignment vertical="center"/>
    </xf>
    <xf numFmtId="2" fontId="5" fillId="0" borderId="2" xfId="0" applyNumberFormat="1" applyFont="1" applyBorder="1" applyAlignment="1">
      <alignment vertical="center"/>
    </xf>
    <xf numFmtId="0" fontId="8" fillId="0" borderId="0" xfId="0" applyFont="1" applyFill="1" applyBorder="1" applyAlignment="1">
      <alignment vertical="center"/>
    </xf>
    <xf numFmtId="0" fontId="8" fillId="0" borderId="23" xfId="0" applyFont="1" applyFill="1" applyBorder="1" applyAlignment="1">
      <alignment vertical="center"/>
    </xf>
    <xf numFmtId="0" fontId="8" fillId="0" borderId="12" xfId="0" applyFont="1" applyFill="1" applyBorder="1" applyAlignment="1">
      <alignment horizontal="right" vertical="center" wrapText="1"/>
    </xf>
    <xf numFmtId="164" fontId="8" fillId="0" borderId="0" xfId="0" applyNumberFormat="1" applyFont="1" applyBorder="1" applyAlignment="1">
      <alignment horizontal="center" vertical="center"/>
    </xf>
    <xf numFmtId="0" fontId="9" fillId="0" borderId="23" xfId="0" applyFont="1" applyFill="1" applyBorder="1" applyAlignment="1">
      <alignment vertical="center"/>
    </xf>
    <xf numFmtId="2" fontId="14" fillId="0" borderId="0" xfId="2" applyNumberFormat="1" applyFont="1" applyBorder="1" applyAlignment="1">
      <alignment vertical="center"/>
    </xf>
    <xf numFmtId="3" fontId="19" fillId="0" borderId="2" xfId="0" applyNumberFormat="1" applyFont="1" applyBorder="1" applyAlignment="1"/>
    <xf numFmtId="0" fontId="19" fillId="0" borderId="2" xfId="0" applyFont="1" applyBorder="1" applyAlignment="1"/>
    <xf numFmtId="3" fontId="19" fillId="0" borderId="2" xfId="0" applyNumberFormat="1" applyFont="1" applyFill="1" applyBorder="1" applyAlignment="1"/>
    <xf numFmtId="3" fontId="8" fillId="0" borderId="1" xfId="0" applyNumberFormat="1" applyFont="1" applyBorder="1" applyAlignment="1">
      <alignment horizontal="center" vertical="center"/>
    </xf>
    <xf numFmtId="0" fontId="10" fillId="0" borderId="26" xfId="0" applyFont="1" applyBorder="1" applyAlignment="1">
      <alignment horizontal="center" vertical="center"/>
    </xf>
    <xf numFmtId="3" fontId="8" fillId="0" borderId="1" xfId="0" applyNumberFormat="1" applyFont="1" applyBorder="1" applyAlignment="1">
      <alignment horizontal="center" vertical="center"/>
    </xf>
    <xf numFmtId="3" fontId="8" fillId="0" borderId="1" xfId="0" applyNumberFormat="1" applyFont="1" applyBorder="1" applyAlignment="1">
      <alignment horizontal="center" vertical="center"/>
    </xf>
    <xf numFmtId="0" fontId="8" fillId="0" borderId="28" xfId="0" applyFont="1" applyFill="1" applyBorder="1" applyAlignment="1">
      <alignment vertical="center"/>
    </xf>
    <xf numFmtId="164" fontId="8" fillId="0" borderId="28" xfId="0" applyNumberFormat="1" applyFont="1" applyBorder="1" applyAlignment="1">
      <alignment horizontal="center" vertical="center"/>
    </xf>
    <xf numFmtId="0" fontId="2" fillId="0" borderId="28" xfId="0" applyFont="1" applyFill="1" applyBorder="1" applyAlignment="1">
      <alignment vertical="center"/>
    </xf>
    <xf numFmtId="164" fontId="9" fillId="0" borderId="1" xfId="0" applyNumberFormat="1" applyFont="1" applyBorder="1" applyAlignment="1">
      <alignment horizontal="center" vertical="center"/>
    </xf>
    <xf numFmtId="0" fontId="8" fillId="0" borderId="1" xfId="0" applyFont="1" applyBorder="1" applyAlignment="1">
      <alignment vertical="center" wrapText="1"/>
    </xf>
    <xf numFmtId="2" fontId="8" fillId="0" borderId="32" xfId="0" applyNumberFormat="1" applyFont="1" applyBorder="1" applyAlignment="1">
      <alignment horizontal="right" vertical="center" wrapText="1"/>
    </xf>
    <xf numFmtId="164" fontId="8" fillId="0" borderId="31" xfId="0" applyNumberFormat="1" applyFont="1" applyBorder="1" applyAlignment="1">
      <alignment horizontal="center" vertical="center"/>
    </xf>
    <xf numFmtId="0" fontId="2" fillId="0" borderId="31" xfId="0" applyFont="1" applyFill="1" applyBorder="1" applyAlignment="1">
      <alignment vertical="center"/>
    </xf>
    <xf numFmtId="0" fontId="8" fillId="0" borderId="31" xfId="0" applyFont="1" applyFill="1" applyBorder="1" applyAlignment="1">
      <alignment vertical="center"/>
    </xf>
    <xf numFmtId="0" fontId="8" fillId="4" borderId="34" xfId="0" applyFont="1" applyFill="1" applyBorder="1" applyAlignment="1">
      <alignment horizontal="right" vertical="center" wrapText="1"/>
    </xf>
    <xf numFmtId="0" fontId="8" fillId="0" borderId="35" xfId="0" applyFont="1" applyFill="1" applyBorder="1" applyAlignment="1">
      <alignment vertical="center"/>
    </xf>
    <xf numFmtId="3" fontId="0" fillId="0" borderId="0" xfId="0" applyNumberFormat="1"/>
    <xf numFmtId="0" fontId="8" fillId="0" borderId="36" xfId="0" applyFont="1" applyFill="1" applyBorder="1" applyAlignment="1">
      <alignment vertical="center"/>
    </xf>
    <xf numFmtId="0" fontId="2" fillId="0" borderId="36" xfId="0" applyFont="1" applyFill="1" applyBorder="1" applyAlignment="1">
      <alignment vertical="center"/>
    </xf>
    <xf numFmtId="164" fontId="8" fillId="0" borderId="33" xfId="0" applyNumberFormat="1" applyFont="1" applyBorder="1" applyAlignment="1">
      <alignment horizontal="center" vertical="center"/>
    </xf>
    <xf numFmtId="0" fontId="8" fillId="0" borderId="37" xfId="0" applyFont="1" applyFill="1" applyBorder="1" applyAlignment="1">
      <alignment vertical="center"/>
    </xf>
    <xf numFmtId="164" fontId="8" fillId="0" borderId="37" xfId="0" applyNumberFormat="1" applyFont="1" applyBorder="1" applyAlignment="1">
      <alignment horizontal="center" vertical="center"/>
    </xf>
    <xf numFmtId="0" fontId="2" fillId="0" borderId="37" xfId="0" applyFont="1" applyFill="1" applyBorder="1" applyAlignment="1">
      <alignment vertical="center"/>
    </xf>
    <xf numFmtId="0" fontId="8" fillId="0" borderId="1" xfId="0" applyFont="1" applyFill="1" applyBorder="1" applyAlignment="1">
      <alignment horizontal="right" vertical="center" wrapText="1"/>
    </xf>
    <xf numFmtId="0" fontId="28" fillId="4" borderId="1" xfId="0" applyFont="1" applyFill="1" applyBorder="1" applyAlignment="1">
      <alignment vertical="center" wrapText="1"/>
    </xf>
    <xf numFmtId="14" fontId="28" fillId="4" borderId="23" xfId="0" applyNumberFormat="1" applyFont="1" applyFill="1" applyBorder="1" applyAlignment="1">
      <alignment vertical="center" wrapText="1"/>
    </xf>
    <xf numFmtId="164" fontId="28" fillId="4" borderId="1" xfId="0" applyNumberFormat="1" applyFont="1" applyFill="1" applyBorder="1" applyAlignment="1">
      <alignment horizontal="right" vertical="center" wrapText="1"/>
    </xf>
    <xf numFmtId="0" fontId="28" fillId="4" borderId="30" xfId="0" applyFont="1" applyFill="1" applyBorder="1" applyAlignment="1">
      <alignment vertical="center" wrapText="1"/>
    </xf>
    <xf numFmtId="14" fontId="28" fillId="4" borderId="30" xfId="0" applyNumberFormat="1" applyFont="1" applyFill="1" applyBorder="1" applyAlignment="1">
      <alignment vertical="center" wrapText="1"/>
    </xf>
    <xf numFmtId="2" fontId="28" fillId="4" borderId="1" xfId="0" applyNumberFormat="1" applyFont="1" applyFill="1" applyBorder="1" applyAlignment="1">
      <alignment horizontal="right" vertical="center" wrapText="1"/>
    </xf>
    <xf numFmtId="0" fontId="28" fillId="4" borderId="1" xfId="0" applyFont="1" applyFill="1" applyBorder="1" applyAlignment="1">
      <alignment horizontal="right" vertical="center" wrapText="1"/>
    </xf>
    <xf numFmtId="0" fontId="28" fillId="0" borderId="1" xfId="0" applyFont="1" applyFill="1" applyBorder="1" applyAlignment="1">
      <alignment vertical="center"/>
    </xf>
    <xf numFmtId="2" fontId="8" fillId="0" borderId="23" xfId="2" applyNumberFormat="1" applyFont="1" applyBorder="1" applyAlignment="1">
      <alignment horizontal="center"/>
    </xf>
    <xf numFmtId="0" fontId="8" fillId="0" borderId="38" xfId="0" applyFont="1" applyFill="1" applyBorder="1" applyAlignment="1">
      <alignment vertical="center"/>
    </xf>
    <xf numFmtId="0" fontId="8" fillId="4" borderId="38" xfId="0" applyFont="1" applyFill="1" applyBorder="1" applyAlignment="1">
      <alignment horizontal="right" vertical="center" wrapText="1"/>
    </xf>
    <xf numFmtId="164" fontId="8" fillId="0" borderId="38" xfId="0" applyNumberFormat="1" applyFont="1" applyBorder="1" applyAlignment="1">
      <alignment horizontal="center" vertical="center"/>
    </xf>
    <xf numFmtId="0" fontId="8" fillId="0" borderId="40" xfId="0" applyFont="1" applyFill="1" applyBorder="1" applyAlignment="1">
      <alignment vertical="center"/>
    </xf>
    <xf numFmtId="164" fontId="8" fillId="0" borderId="41" xfId="0" applyNumberFormat="1" applyFont="1" applyFill="1" applyBorder="1" applyAlignment="1">
      <alignment horizontal="center" vertical="center"/>
    </xf>
    <xf numFmtId="0" fontId="8" fillId="4" borderId="42" xfId="0" applyFont="1" applyFill="1" applyBorder="1" applyAlignment="1">
      <alignment horizontal="right" vertical="center" wrapText="1"/>
    </xf>
    <xf numFmtId="3" fontId="8" fillId="0" borderId="1" xfId="0" applyNumberFormat="1" applyFont="1" applyBorder="1" applyAlignment="1">
      <alignment horizontal="center" vertical="center"/>
    </xf>
    <xf numFmtId="0" fontId="8" fillId="0" borderId="42" xfId="0" applyFont="1" applyFill="1" applyBorder="1" applyAlignment="1">
      <alignment horizontal="right" vertical="center" wrapText="1"/>
    </xf>
    <xf numFmtId="0" fontId="8" fillId="0" borderId="43" xfId="0" applyFont="1" applyFill="1" applyBorder="1" applyAlignment="1">
      <alignment horizontal="right" vertical="center" wrapText="1"/>
    </xf>
    <xf numFmtId="0" fontId="8" fillId="0" borderId="45" xfId="0" applyFont="1" applyFill="1" applyBorder="1" applyAlignment="1">
      <alignment vertical="center"/>
    </xf>
    <xf numFmtId="164" fontId="8" fillId="0" borderId="45" xfId="0" applyNumberFormat="1" applyFont="1" applyBorder="1" applyAlignment="1">
      <alignment horizontal="center" vertical="center"/>
    </xf>
    <xf numFmtId="0" fontId="8" fillId="4" borderId="45" xfId="0" applyFont="1" applyFill="1" applyBorder="1" applyAlignment="1">
      <alignment horizontal="right" vertical="center" wrapText="1"/>
    </xf>
    <xf numFmtId="164" fontId="9" fillId="0" borderId="45" xfId="0" applyNumberFormat="1" applyFont="1" applyBorder="1" applyAlignment="1">
      <alignment horizontal="center" vertical="center"/>
    </xf>
    <xf numFmtId="3" fontId="8" fillId="0" borderId="45" xfId="0" applyNumberFormat="1" applyFont="1" applyBorder="1" applyAlignment="1">
      <alignment horizontal="center" vertical="center"/>
    </xf>
    <xf numFmtId="4" fontId="24" fillId="0" borderId="45" xfId="0" applyNumberFormat="1" applyFont="1" applyBorder="1" applyAlignment="1">
      <alignment horizontal="center" vertical="center"/>
    </xf>
    <xf numFmtId="0" fontId="8" fillId="0" borderId="45" xfId="0" applyFont="1" applyFill="1" applyBorder="1" applyAlignment="1">
      <alignment horizontal="right" vertical="center" wrapText="1"/>
    </xf>
    <xf numFmtId="0" fontId="0" fillId="4" borderId="0" xfId="0" applyFill="1"/>
    <xf numFmtId="3" fontId="8" fillId="0" borderId="1" xfId="0" applyNumberFormat="1" applyFont="1" applyBorder="1" applyAlignment="1">
      <alignment horizontal="center" vertical="center"/>
    </xf>
    <xf numFmtId="0" fontId="8" fillId="4" borderId="48" xfId="0" applyFont="1" applyFill="1" applyBorder="1" applyAlignment="1">
      <alignment horizontal="right" vertical="center" wrapText="1"/>
    </xf>
    <xf numFmtId="3" fontId="8" fillId="0" borderId="48" xfId="0" applyNumberFormat="1" applyFont="1" applyBorder="1" applyAlignment="1">
      <alignment horizontal="center" vertical="center"/>
    </xf>
    <xf numFmtId="164" fontId="8" fillId="0" borderId="48" xfId="0" applyNumberFormat="1" applyFont="1" applyBorder="1" applyAlignment="1">
      <alignment horizontal="center" vertical="center"/>
    </xf>
    <xf numFmtId="4" fontId="24" fillId="0" borderId="48" xfId="0" applyNumberFormat="1" applyFont="1" applyBorder="1" applyAlignment="1">
      <alignment horizontal="center" vertical="center"/>
    </xf>
    <xf numFmtId="0" fontId="8" fillId="4" borderId="49" xfId="0" applyFont="1" applyFill="1" applyBorder="1" applyAlignment="1">
      <alignment horizontal="right" vertical="center" wrapText="1"/>
    </xf>
    <xf numFmtId="164" fontId="8" fillId="0" borderId="49" xfId="0" applyNumberFormat="1" applyFont="1" applyBorder="1" applyAlignment="1">
      <alignment horizontal="center" vertical="center"/>
    </xf>
    <xf numFmtId="164" fontId="9" fillId="0" borderId="49" xfId="0" applyNumberFormat="1" applyFont="1" applyBorder="1" applyAlignment="1">
      <alignment horizontal="center" vertical="center"/>
    </xf>
    <xf numFmtId="0" fontId="2" fillId="0" borderId="50" xfId="0" applyFont="1" applyFill="1" applyBorder="1" applyAlignment="1">
      <alignment vertical="center"/>
    </xf>
    <xf numFmtId="0" fontId="8" fillId="0" borderId="50" xfId="0" applyFont="1" applyFill="1" applyBorder="1" applyAlignment="1">
      <alignment vertical="center"/>
    </xf>
    <xf numFmtId="164" fontId="8" fillId="0" borderId="50" xfId="0" applyNumberFormat="1" applyFont="1" applyBorder="1" applyAlignment="1">
      <alignment horizontal="center" vertical="center"/>
    </xf>
    <xf numFmtId="0" fontId="2" fillId="4" borderId="1" xfId="0" applyFont="1" applyFill="1" applyBorder="1" applyAlignment="1">
      <alignment horizontal="right" vertical="center" wrapText="1"/>
    </xf>
    <xf numFmtId="0" fontId="8" fillId="4" borderId="50" xfId="0" applyFont="1" applyFill="1" applyBorder="1" applyAlignment="1">
      <alignment horizontal="right" vertical="center" wrapText="1"/>
    </xf>
    <xf numFmtId="3" fontId="8" fillId="0" borderId="1" xfId="0" applyNumberFormat="1" applyFont="1" applyBorder="1" applyAlignment="1">
      <alignment horizontal="center" vertical="center"/>
    </xf>
    <xf numFmtId="0" fontId="8" fillId="0" borderId="54" xfId="0" applyFont="1" applyFill="1" applyBorder="1" applyAlignment="1">
      <alignment vertical="center"/>
    </xf>
    <xf numFmtId="164" fontId="8" fillId="0" borderId="54" xfId="0" applyNumberFormat="1" applyFont="1" applyBorder="1" applyAlignment="1">
      <alignment horizontal="center" vertical="center"/>
    </xf>
    <xf numFmtId="164" fontId="9" fillId="0" borderId="54" xfId="0" applyNumberFormat="1" applyFont="1" applyBorder="1" applyAlignment="1">
      <alignment horizontal="center" vertical="center"/>
    </xf>
    <xf numFmtId="0" fontId="8" fillId="0" borderId="2" xfId="0" applyFont="1" applyFill="1" applyBorder="1" applyAlignment="1">
      <alignment vertical="center"/>
    </xf>
    <xf numFmtId="164" fontId="8" fillId="0" borderId="2" xfId="0" applyNumberFormat="1" applyFont="1" applyBorder="1" applyAlignment="1">
      <alignment horizontal="center" vertical="center"/>
    </xf>
    <xf numFmtId="4" fontId="27" fillId="0" borderId="2" xfId="0" applyNumberFormat="1" applyFont="1" applyBorder="1" applyAlignment="1">
      <alignment horizontal="center" vertical="center"/>
    </xf>
    <xf numFmtId="4" fontId="27" fillId="0" borderId="54" xfId="0" applyNumberFormat="1" applyFont="1" applyBorder="1" applyAlignment="1">
      <alignment horizontal="center" vertical="center"/>
    </xf>
    <xf numFmtId="0" fontId="2" fillId="0" borderId="54" xfId="0" applyFont="1" applyFill="1" applyBorder="1" applyAlignment="1">
      <alignment vertical="center"/>
    </xf>
    <xf numFmtId="3" fontId="8" fillId="0" borderId="1" xfId="0" applyNumberFormat="1" applyFont="1" applyBorder="1" applyAlignment="1">
      <alignment horizontal="center" vertical="center"/>
    </xf>
    <xf numFmtId="164" fontId="9" fillId="0" borderId="41" xfId="0" applyNumberFormat="1" applyFont="1" applyFill="1" applyBorder="1" applyAlignment="1">
      <alignment horizontal="center" vertical="center"/>
    </xf>
    <xf numFmtId="0" fontId="31" fillId="0" borderId="0" xfId="0" applyFont="1" applyAlignment="1">
      <alignment vertical="center"/>
    </xf>
    <xf numFmtId="0" fontId="33" fillId="2" borderId="56" xfId="0" applyFont="1" applyFill="1" applyBorder="1" applyAlignment="1">
      <alignment horizontal="center" vertical="center"/>
    </xf>
    <xf numFmtId="0" fontId="33" fillId="2" borderId="56" xfId="0" applyFont="1" applyFill="1" applyBorder="1" applyAlignment="1">
      <alignment horizontal="center" vertical="center" wrapText="1"/>
    </xf>
    <xf numFmtId="0" fontId="32" fillId="0" borderId="56" xfId="2" applyFont="1" applyFill="1" applyBorder="1" applyAlignment="1">
      <alignment horizontal="right" vertical="center"/>
    </xf>
    <xf numFmtId="0" fontId="32" fillId="0" borderId="56" xfId="2" applyFont="1" applyFill="1" applyBorder="1" applyAlignment="1">
      <alignment horizontal="left" vertical="center"/>
    </xf>
    <xf numFmtId="3" fontId="32" fillId="0" borderId="60" xfId="2" applyNumberFormat="1" applyFont="1" applyFill="1" applyBorder="1" applyAlignment="1">
      <alignment horizontal="center" vertical="center"/>
    </xf>
    <xf numFmtId="0" fontId="32" fillId="2" borderId="56" xfId="0" applyFont="1" applyFill="1" applyBorder="1" applyAlignment="1">
      <alignment horizontal="center" vertical="center"/>
    </xf>
    <xf numFmtId="0" fontId="32" fillId="2" borderId="56" xfId="0" applyFont="1" applyFill="1" applyBorder="1" applyAlignment="1">
      <alignment horizontal="center" vertical="center" wrapText="1"/>
    </xf>
    <xf numFmtId="0" fontId="8" fillId="0" borderId="44" xfId="0" applyFont="1" applyFill="1" applyBorder="1" applyAlignment="1">
      <alignment horizontal="right" vertical="center"/>
    </xf>
    <xf numFmtId="0" fontId="8" fillId="0" borderId="29" xfId="0" applyFont="1" applyFill="1" applyBorder="1" applyAlignment="1">
      <alignment horizontal="right" vertical="center"/>
    </xf>
    <xf numFmtId="0" fontId="8" fillId="0" borderId="33" xfId="0" applyFont="1" applyFill="1" applyBorder="1" applyAlignment="1">
      <alignment horizontal="right" vertical="center"/>
    </xf>
    <xf numFmtId="0" fontId="4" fillId="0" borderId="4" xfId="0" applyFont="1" applyBorder="1" applyAlignment="1">
      <alignment horizontal="center"/>
    </xf>
    <xf numFmtId="3" fontId="8" fillId="0" borderId="51" xfId="0" applyNumberFormat="1" applyFont="1" applyBorder="1" applyAlignment="1">
      <alignment horizontal="center" vertical="center"/>
    </xf>
    <xf numFmtId="3" fontId="8" fillId="0" borderId="53" xfId="0" applyNumberFormat="1" applyFont="1" applyBorder="1" applyAlignment="1">
      <alignment horizontal="center" vertical="center"/>
    </xf>
    <xf numFmtId="3" fontId="8" fillId="0" borderId="52" xfId="0" applyNumberFormat="1" applyFont="1" applyBorder="1" applyAlignment="1">
      <alignment horizontal="center" vertical="center"/>
    </xf>
    <xf numFmtId="0" fontId="30" fillId="0" borderId="44" xfId="0" applyFont="1" applyBorder="1" applyAlignment="1">
      <alignment horizontal="right" vertical="center" wrapText="1"/>
    </xf>
    <xf numFmtId="0" fontId="30" fillId="0" borderId="29" xfId="0" applyFont="1" applyBorder="1" applyAlignment="1">
      <alignment horizontal="right" vertical="center" wrapText="1"/>
    </xf>
    <xf numFmtId="0" fontId="30" fillId="0" borderId="33" xfId="0" applyFont="1" applyBorder="1" applyAlignment="1">
      <alignment horizontal="right" vertical="center" wrapText="1"/>
    </xf>
    <xf numFmtId="3" fontId="8" fillId="0" borderId="2" xfId="0" applyNumberFormat="1" applyFont="1" applyBorder="1" applyAlignment="1">
      <alignment horizontal="center" vertical="center"/>
    </xf>
    <xf numFmtId="3" fontId="8" fillId="0" borderId="1" xfId="0" applyNumberFormat="1" applyFont="1" applyBorder="1" applyAlignment="1">
      <alignment horizontal="center" vertical="center"/>
    </xf>
    <xf numFmtId="164" fontId="22" fillId="0" borderId="5" xfId="0" applyNumberFormat="1" applyFont="1" applyBorder="1" applyAlignment="1">
      <alignment horizontal="right" vertical="center" wrapText="1"/>
    </xf>
    <xf numFmtId="164" fontId="22" fillId="0" borderId="6" xfId="0" applyNumberFormat="1" applyFont="1" applyBorder="1" applyAlignment="1">
      <alignment horizontal="right" vertical="center" wrapText="1"/>
    </xf>
    <xf numFmtId="164" fontId="22" fillId="0" borderId="21" xfId="0" applyNumberFormat="1" applyFont="1" applyBorder="1" applyAlignment="1">
      <alignment horizontal="right" vertical="center" wrapText="1"/>
    </xf>
    <xf numFmtId="0" fontId="8" fillId="0" borderId="5" xfId="0" applyFont="1" applyFill="1" applyBorder="1" applyAlignment="1">
      <alignment horizontal="center" vertical="center"/>
    </xf>
    <xf numFmtId="0" fontId="8" fillId="0" borderId="24" xfId="0" applyFont="1" applyFill="1" applyBorder="1" applyAlignment="1">
      <alignment horizontal="center" vertical="center"/>
    </xf>
    <xf numFmtId="2" fontId="0" fillId="0" borderId="5" xfId="0" applyNumberFormat="1" applyBorder="1" applyAlignment="1">
      <alignment horizontal="center"/>
    </xf>
    <xf numFmtId="2" fontId="0" fillId="0" borderId="6" xfId="0" applyNumberFormat="1" applyBorder="1" applyAlignment="1">
      <alignment horizontal="center"/>
    </xf>
    <xf numFmtId="2" fontId="0" fillId="0" borderId="24" xfId="0" applyNumberFormat="1" applyBorder="1" applyAlignment="1">
      <alignment horizontal="center"/>
    </xf>
    <xf numFmtId="0" fontId="8" fillId="0" borderId="12"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39" xfId="0" applyFont="1" applyFill="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25" xfId="0" applyFont="1" applyBorder="1" applyAlignment="1">
      <alignment horizontal="center" vertical="center"/>
    </xf>
    <xf numFmtId="0" fontId="10" fillId="0" borderId="24" xfId="0" applyFont="1" applyBorder="1" applyAlignment="1">
      <alignment horizontal="center" vertical="center"/>
    </xf>
    <xf numFmtId="0" fontId="20" fillId="5" borderId="11" xfId="0" applyFont="1" applyFill="1" applyBorder="1" applyAlignment="1">
      <alignment horizontal="center" vertical="center"/>
    </xf>
    <xf numFmtId="0" fontId="8" fillId="0" borderId="25" xfId="0" applyFont="1" applyFill="1" applyBorder="1" applyAlignment="1">
      <alignment horizontal="center" vertical="center"/>
    </xf>
    <xf numFmtId="0" fontId="4" fillId="0" borderId="0" xfId="0" applyFont="1" applyBorder="1" applyAlignment="1">
      <alignment horizontal="center"/>
    </xf>
    <xf numFmtId="2" fontId="23" fillId="4" borderId="11" xfId="0" applyNumberFormat="1" applyFont="1" applyFill="1" applyBorder="1" applyAlignment="1">
      <alignment horizontal="center" vertical="center"/>
    </xf>
    <xf numFmtId="2" fontId="25" fillId="4" borderId="11" xfId="0" applyNumberFormat="1" applyFont="1" applyFill="1" applyBorder="1" applyAlignment="1">
      <alignment horizontal="center" vertical="center"/>
    </xf>
    <xf numFmtId="2" fontId="10" fillId="0" borderId="5" xfId="0" applyNumberFormat="1" applyFont="1" applyBorder="1" applyAlignment="1">
      <alignment horizontal="center" vertical="center"/>
    </xf>
    <xf numFmtId="2" fontId="10" fillId="0" borderId="6" xfId="0" applyNumberFormat="1" applyFont="1" applyBorder="1" applyAlignment="1">
      <alignment horizontal="center" vertical="center"/>
    </xf>
    <xf numFmtId="2" fontId="10" fillId="0" borderId="7" xfId="0" applyNumberFormat="1" applyFont="1" applyBorder="1" applyAlignment="1">
      <alignment horizontal="center" vertical="center"/>
    </xf>
    <xf numFmtId="2" fontId="0" fillId="0" borderId="25" xfId="0" applyNumberFormat="1" applyBorder="1" applyAlignment="1">
      <alignment horizontal="center"/>
    </xf>
    <xf numFmtId="2" fontId="10" fillId="0" borderId="25" xfId="0" applyNumberFormat="1" applyFont="1" applyBorder="1" applyAlignment="1">
      <alignment horizontal="center" vertical="center"/>
    </xf>
    <xf numFmtId="2" fontId="10" fillId="0" borderId="24" xfId="0" applyNumberFormat="1" applyFont="1" applyBorder="1" applyAlignment="1">
      <alignment horizontal="center" vertical="center"/>
    </xf>
    <xf numFmtId="2" fontId="10" fillId="0" borderId="46" xfId="0" applyNumberFormat="1" applyFont="1" applyBorder="1" applyAlignment="1">
      <alignment horizontal="center" vertical="center"/>
    </xf>
    <xf numFmtId="2" fontId="10" fillId="0" borderId="11" xfId="0" applyNumberFormat="1" applyFont="1" applyBorder="1" applyAlignment="1">
      <alignment horizontal="center" vertical="center"/>
    </xf>
    <xf numFmtId="2" fontId="10" fillId="0" borderId="47" xfId="0" applyNumberFormat="1" applyFont="1" applyBorder="1" applyAlignment="1">
      <alignment horizontal="center" vertical="center"/>
    </xf>
    <xf numFmtId="2" fontId="11" fillId="0" borderId="18" xfId="0" applyNumberFormat="1" applyFont="1" applyBorder="1" applyAlignment="1">
      <alignment vertical="center"/>
    </xf>
    <xf numFmtId="2" fontId="11" fillId="0" borderId="16" xfId="0" applyNumberFormat="1" applyFont="1" applyBorder="1" applyAlignment="1">
      <alignment vertical="center"/>
    </xf>
    <xf numFmtId="2" fontId="11" fillId="0" borderId="19" xfId="0" applyNumberFormat="1" applyFont="1" applyBorder="1" applyAlignment="1">
      <alignment vertical="center"/>
    </xf>
    <xf numFmtId="2" fontId="11" fillId="0" borderId="17" xfId="0" applyNumberFormat="1" applyFont="1" applyBorder="1" applyAlignment="1">
      <alignment vertical="center"/>
    </xf>
    <xf numFmtId="3" fontId="19" fillId="0" borderId="13" xfId="0" applyNumberFormat="1" applyFont="1" applyBorder="1" applyAlignment="1">
      <alignment horizontal="right" vertical="center"/>
    </xf>
    <xf numFmtId="0" fontId="19" fillId="0" borderId="14" xfId="0" applyFont="1" applyBorder="1" applyAlignment="1">
      <alignment horizontal="right" vertical="center"/>
    </xf>
    <xf numFmtId="0" fontId="19" fillId="0" borderId="15" xfId="0" applyFont="1" applyBorder="1" applyAlignment="1">
      <alignment horizontal="right" vertical="center"/>
    </xf>
    <xf numFmtId="3" fontId="19" fillId="0" borderId="14" xfId="0" applyNumberFormat="1" applyFont="1" applyBorder="1" applyAlignment="1">
      <alignment horizontal="right" vertical="center"/>
    </xf>
    <xf numFmtId="3" fontId="19" fillId="0" borderId="15" xfId="0" applyNumberFormat="1" applyFont="1" applyBorder="1" applyAlignment="1">
      <alignment horizontal="right" vertical="center"/>
    </xf>
    <xf numFmtId="0" fontId="19" fillId="0" borderId="13" xfId="0" applyFont="1" applyBorder="1" applyAlignment="1">
      <alignment horizontal="right" vertical="center"/>
    </xf>
    <xf numFmtId="4" fontId="29" fillId="0" borderId="13" xfId="0" applyNumberFormat="1" applyFont="1" applyBorder="1" applyAlignment="1">
      <alignment horizontal="right" vertical="center"/>
    </xf>
    <xf numFmtId="4" fontId="29" fillId="0" borderId="15" xfId="0" applyNumberFormat="1" applyFont="1" applyBorder="1" applyAlignment="1">
      <alignment horizontal="right" vertical="center"/>
    </xf>
    <xf numFmtId="2" fontId="11" fillId="0" borderId="9" xfId="0" applyNumberFormat="1" applyFont="1" applyBorder="1" applyAlignment="1">
      <alignment horizontal="center" vertical="center"/>
    </xf>
    <xf numFmtId="2" fontId="11" fillId="0" borderId="10" xfId="0" applyNumberFormat="1" applyFont="1" applyBorder="1" applyAlignment="1">
      <alignment horizontal="center" vertical="center"/>
    </xf>
    <xf numFmtId="0" fontId="32" fillId="0" borderId="61" xfId="2" applyFont="1" applyFill="1" applyBorder="1" applyAlignment="1">
      <alignment horizontal="center" vertical="center"/>
    </xf>
    <xf numFmtId="0" fontId="32" fillId="0" borderId="62" xfId="2" applyFont="1" applyFill="1" applyBorder="1" applyAlignment="1">
      <alignment horizontal="center" vertical="center"/>
    </xf>
    <xf numFmtId="0" fontId="31" fillId="0" borderId="0" xfId="0" applyFont="1" applyAlignment="1">
      <alignment horizontal="right" vertical="center"/>
    </xf>
    <xf numFmtId="0" fontId="32" fillId="0" borderId="0" xfId="0" applyFont="1" applyAlignment="1">
      <alignment horizontal="right" vertical="center"/>
    </xf>
    <xf numFmtId="0" fontId="31" fillId="0" borderId="55" xfId="0" applyFont="1" applyBorder="1" applyAlignment="1">
      <alignment horizontal="right" vertical="center"/>
    </xf>
    <xf numFmtId="0" fontId="32" fillId="0" borderId="57" xfId="0" applyFont="1" applyBorder="1" applyAlignment="1">
      <alignment horizontal="center" vertical="center"/>
    </xf>
    <xf numFmtId="0" fontId="32" fillId="0" borderId="58" xfId="0" applyFont="1" applyBorder="1" applyAlignment="1">
      <alignment horizontal="center" vertical="center"/>
    </xf>
    <xf numFmtId="0" fontId="32" fillId="0" borderId="59" xfId="0" applyFont="1" applyBorder="1" applyAlignment="1">
      <alignment horizontal="center" vertical="center"/>
    </xf>
    <xf numFmtId="0" fontId="32" fillId="0" borderId="61" xfId="0" applyFont="1" applyFill="1" applyBorder="1" applyAlignment="1">
      <alignment horizontal="center" vertical="center"/>
    </xf>
    <xf numFmtId="0" fontId="32" fillId="0" borderId="62" xfId="0" applyFont="1" applyFill="1" applyBorder="1" applyAlignment="1">
      <alignment horizontal="center" vertical="center"/>
    </xf>
    <xf numFmtId="2" fontId="12" fillId="0" borderId="1" xfId="0" applyNumberFormat="1" applyFont="1" applyBorder="1" applyAlignment="1">
      <alignment horizontal="center" vertical="center"/>
    </xf>
    <xf numFmtId="0" fontId="13" fillId="0" borderId="4" xfId="0" applyFont="1" applyBorder="1" applyAlignment="1">
      <alignment horizontal="center" vertical="center"/>
    </xf>
    <xf numFmtId="0" fontId="10" fillId="0" borderId="1" xfId="0" applyFont="1" applyBorder="1" applyAlignment="1">
      <alignment horizontal="center" vertical="center"/>
    </xf>
    <xf numFmtId="0" fontId="4" fillId="0" borderId="6" xfId="0" applyFont="1" applyBorder="1" applyAlignment="1">
      <alignment horizontal="center" vertical="center"/>
    </xf>
    <xf numFmtId="2" fontId="26" fillId="0" borderId="25" xfId="0" applyNumberFormat="1" applyFont="1" applyBorder="1" applyAlignment="1">
      <alignment horizontal="center" vertical="center"/>
    </xf>
    <xf numFmtId="2" fontId="26" fillId="0" borderId="6" xfId="0" applyNumberFormat="1" applyFont="1" applyBorder="1" applyAlignment="1">
      <alignment horizontal="center" vertical="center"/>
    </xf>
    <xf numFmtId="2" fontId="26" fillId="0" borderId="24" xfId="0" applyNumberFormat="1" applyFont="1" applyBorder="1" applyAlignment="1">
      <alignment horizontal="center" vertical="center"/>
    </xf>
    <xf numFmtId="2" fontId="26" fillId="0" borderId="1" xfId="0" applyNumberFormat="1" applyFont="1" applyBorder="1" applyAlignment="1">
      <alignment horizontal="center" vertical="center"/>
    </xf>
    <xf numFmtId="2" fontId="14" fillId="0" borderId="9" xfId="2" applyNumberFormat="1" applyFont="1" applyBorder="1" applyAlignment="1">
      <alignment horizontal="center" vertical="center"/>
    </xf>
    <xf numFmtId="164" fontId="15" fillId="0" borderId="0" xfId="0" applyNumberFormat="1" applyFont="1" applyBorder="1" applyAlignment="1">
      <alignment horizontal="center" vertical="center" wrapText="1"/>
    </xf>
    <xf numFmtId="165" fontId="19" fillId="3" borderId="4" xfId="2" applyNumberFormat="1" applyFont="1" applyFill="1" applyBorder="1" applyAlignment="1">
      <alignment horizontal="right" vertical="center"/>
    </xf>
    <xf numFmtId="164" fontId="8" fillId="0" borderId="27" xfId="0" applyNumberFormat="1" applyFont="1" applyBorder="1" applyAlignment="1">
      <alignment horizontal="right" vertical="center" wrapText="1"/>
    </xf>
    <xf numFmtId="164" fontId="8" fillId="0" borderId="24" xfId="0" applyNumberFormat="1" applyFont="1" applyBorder="1" applyAlignment="1">
      <alignment horizontal="right" vertical="center" wrapText="1"/>
    </xf>
    <xf numFmtId="164" fontId="8" fillId="0" borderId="5" xfId="0" applyNumberFormat="1" applyFont="1" applyBorder="1" applyAlignment="1">
      <alignment horizontal="right" vertical="center" wrapText="1"/>
    </xf>
    <xf numFmtId="164" fontId="8" fillId="0" borderId="7" xfId="0" applyNumberFormat="1" applyFont="1" applyBorder="1" applyAlignment="1">
      <alignment horizontal="right" vertical="center" wrapText="1"/>
    </xf>
    <xf numFmtId="164" fontId="8" fillId="0" borderId="5" xfId="0" applyNumberFormat="1" applyFont="1" applyFill="1" applyBorder="1" applyAlignment="1">
      <alignment horizontal="right" vertical="center" wrapText="1"/>
    </xf>
    <xf numFmtId="164" fontId="8" fillId="0" borderId="7" xfId="0" applyNumberFormat="1" applyFont="1" applyFill="1" applyBorder="1" applyAlignment="1">
      <alignment horizontal="right" vertical="center" wrapText="1"/>
    </xf>
    <xf numFmtId="164" fontId="8" fillId="0" borderId="32" xfId="0" applyNumberFormat="1" applyFont="1" applyFill="1" applyBorder="1" applyAlignment="1">
      <alignment horizontal="right" vertical="center" wrapText="1"/>
    </xf>
    <xf numFmtId="164" fontId="8" fillId="0" borderId="33" xfId="0" applyNumberFormat="1" applyFont="1" applyFill="1" applyBorder="1" applyAlignment="1">
      <alignment horizontal="right" vertical="center" wrapText="1"/>
    </xf>
    <xf numFmtId="164" fontId="8" fillId="0" borderId="44" xfId="0" applyNumberFormat="1" applyFont="1" applyFill="1" applyBorder="1" applyAlignment="1">
      <alignment horizontal="right" vertical="center" wrapText="1"/>
    </xf>
    <xf numFmtId="164" fontId="24" fillId="0" borderId="7" xfId="0" applyNumberFormat="1" applyFont="1" applyFill="1" applyBorder="1" applyAlignment="1">
      <alignment horizontal="right" vertical="center" wrapText="1"/>
    </xf>
    <xf numFmtId="165" fontId="19" fillId="3" borderId="29" xfId="2" applyNumberFormat="1" applyFont="1" applyFill="1" applyBorder="1" applyAlignment="1">
      <alignment horizontal="right" vertical="center"/>
    </xf>
  </cellXfs>
  <cellStyles count="3">
    <cellStyle name="Normal" xfId="0" builtinId="0"/>
    <cellStyle name="Normal 112" xfId="1"/>
    <cellStyle name="Normal 11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10</xdr:col>
      <xdr:colOff>428625</xdr:colOff>
      <xdr:row>0</xdr:row>
      <xdr:rowOff>9526</xdr:rowOff>
    </xdr:from>
    <xdr:to>
      <xdr:col>13</xdr:col>
      <xdr:colOff>1066800</xdr:colOff>
      <xdr:row>3</xdr:row>
      <xdr:rowOff>57150</xdr:rowOff>
    </xdr:to>
    <xdr:pic>
      <xdr:nvPicPr>
        <xdr:cNvPr id="2" name="Picture 2"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6679350" y="9526"/>
          <a:ext cx="3028950" cy="14858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838200</xdr:colOff>
      <xdr:row>0</xdr:row>
      <xdr:rowOff>9525</xdr:rowOff>
    </xdr:from>
    <xdr:to>
      <xdr:col>5</xdr:col>
      <xdr:colOff>1562100</xdr:colOff>
      <xdr:row>3</xdr:row>
      <xdr:rowOff>38100</xdr:rowOff>
    </xdr:to>
    <xdr:pic>
      <xdr:nvPicPr>
        <xdr:cNvPr id="2" name="Picture 9"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69050" y="9525"/>
          <a:ext cx="19621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82"/>
  <sheetViews>
    <sheetView rightToLeft="1" tabSelected="1" workbookViewId="0">
      <selection activeCell="I45" sqref="I45"/>
    </sheetView>
  </sheetViews>
  <sheetFormatPr defaultRowHeight="14.25" x14ac:dyDescent="0.2"/>
  <cols>
    <col min="1" max="1" width="1.25" customWidth="1"/>
    <col min="2" max="2" width="22.375" customWidth="1"/>
    <col min="3" max="3" width="8.375" customWidth="1"/>
    <col min="4" max="4" width="8.125" customWidth="1"/>
    <col min="5" max="5" width="7.25" customWidth="1"/>
    <col min="6" max="6" width="8.25" customWidth="1"/>
    <col min="7" max="7" width="7.125" customWidth="1"/>
    <col min="8" max="8" width="7.25" customWidth="1"/>
    <col min="9" max="9" width="7" customWidth="1"/>
    <col min="10" max="10" width="7.25" customWidth="1"/>
    <col min="11" max="11" width="7.875" customWidth="1"/>
    <col min="12" max="12" width="8.375" customWidth="1"/>
    <col min="13" max="13" width="15.125" customWidth="1"/>
    <col min="14" max="14" width="15.75" customWidth="1"/>
  </cols>
  <sheetData>
    <row r="1" spans="2:15" s="5" customFormat="1" ht="27" customHeight="1" x14ac:dyDescent="0.4">
      <c r="B1" s="9" t="s">
        <v>0</v>
      </c>
      <c r="C1" s="10"/>
      <c r="D1" s="10"/>
      <c r="E1" s="4"/>
      <c r="F1" s="4"/>
      <c r="G1" s="4"/>
      <c r="H1" s="4"/>
      <c r="I1" s="4"/>
      <c r="J1" s="4"/>
      <c r="K1" s="4"/>
      <c r="L1" s="4"/>
      <c r="M1" s="4"/>
    </row>
    <row r="2" spans="2:15" ht="22.5" customHeight="1" x14ac:dyDescent="0.2">
      <c r="B2" s="176" t="s">
        <v>296</v>
      </c>
      <c r="C2" s="176"/>
      <c r="D2" s="176"/>
      <c r="E2" s="176"/>
      <c r="F2" s="176"/>
      <c r="G2" s="177"/>
      <c r="H2" s="4"/>
      <c r="I2" s="4"/>
      <c r="J2" s="4"/>
      <c r="K2" s="4"/>
      <c r="L2" s="4"/>
      <c r="M2" s="4"/>
      <c r="N2" s="5"/>
    </row>
    <row r="3" spans="2:15" ht="23.25" customHeight="1" x14ac:dyDescent="0.2">
      <c r="B3" s="178"/>
      <c r="C3" s="178"/>
      <c r="D3" s="178"/>
      <c r="E3" s="178"/>
      <c r="F3" s="178"/>
      <c r="G3" s="179"/>
      <c r="H3" s="4"/>
      <c r="I3" s="4"/>
      <c r="J3" s="4"/>
      <c r="K3" s="4"/>
      <c r="L3" s="4"/>
      <c r="M3" s="4"/>
      <c r="N3" s="5"/>
    </row>
    <row r="4" spans="2:15" ht="39.75" customHeight="1" x14ac:dyDescent="0.3">
      <c r="B4" s="36" t="s">
        <v>1</v>
      </c>
      <c r="C4" s="180">
        <v>510348156.12</v>
      </c>
      <c r="D4" s="183"/>
      <c r="E4" s="184"/>
      <c r="F4" s="4"/>
      <c r="G4" s="4"/>
      <c r="H4" s="4"/>
      <c r="I4" s="4"/>
      <c r="J4" s="6"/>
      <c r="K4" s="3" t="s">
        <v>7</v>
      </c>
      <c r="L4" s="4"/>
      <c r="M4" s="4"/>
      <c r="N4" s="50">
        <v>21</v>
      </c>
    </row>
    <row r="5" spans="2:15" ht="33" customHeight="1" x14ac:dyDescent="0.3">
      <c r="B5" s="37" t="s">
        <v>2</v>
      </c>
      <c r="C5" s="180">
        <v>1339080432</v>
      </c>
      <c r="D5" s="183"/>
      <c r="E5" s="184"/>
      <c r="F5" s="4"/>
      <c r="G5" s="4"/>
      <c r="H5" s="4"/>
      <c r="I5" s="4"/>
      <c r="J5" s="6"/>
      <c r="K5" s="3" t="s">
        <v>8</v>
      </c>
      <c r="L5" s="4"/>
      <c r="M5" s="4"/>
      <c r="N5" s="50">
        <v>2</v>
      </c>
    </row>
    <row r="6" spans="2:15" ht="36.75" customHeight="1" x14ac:dyDescent="0.3">
      <c r="B6" s="37" t="s">
        <v>3</v>
      </c>
      <c r="C6" s="180">
        <v>224</v>
      </c>
      <c r="D6" s="181"/>
      <c r="E6" s="182"/>
      <c r="F6" s="4"/>
      <c r="G6" s="4"/>
      <c r="H6" s="4"/>
      <c r="I6" s="4"/>
      <c r="J6" s="6"/>
      <c r="K6" s="3" t="s">
        <v>9</v>
      </c>
      <c r="L6" s="4"/>
      <c r="M6" s="4"/>
      <c r="N6" s="51">
        <v>9</v>
      </c>
      <c r="O6" s="68"/>
    </row>
    <row r="7" spans="2:15" ht="39" customHeight="1" x14ac:dyDescent="0.3">
      <c r="B7" s="37" t="s">
        <v>4</v>
      </c>
      <c r="C7" s="185">
        <v>556.53</v>
      </c>
      <c r="D7" s="181"/>
      <c r="E7" s="182"/>
      <c r="F7" s="4"/>
      <c r="G7" s="4"/>
      <c r="H7" s="4"/>
      <c r="I7" s="4"/>
      <c r="J7" s="6"/>
      <c r="K7" s="3" t="s">
        <v>10</v>
      </c>
      <c r="L7" s="4"/>
      <c r="M7" s="4"/>
      <c r="N7" s="51">
        <v>3</v>
      </c>
      <c r="O7" s="68"/>
    </row>
    <row r="8" spans="2:15" ht="43.5" customHeight="1" x14ac:dyDescent="0.3">
      <c r="B8" s="37" t="s">
        <v>5</v>
      </c>
      <c r="C8" s="186">
        <v>-0.5</v>
      </c>
      <c r="D8" s="187"/>
      <c r="E8" s="41"/>
      <c r="F8" s="4"/>
      <c r="G8" s="4"/>
      <c r="H8" s="4"/>
      <c r="I8" s="4"/>
      <c r="J8" s="6"/>
      <c r="K8" s="3" t="s">
        <v>11</v>
      </c>
      <c r="L8" s="4"/>
      <c r="M8" s="4"/>
      <c r="N8" s="50">
        <v>35</v>
      </c>
      <c r="O8" s="68"/>
    </row>
    <row r="9" spans="2:15" ht="36.75" customHeight="1" x14ac:dyDescent="0.3">
      <c r="B9" s="38" t="s">
        <v>6</v>
      </c>
      <c r="C9" s="24">
        <v>103</v>
      </c>
      <c r="D9" s="42"/>
      <c r="E9" s="43"/>
      <c r="F9" s="8"/>
      <c r="G9" s="8"/>
      <c r="H9" s="8"/>
      <c r="I9" s="8"/>
      <c r="J9" s="6"/>
      <c r="K9" s="7" t="s">
        <v>12</v>
      </c>
      <c r="L9" s="8"/>
      <c r="M9" s="8"/>
      <c r="N9" s="52">
        <v>44</v>
      </c>
    </row>
    <row r="10" spans="2:15" ht="27" customHeight="1" x14ac:dyDescent="0.2">
      <c r="B10" s="188" t="s">
        <v>297</v>
      </c>
      <c r="C10" s="188"/>
      <c r="D10" s="188"/>
      <c r="E10" s="188"/>
      <c r="F10" s="188"/>
      <c r="G10" s="188"/>
      <c r="H10" s="188"/>
      <c r="I10" s="188"/>
      <c r="J10" s="188"/>
      <c r="K10" s="188"/>
      <c r="L10" s="188"/>
      <c r="M10" s="188"/>
      <c r="N10" s="189"/>
    </row>
    <row r="11" spans="2:15" ht="42" customHeight="1" x14ac:dyDescent="0.2">
      <c r="B11" s="1" t="s">
        <v>13</v>
      </c>
      <c r="C11" s="2" t="s">
        <v>14</v>
      </c>
      <c r="D11" s="2" t="s">
        <v>15</v>
      </c>
      <c r="E11" s="2" t="s">
        <v>16</v>
      </c>
      <c r="F11" s="2" t="s">
        <v>17</v>
      </c>
      <c r="G11" s="2" t="s">
        <v>18</v>
      </c>
      <c r="H11" s="2" t="s">
        <v>19</v>
      </c>
      <c r="I11" s="2" t="s">
        <v>20</v>
      </c>
      <c r="J11" s="2" t="s">
        <v>21</v>
      </c>
      <c r="K11" s="2" t="s">
        <v>22</v>
      </c>
      <c r="L11" s="2" t="s">
        <v>3</v>
      </c>
      <c r="M11" s="2" t="s">
        <v>2</v>
      </c>
      <c r="N11" s="2" t="s">
        <v>1</v>
      </c>
    </row>
    <row r="12" spans="2:15" ht="30" customHeight="1" x14ac:dyDescent="0.2">
      <c r="B12" s="173" t="s">
        <v>23</v>
      </c>
      <c r="C12" s="174"/>
      <c r="D12" s="174"/>
      <c r="E12" s="174"/>
      <c r="F12" s="174"/>
      <c r="G12" s="174"/>
      <c r="H12" s="174"/>
      <c r="I12" s="174"/>
      <c r="J12" s="174"/>
      <c r="K12" s="174"/>
      <c r="L12" s="174"/>
      <c r="M12" s="174"/>
      <c r="N12" s="175"/>
    </row>
    <row r="13" spans="2:15" ht="30" customHeight="1" x14ac:dyDescent="0.2">
      <c r="B13" s="12" t="s">
        <v>24</v>
      </c>
      <c r="C13" s="12" t="s">
        <v>25</v>
      </c>
      <c r="D13" s="14">
        <v>0.41</v>
      </c>
      <c r="E13" s="14">
        <v>0.41</v>
      </c>
      <c r="F13" s="14">
        <v>0.4</v>
      </c>
      <c r="G13" s="14">
        <v>0.4</v>
      </c>
      <c r="H13" s="14">
        <v>0.41</v>
      </c>
      <c r="I13" s="14">
        <v>0.4</v>
      </c>
      <c r="J13" s="14">
        <v>0.41</v>
      </c>
      <c r="K13" s="25">
        <v>-2.44</v>
      </c>
      <c r="L13" s="124">
        <v>33</v>
      </c>
      <c r="M13" s="124">
        <v>188142535</v>
      </c>
      <c r="N13" s="124">
        <v>75305014</v>
      </c>
    </row>
    <row r="14" spans="2:15" ht="30" customHeight="1" x14ac:dyDescent="0.2">
      <c r="B14" s="12" t="s">
        <v>153</v>
      </c>
      <c r="C14" s="12" t="s">
        <v>150</v>
      </c>
      <c r="D14" s="14">
        <v>0.43</v>
      </c>
      <c r="E14" s="14">
        <v>0.44</v>
      </c>
      <c r="F14" s="14">
        <v>0.43</v>
      </c>
      <c r="G14" s="14">
        <v>0.43</v>
      </c>
      <c r="H14" s="14">
        <v>0.43</v>
      </c>
      <c r="I14" s="14">
        <v>0.44</v>
      </c>
      <c r="J14" s="14">
        <v>0.44</v>
      </c>
      <c r="K14" s="25">
        <v>0</v>
      </c>
      <c r="L14" s="124">
        <v>11</v>
      </c>
      <c r="M14" s="124">
        <v>24628250</v>
      </c>
      <c r="N14" s="124">
        <v>10669380</v>
      </c>
    </row>
    <row r="15" spans="2:15" ht="30" customHeight="1" x14ac:dyDescent="0.2">
      <c r="B15" s="12" t="s">
        <v>26</v>
      </c>
      <c r="C15" s="12" t="s">
        <v>27</v>
      </c>
      <c r="D15" s="14">
        <v>0.2</v>
      </c>
      <c r="E15" s="14">
        <v>0.2</v>
      </c>
      <c r="F15" s="14">
        <v>0.2</v>
      </c>
      <c r="G15" s="14">
        <v>0.2</v>
      </c>
      <c r="H15" s="14">
        <v>0.2</v>
      </c>
      <c r="I15" s="14">
        <v>0.2</v>
      </c>
      <c r="J15" s="14">
        <v>0.2</v>
      </c>
      <c r="K15" s="25">
        <v>0</v>
      </c>
      <c r="L15" s="124">
        <v>20</v>
      </c>
      <c r="M15" s="124">
        <v>111550000</v>
      </c>
      <c r="N15" s="124">
        <v>22310000</v>
      </c>
    </row>
    <row r="16" spans="2:15" ht="30" customHeight="1" x14ac:dyDescent="0.2">
      <c r="B16" s="12" t="s">
        <v>28</v>
      </c>
      <c r="C16" s="12" t="s">
        <v>29</v>
      </c>
      <c r="D16" s="14">
        <v>0.33</v>
      </c>
      <c r="E16" s="14">
        <v>0.33</v>
      </c>
      <c r="F16" s="14">
        <v>0.33</v>
      </c>
      <c r="G16" s="14">
        <v>0.33</v>
      </c>
      <c r="H16" s="14">
        <v>0.33</v>
      </c>
      <c r="I16" s="14">
        <v>0.33</v>
      </c>
      <c r="J16" s="14">
        <v>0.34</v>
      </c>
      <c r="K16" s="25">
        <v>-2.94</v>
      </c>
      <c r="L16" s="124">
        <v>9</v>
      </c>
      <c r="M16" s="124">
        <v>20500000</v>
      </c>
      <c r="N16" s="124">
        <v>6765000</v>
      </c>
    </row>
    <row r="17" spans="2:14" ht="30" customHeight="1" x14ac:dyDescent="0.2">
      <c r="B17" s="69" t="s">
        <v>257</v>
      </c>
      <c r="C17" s="69" t="s">
        <v>196</v>
      </c>
      <c r="D17" s="14">
        <v>0.31</v>
      </c>
      <c r="E17" s="14">
        <v>0.31</v>
      </c>
      <c r="F17" s="14">
        <v>0.3</v>
      </c>
      <c r="G17" s="14">
        <v>0.3</v>
      </c>
      <c r="H17" s="14">
        <v>0.31</v>
      </c>
      <c r="I17" s="14">
        <v>0.3</v>
      </c>
      <c r="J17" s="14">
        <v>0.31</v>
      </c>
      <c r="K17" s="25">
        <v>-3.23</v>
      </c>
      <c r="L17" s="124">
        <v>13</v>
      </c>
      <c r="M17" s="124">
        <v>27231000</v>
      </c>
      <c r="N17" s="124">
        <v>8199300</v>
      </c>
    </row>
    <row r="18" spans="2:14" ht="30" customHeight="1" x14ac:dyDescent="0.2">
      <c r="B18" s="12" t="s">
        <v>148</v>
      </c>
      <c r="C18" s="12" t="s">
        <v>149</v>
      </c>
      <c r="D18" s="14">
        <v>0.7</v>
      </c>
      <c r="E18" s="14">
        <v>0.7</v>
      </c>
      <c r="F18" s="14">
        <v>0.7</v>
      </c>
      <c r="G18" s="14">
        <v>0.7</v>
      </c>
      <c r="H18" s="14">
        <v>0.7</v>
      </c>
      <c r="I18" s="14">
        <v>0.7</v>
      </c>
      <c r="J18" s="14">
        <v>0.7</v>
      </c>
      <c r="K18" s="25">
        <v>0</v>
      </c>
      <c r="L18" s="124">
        <v>1</v>
      </c>
      <c r="M18" s="124">
        <v>1000000</v>
      </c>
      <c r="N18" s="124">
        <v>700000</v>
      </c>
    </row>
    <row r="19" spans="2:14" ht="30" customHeight="1" x14ac:dyDescent="0.2">
      <c r="B19" s="167" t="s">
        <v>34</v>
      </c>
      <c r="C19" s="169"/>
      <c r="D19" s="170"/>
      <c r="E19" s="152"/>
      <c r="F19" s="152"/>
      <c r="G19" s="152"/>
      <c r="H19" s="152"/>
      <c r="I19" s="152"/>
      <c r="J19" s="152"/>
      <c r="K19" s="153"/>
      <c r="L19" s="53">
        <f>SUM(L13:L18)</f>
        <v>87</v>
      </c>
      <c r="M19" s="53">
        <f>SUM(M13:M18)</f>
        <v>373051785</v>
      </c>
      <c r="N19" s="53">
        <f>SUM(N13:N18)</f>
        <v>123948694</v>
      </c>
    </row>
    <row r="20" spans="2:14" ht="30" customHeight="1" x14ac:dyDescent="0.2">
      <c r="B20" s="171" t="s">
        <v>35</v>
      </c>
      <c r="C20" s="168"/>
      <c r="D20" s="168"/>
      <c r="E20" s="168"/>
      <c r="F20" s="168"/>
      <c r="G20" s="168"/>
      <c r="H20" s="168"/>
      <c r="I20" s="168"/>
      <c r="J20" s="168"/>
      <c r="K20" s="168"/>
      <c r="L20" s="168"/>
      <c r="M20" s="168"/>
      <c r="N20" s="172"/>
    </row>
    <row r="21" spans="2:14" ht="30" customHeight="1" x14ac:dyDescent="0.2">
      <c r="B21" s="12" t="s">
        <v>112</v>
      </c>
      <c r="C21" s="12" t="s">
        <v>113</v>
      </c>
      <c r="D21" s="14">
        <v>7.97</v>
      </c>
      <c r="E21" s="14">
        <v>7.97</v>
      </c>
      <c r="F21" s="14">
        <v>7.85</v>
      </c>
      <c r="G21" s="14">
        <v>7.92</v>
      </c>
      <c r="H21" s="14">
        <v>7.97</v>
      </c>
      <c r="I21" s="14">
        <v>7.85</v>
      </c>
      <c r="J21" s="14">
        <v>7.97</v>
      </c>
      <c r="K21" s="25">
        <v>-1.51</v>
      </c>
      <c r="L21" s="124">
        <v>9</v>
      </c>
      <c r="M21" s="124">
        <v>256472</v>
      </c>
      <c r="N21" s="124">
        <v>2031257.76</v>
      </c>
    </row>
    <row r="22" spans="2:14" ht="30" customHeight="1" x14ac:dyDescent="0.2">
      <c r="B22" s="167" t="s">
        <v>285</v>
      </c>
      <c r="C22" s="169"/>
      <c r="D22" s="170"/>
      <c r="E22" s="152"/>
      <c r="F22" s="152"/>
      <c r="G22" s="152"/>
      <c r="H22" s="152"/>
      <c r="I22" s="152"/>
      <c r="J22" s="152"/>
      <c r="K22" s="153"/>
      <c r="L22" s="124">
        <v>9</v>
      </c>
      <c r="M22" s="124">
        <v>256472</v>
      </c>
      <c r="N22" s="124">
        <v>2031257.76</v>
      </c>
    </row>
    <row r="23" spans="2:14" ht="29.25" customHeight="1" x14ac:dyDescent="0.2">
      <c r="B23" s="173" t="s">
        <v>62</v>
      </c>
      <c r="C23" s="174"/>
      <c r="D23" s="174"/>
      <c r="E23" s="174"/>
      <c r="F23" s="174"/>
      <c r="G23" s="174"/>
      <c r="H23" s="174"/>
      <c r="I23" s="174"/>
      <c r="J23" s="174"/>
      <c r="K23" s="174"/>
      <c r="L23" s="174"/>
      <c r="M23" s="174"/>
      <c r="N23" s="175"/>
    </row>
    <row r="24" spans="2:14" ht="34.5" customHeight="1" x14ac:dyDescent="0.2">
      <c r="B24" s="48" t="s">
        <v>181</v>
      </c>
      <c r="C24" s="48" t="s">
        <v>182</v>
      </c>
      <c r="D24" s="14">
        <v>0.38</v>
      </c>
      <c r="E24" s="14">
        <v>0.38</v>
      </c>
      <c r="F24" s="14">
        <v>0.38</v>
      </c>
      <c r="G24" s="14">
        <v>0.38</v>
      </c>
      <c r="H24" s="14">
        <v>0.38</v>
      </c>
      <c r="I24" s="14">
        <v>0.38</v>
      </c>
      <c r="J24" s="14">
        <v>0.38</v>
      </c>
      <c r="K24" s="25">
        <v>0</v>
      </c>
      <c r="L24" s="124">
        <v>2</v>
      </c>
      <c r="M24" s="124">
        <v>440000</v>
      </c>
      <c r="N24" s="124">
        <v>167200</v>
      </c>
    </row>
    <row r="25" spans="2:14" ht="30" customHeight="1" x14ac:dyDescent="0.2">
      <c r="B25" s="149"/>
      <c r="C25" s="150"/>
      <c r="D25" s="151"/>
      <c r="E25" s="152"/>
      <c r="F25" s="152"/>
      <c r="G25" s="152"/>
      <c r="H25" s="152"/>
      <c r="I25" s="152"/>
      <c r="J25" s="152"/>
      <c r="K25" s="153"/>
      <c r="L25" s="124">
        <v>2</v>
      </c>
      <c r="M25" s="124">
        <v>440000</v>
      </c>
      <c r="N25" s="124">
        <v>167200</v>
      </c>
    </row>
    <row r="26" spans="2:14" ht="30" customHeight="1" x14ac:dyDescent="0.2">
      <c r="B26" s="171" t="s">
        <v>36</v>
      </c>
      <c r="C26" s="168"/>
      <c r="D26" s="168"/>
      <c r="E26" s="168"/>
      <c r="F26" s="168"/>
      <c r="G26" s="168"/>
      <c r="H26" s="168"/>
      <c r="I26" s="168"/>
      <c r="J26" s="168"/>
      <c r="K26" s="168"/>
      <c r="L26" s="168"/>
      <c r="M26" s="168"/>
      <c r="N26" s="172"/>
    </row>
    <row r="27" spans="2:14" ht="30" customHeight="1" x14ac:dyDescent="0.2">
      <c r="B27" s="40" t="s">
        <v>122</v>
      </c>
      <c r="C27" s="40" t="s">
        <v>123</v>
      </c>
      <c r="D27" s="14">
        <v>4.68</v>
      </c>
      <c r="E27" s="14">
        <v>4.68</v>
      </c>
      <c r="F27" s="14">
        <v>4.63</v>
      </c>
      <c r="G27" s="14">
        <v>4.67</v>
      </c>
      <c r="H27" s="14">
        <v>4.68</v>
      </c>
      <c r="I27" s="14">
        <v>4.68</v>
      </c>
      <c r="J27" s="14">
        <v>4.68</v>
      </c>
      <c r="K27" s="25">
        <v>0</v>
      </c>
      <c r="L27" s="124">
        <v>5</v>
      </c>
      <c r="M27" s="124">
        <v>1100000</v>
      </c>
      <c r="N27" s="124">
        <v>5131500</v>
      </c>
    </row>
    <row r="28" spans="2:14" ht="30" customHeight="1" x14ac:dyDescent="0.2">
      <c r="B28" s="12" t="s">
        <v>165</v>
      </c>
      <c r="C28" s="12" t="s">
        <v>166</v>
      </c>
      <c r="D28" s="14">
        <v>1.8</v>
      </c>
      <c r="E28" s="14">
        <v>1.82</v>
      </c>
      <c r="F28" s="14">
        <v>1.8</v>
      </c>
      <c r="G28" s="14">
        <v>1.81</v>
      </c>
      <c r="H28" s="14">
        <v>1.81</v>
      </c>
      <c r="I28" s="14">
        <v>1.81</v>
      </c>
      <c r="J28" s="14">
        <v>1.81</v>
      </c>
      <c r="K28" s="25">
        <v>0</v>
      </c>
      <c r="L28" s="124">
        <v>14</v>
      </c>
      <c r="M28" s="124">
        <v>6815000</v>
      </c>
      <c r="N28" s="124">
        <v>12312150</v>
      </c>
    </row>
    <row r="29" spans="2:14" ht="30" customHeight="1" x14ac:dyDescent="0.2">
      <c r="B29" s="171" t="s">
        <v>37</v>
      </c>
      <c r="C29" s="172"/>
      <c r="D29" s="170"/>
      <c r="E29" s="152"/>
      <c r="F29" s="152"/>
      <c r="G29" s="152"/>
      <c r="H29" s="152"/>
      <c r="I29" s="152"/>
      <c r="J29" s="152"/>
      <c r="K29" s="153"/>
      <c r="L29" s="102">
        <f>SUM(L27:L28)</f>
        <v>19</v>
      </c>
      <c r="M29" s="102">
        <f>SUM(M27:M28)</f>
        <v>7915000</v>
      </c>
      <c r="N29" s="102">
        <f>SUM(N27:N28)</f>
        <v>17443650</v>
      </c>
    </row>
    <row r="30" spans="2:14" ht="22.5" customHeight="1" x14ac:dyDescent="0.2">
      <c r="B30" s="167" t="s">
        <v>40</v>
      </c>
      <c r="C30" s="168"/>
      <c r="D30" s="168"/>
      <c r="E30" s="168"/>
      <c r="F30" s="168"/>
      <c r="G30" s="168"/>
      <c r="H30" s="168"/>
      <c r="I30" s="168"/>
      <c r="J30" s="168"/>
      <c r="K30" s="168"/>
      <c r="L30" s="168"/>
      <c r="M30" s="168"/>
      <c r="N30" s="169"/>
    </row>
    <row r="31" spans="2:14" ht="30" customHeight="1" x14ac:dyDescent="0.2">
      <c r="B31" s="45" t="s">
        <v>140</v>
      </c>
      <c r="C31" s="45" t="s">
        <v>141</v>
      </c>
      <c r="D31" s="14">
        <v>3.77</v>
      </c>
      <c r="E31" s="14">
        <v>3.77</v>
      </c>
      <c r="F31" s="14">
        <v>3.71</v>
      </c>
      <c r="G31" s="14">
        <v>3.72</v>
      </c>
      <c r="H31" s="14">
        <v>3.79</v>
      </c>
      <c r="I31" s="14">
        <v>3.72</v>
      </c>
      <c r="J31" s="14">
        <v>3.77</v>
      </c>
      <c r="K31" s="25">
        <v>-1.33</v>
      </c>
      <c r="L31" s="124">
        <v>40</v>
      </c>
      <c r="M31" s="124">
        <v>6777175</v>
      </c>
      <c r="N31" s="124">
        <v>25185891</v>
      </c>
    </row>
    <row r="32" spans="2:14" ht="30" customHeight="1" x14ac:dyDescent="0.2">
      <c r="B32" s="57" t="s">
        <v>160</v>
      </c>
      <c r="C32" s="57" t="s">
        <v>161</v>
      </c>
      <c r="D32" s="14">
        <v>1.0900000000000001</v>
      </c>
      <c r="E32" s="14">
        <v>1.0900000000000001</v>
      </c>
      <c r="F32" s="14">
        <v>1.0900000000000001</v>
      </c>
      <c r="G32" s="14">
        <v>1.0900000000000001</v>
      </c>
      <c r="H32" s="14">
        <v>1.0900000000000001</v>
      </c>
      <c r="I32" s="14">
        <v>1.0900000000000001</v>
      </c>
      <c r="J32" s="14">
        <v>1.0900000000000001</v>
      </c>
      <c r="K32" s="25">
        <v>0</v>
      </c>
      <c r="L32" s="124">
        <v>1</v>
      </c>
      <c r="M32" s="124">
        <v>100000</v>
      </c>
      <c r="N32" s="124">
        <v>109000</v>
      </c>
    </row>
    <row r="33" spans="2:14" ht="30" customHeight="1" x14ac:dyDescent="0.2">
      <c r="B33" s="67" t="s">
        <v>188</v>
      </c>
      <c r="C33" s="67" t="s">
        <v>189</v>
      </c>
      <c r="D33" s="14">
        <v>7.35</v>
      </c>
      <c r="E33" s="14">
        <v>7.4</v>
      </c>
      <c r="F33" s="14">
        <v>7.35</v>
      </c>
      <c r="G33" s="14">
        <v>7.37</v>
      </c>
      <c r="H33" s="14">
        <v>7.36</v>
      </c>
      <c r="I33" s="14">
        <v>7.4</v>
      </c>
      <c r="J33" s="14">
        <v>7.35</v>
      </c>
      <c r="K33" s="25">
        <v>0.68</v>
      </c>
      <c r="L33" s="124">
        <v>16</v>
      </c>
      <c r="M33" s="124">
        <v>930000</v>
      </c>
      <c r="N33" s="124">
        <v>6855000</v>
      </c>
    </row>
    <row r="34" spans="2:14" ht="30" customHeight="1" x14ac:dyDescent="0.2">
      <c r="B34" s="67" t="s">
        <v>190</v>
      </c>
      <c r="C34" s="67" t="s">
        <v>191</v>
      </c>
      <c r="D34" s="14">
        <v>0.66</v>
      </c>
      <c r="E34" s="14">
        <v>0.66</v>
      </c>
      <c r="F34" s="14">
        <v>0.65</v>
      </c>
      <c r="G34" s="14">
        <v>0.65</v>
      </c>
      <c r="H34" s="14">
        <v>0.66</v>
      </c>
      <c r="I34" s="14">
        <v>0.65</v>
      </c>
      <c r="J34" s="14">
        <v>0.66</v>
      </c>
      <c r="K34" s="25">
        <v>-1.52</v>
      </c>
      <c r="L34" s="124">
        <v>5</v>
      </c>
      <c r="M34" s="124">
        <v>4750000</v>
      </c>
      <c r="N34" s="124">
        <v>3095000</v>
      </c>
    </row>
    <row r="35" spans="2:14" ht="30" customHeight="1" x14ac:dyDescent="0.2">
      <c r="B35" s="171" t="s">
        <v>41</v>
      </c>
      <c r="C35" s="172"/>
      <c r="D35" s="170"/>
      <c r="E35" s="152"/>
      <c r="F35" s="152"/>
      <c r="G35" s="152"/>
      <c r="H35" s="152"/>
      <c r="I35" s="152"/>
      <c r="J35" s="152"/>
      <c r="K35" s="153"/>
      <c r="L35" s="56">
        <f>SUM(L31:L34)</f>
        <v>62</v>
      </c>
      <c r="M35" s="56">
        <f>SUM(M31:M34)</f>
        <v>12557175</v>
      </c>
      <c r="N35" s="56">
        <f>SUM(N31:N34)</f>
        <v>35244891</v>
      </c>
    </row>
    <row r="36" spans="2:14" ht="27" customHeight="1" x14ac:dyDescent="0.2">
      <c r="B36" s="167" t="s">
        <v>44</v>
      </c>
      <c r="C36" s="168"/>
      <c r="D36" s="168"/>
      <c r="E36" s="168"/>
      <c r="F36" s="168"/>
      <c r="G36" s="168"/>
      <c r="H36" s="168"/>
      <c r="I36" s="168"/>
      <c r="J36" s="168"/>
      <c r="K36" s="168"/>
      <c r="L36" s="168"/>
      <c r="M36" s="168"/>
      <c r="N36" s="169"/>
    </row>
    <row r="37" spans="2:14" ht="37.5" customHeight="1" x14ac:dyDescent="0.2">
      <c r="B37" s="69" t="s">
        <v>199</v>
      </c>
      <c r="C37" s="69" t="s">
        <v>200</v>
      </c>
      <c r="D37" s="14">
        <v>13.5</v>
      </c>
      <c r="E37" s="14">
        <v>13.5</v>
      </c>
      <c r="F37" s="14">
        <v>13.5</v>
      </c>
      <c r="G37" s="14">
        <v>13.5</v>
      </c>
      <c r="H37" s="14">
        <v>14.09</v>
      </c>
      <c r="I37" s="14">
        <v>13.5</v>
      </c>
      <c r="J37" s="14">
        <v>14</v>
      </c>
      <c r="K37" s="25">
        <v>-3.57</v>
      </c>
      <c r="L37" s="124">
        <v>5</v>
      </c>
      <c r="M37" s="124">
        <v>120000</v>
      </c>
      <c r="N37" s="124">
        <v>1620000</v>
      </c>
    </row>
    <row r="38" spans="2:14" ht="27" customHeight="1" x14ac:dyDescent="0.2">
      <c r="B38" s="149" t="s">
        <v>173</v>
      </c>
      <c r="C38" s="150"/>
      <c r="D38" s="151"/>
      <c r="E38" s="152"/>
      <c r="F38" s="152"/>
      <c r="G38" s="152"/>
      <c r="H38" s="152"/>
      <c r="I38" s="152"/>
      <c r="J38" s="152"/>
      <c r="K38" s="153"/>
      <c r="L38" s="124">
        <v>5</v>
      </c>
      <c r="M38" s="124">
        <v>120000</v>
      </c>
      <c r="N38" s="124">
        <v>1620000</v>
      </c>
    </row>
    <row r="39" spans="2:14" s="23" customFormat="1" ht="28.5" customHeight="1" x14ac:dyDescent="0.2">
      <c r="B39" s="162" t="s">
        <v>106</v>
      </c>
      <c r="C39" s="162"/>
      <c r="D39" s="162"/>
      <c r="E39" s="162"/>
      <c r="F39" s="162"/>
      <c r="G39" s="162"/>
      <c r="H39" s="162"/>
      <c r="I39" s="162"/>
      <c r="J39" s="162"/>
      <c r="K39" s="162"/>
      <c r="L39" s="162"/>
      <c r="M39" s="162"/>
      <c r="N39" s="162"/>
    </row>
    <row r="40" spans="2:14" ht="27" customHeight="1" x14ac:dyDescent="0.2">
      <c r="B40" s="188" t="s">
        <v>297</v>
      </c>
      <c r="C40" s="188"/>
      <c r="D40" s="188"/>
      <c r="E40" s="188"/>
      <c r="F40" s="188"/>
      <c r="G40" s="188"/>
      <c r="H40" s="188"/>
      <c r="I40" s="188"/>
      <c r="J40" s="188"/>
      <c r="K40" s="188"/>
      <c r="L40" s="188"/>
      <c r="M40" s="188"/>
      <c r="N40" s="189"/>
    </row>
    <row r="41" spans="2:14" ht="42" customHeight="1" x14ac:dyDescent="0.2">
      <c r="B41" s="1" t="s">
        <v>13</v>
      </c>
      <c r="C41" s="2" t="s">
        <v>14</v>
      </c>
      <c r="D41" s="2" t="s">
        <v>15</v>
      </c>
      <c r="E41" s="2" t="s">
        <v>16</v>
      </c>
      <c r="F41" s="2" t="s">
        <v>17</v>
      </c>
      <c r="G41" s="2" t="s">
        <v>18</v>
      </c>
      <c r="H41" s="2" t="s">
        <v>19</v>
      </c>
      <c r="I41" s="2" t="s">
        <v>20</v>
      </c>
      <c r="J41" s="2" t="s">
        <v>21</v>
      </c>
      <c r="K41" s="2" t="s">
        <v>22</v>
      </c>
      <c r="L41" s="2" t="s">
        <v>3</v>
      </c>
      <c r="M41" s="2" t="s">
        <v>2</v>
      </c>
      <c r="N41" s="2" t="s">
        <v>1</v>
      </c>
    </row>
    <row r="42" spans="2:14" ht="33" customHeight="1" x14ac:dyDescent="0.2">
      <c r="B42" s="171" t="s">
        <v>47</v>
      </c>
      <c r="C42" s="168"/>
      <c r="D42" s="168"/>
      <c r="E42" s="168"/>
      <c r="F42" s="168"/>
      <c r="G42" s="168"/>
      <c r="H42" s="168"/>
      <c r="I42" s="168"/>
      <c r="J42" s="168"/>
      <c r="K42" s="168"/>
      <c r="L42" s="168"/>
      <c r="M42" s="168"/>
      <c r="N42" s="172"/>
    </row>
    <row r="43" spans="2:14" ht="30" customHeight="1" x14ac:dyDescent="0.2">
      <c r="B43" s="15" t="s">
        <v>120</v>
      </c>
      <c r="C43" s="12" t="s">
        <v>121</v>
      </c>
      <c r="D43" s="14">
        <v>4.3499999999999996</v>
      </c>
      <c r="E43" s="14">
        <v>4.3499999999999996</v>
      </c>
      <c r="F43" s="14">
        <v>4.3499999999999996</v>
      </c>
      <c r="G43" s="14">
        <v>4.3499999999999996</v>
      </c>
      <c r="H43" s="14">
        <v>4.21</v>
      </c>
      <c r="I43" s="14">
        <v>4.3499999999999996</v>
      </c>
      <c r="J43" s="14">
        <v>4.21</v>
      </c>
      <c r="K43" s="25">
        <v>3.33</v>
      </c>
      <c r="L43" s="124">
        <v>4</v>
      </c>
      <c r="M43" s="124">
        <v>290000</v>
      </c>
      <c r="N43" s="124">
        <v>1261500</v>
      </c>
    </row>
    <row r="44" spans="2:14" ht="30" customHeight="1" x14ac:dyDescent="0.2">
      <c r="B44" s="16" t="s">
        <v>124</v>
      </c>
      <c r="C44" s="39" t="s">
        <v>125</v>
      </c>
      <c r="D44" s="14">
        <v>8</v>
      </c>
      <c r="E44" s="14">
        <v>8</v>
      </c>
      <c r="F44" s="14">
        <v>8</v>
      </c>
      <c r="G44" s="14">
        <v>8</v>
      </c>
      <c r="H44" s="14">
        <v>8.01</v>
      </c>
      <c r="I44" s="14">
        <v>8</v>
      </c>
      <c r="J44" s="14">
        <v>8.01</v>
      </c>
      <c r="K44" s="25">
        <v>-0.12</v>
      </c>
      <c r="L44" s="124">
        <v>1</v>
      </c>
      <c r="M44" s="124">
        <v>350000</v>
      </c>
      <c r="N44" s="124">
        <v>2800000</v>
      </c>
    </row>
    <row r="45" spans="2:14" ht="30" customHeight="1" x14ac:dyDescent="0.2">
      <c r="B45" s="12" t="s">
        <v>192</v>
      </c>
      <c r="C45" s="12" t="s">
        <v>193</v>
      </c>
      <c r="D45" s="14">
        <v>4.8</v>
      </c>
      <c r="E45" s="14">
        <v>4.84</v>
      </c>
      <c r="F45" s="14">
        <v>4.8</v>
      </c>
      <c r="G45" s="14">
        <v>4.8099999999999996</v>
      </c>
      <c r="H45" s="14">
        <v>4.87</v>
      </c>
      <c r="I45" s="14">
        <v>4.8</v>
      </c>
      <c r="J45" s="14">
        <v>4.8499999999999996</v>
      </c>
      <c r="K45" s="25">
        <v>-1.03</v>
      </c>
      <c r="L45" s="124">
        <v>23</v>
      </c>
      <c r="M45" s="124">
        <v>3580000</v>
      </c>
      <c r="N45" s="124">
        <v>17235163.359999999</v>
      </c>
    </row>
    <row r="46" spans="2:14" ht="34.5" customHeight="1" x14ac:dyDescent="0.2">
      <c r="B46" s="149" t="s">
        <v>159</v>
      </c>
      <c r="C46" s="150"/>
      <c r="D46" s="151"/>
      <c r="E46" s="152"/>
      <c r="F46" s="152"/>
      <c r="G46" s="152"/>
      <c r="H46" s="152"/>
      <c r="I46" s="152"/>
      <c r="J46" s="152"/>
      <c r="K46" s="153"/>
      <c r="L46" s="102">
        <f>SUM(L43:L45)</f>
        <v>28</v>
      </c>
      <c r="M46" s="102">
        <f>SUM(M43:M45)</f>
        <v>4220000</v>
      </c>
      <c r="N46" s="102">
        <f>SUM(N43:N45)</f>
        <v>21296663.359999999</v>
      </c>
    </row>
    <row r="47" spans="2:14" ht="32.25" customHeight="1" x14ac:dyDescent="0.2">
      <c r="B47" s="163" t="s">
        <v>48</v>
      </c>
      <c r="C47" s="150"/>
      <c r="D47" s="151"/>
      <c r="E47" s="152"/>
      <c r="F47" s="152"/>
      <c r="G47" s="152"/>
      <c r="H47" s="152"/>
      <c r="I47" s="152"/>
      <c r="J47" s="152"/>
      <c r="K47" s="153"/>
      <c r="L47" s="55">
        <f>L46+L38+L35+L29+L25+L22+L19</f>
        <v>212</v>
      </c>
      <c r="M47" s="124">
        <f t="shared" ref="M47:N47" si="0">M46+M38+M35+M29+M25+M22+M19</f>
        <v>398560432</v>
      </c>
      <c r="N47" s="124">
        <f t="shared" si="0"/>
        <v>201752356.12</v>
      </c>
    </row>
    <row r="48" spans="2:14" ht="38.25" customHeight="1" x14ac:dyDescent="0.2">
      <c r="B48" s="188" t="s">
        <v>298</v>
      </c>
      <c r="C48" s="188"/>
      <c r="D48" s="188"/>
      <c r="E48" s="188"/>
      <c r="F48" s="188"/>
      <c r="G48" s="188"/>
      <c r="H48" s="188"/>
      <c r="I48" s="188"/>
      <c r="J48" s="188"/>
      <c r="K48" s="188"/>
      <c r="L48" s="188"/>
      <c r="M48" s="188"/>
      <c r="N48" s="189"/>
    </row>
    <row r="49" spans="2:14" ht="30" customHeight="1" x14ac:dyDescent="0.2">
      <c r="B49" s="1" t="s">
        <v>13</v>
      </c>
      <c r="C49" s="2" t="s">
        <v>14</v>
      </c>
      <c r="D49" s="2" t="s">
        <v>15</v>
      </c>
      <c r="E49" s="2" t="s">
        <v>16</v>
      </c>
      <c r="F49" s="2" t="s">
        <v>17</v>
      </c>
      <c r="G49" s="2" t="s">
        <v>18</v>
      </c>
      <c r="H49" s="2" t="s">
        <v>19</v>
      </c>
      <c r="I49" s="2" t="s">
        <v>20</v>
      </c>
      <c r="J49" s="2" t="s">
        <v>21</v>
      </c>
      <c r="K49" s="2" t="s">
        <v>22</v>
      </c>
      <c r="L49" s="2" t="s">
        <v>3</v>
      </c>
      <c r="M49" s="2" t="s">
        <v>2</v>
      </c>
      <c r="N49" s="2" t="s">
        <v>1</v>
      </c>
    </row>
    <row r="50" spans="2:14" ht="36.75" customHeight="1" x14ac:dyDescent="0.2">
      <c r="B50" s="171" t="s">
        <v>35</v>
      </c>
      <c r="C50" s="168"/>
      <c r="D50" s="168"/>
      <c r="E50" s="168"/>
      <c r="F50" s="168"/>
      <c r="G50" s="168"/>
      <c r="H50" s="168"/>
      <c r="I50" s="168"/>
      <c r="J50" s="168"/>
      <c r="K50" s="168"/>
      <c r="L50" s="168"/>
      <c r="M50" s="168"/>
      <c r="N50" s="172"/>
    </row>
    <row r="51" spans="2:14" ht="30" customHeight="1" x14ac:dyDescent="0.2">
      <c r="B51" s="12" t="s">
        <v>131</v>
      </c>
      <c r="C51" s="12" t="s">
        <v>132</v>
      </c>
      <c r="D51" s="14">
        <v>2.86</v>
      </c>
      <c r="E51" s="14">
        <v>2.86</v>
      </c>
      <c r="F51" s="14">
        <v>2.86</v>
      </c>
      <c r="G51" s="14">
        <v>2.86</v>
      </c>
      <c r="H51" s="14">
        <v>2.86</v>
      </c>
      <c r="I51" s="14">
        <v>2.86</v>
      </c>
      <c r="J51" s="14">
        <v>2.86</v>
      </c>
      <c r="K51" s="25">
        <v>0</v>
      </c>
      <c r="L51" s="124">
        <v>10</v>
      </c>
      <c r="M51" s="124">
        <v>3000000</v>
      </c>
      <c r="N51" s="124">
        <v>8580000</v>
      </c>
    </row>
    <row r="52" spans="2:14" ht="35.25" customHeight="1" x14ac:dyDescent="0.2">
      <c r="B52" s="167" t="s">
        <v>285</v>
      </c>
      <c r="C52" s="169"/>
      <c r="D52" s="170"/>
      <c r="E52" s="152"/>
      <c r="F52" s="152"/>
      <c r="G52" s="152"/>
      <c r="H52" s="152"/>
      <c r="I52" s="152"/>
      <c r="J52" s="152"/>
      <c r="K52" s="153"/>
      <c r="L52" s="124">
        <v>10</v>
      </c>
      <c r="M52" s="124">
        <v>3000000</v>
      </c>
      <c r="N52" s="124">
        <v>8580000</v>
      </c>
    </row>
    <row r="53" spans="2:14" ht="35.25" customHeight="1" x14ac:dyDescent="0.2">
      <c r="B53" s="173" t="s">
        <v>62</v>
      </c>
      <c r="C53" s="174"/>
      <c r="D53" s="174"/>
      <c r="E53" s="174"/>
      <c r="F53" s="174"/>
      <c r="G53" s="174"/>
      <c r="H53" s="174"/>
      <c r="I53" s="174"/>
      <c r="J53" s="174"/>
      <c r="K53" s="174"/>
      <c r="L53" s="174"/>
      <c r="M53" s="174"/>
      <c r="N53" s="175"/>
    </row>
    <row r="54" spans="2:14" ht="34.5" customHeight="1" x14ac:dyDescent="0.2">
      <c r="B54" s="12" t="s">
        <v>201</v>
      </c>
      <c r="C54" s="12" t="s">
        <v>202</v>
      </c>
      <c r="D54" s="14">
        <v>0.79</v>
      </c>
      <c r="E54" s="14">
        <v>0.79</v>
      </c>
      <c r="F54" s="14">
        <v>0.79</v>
      </c>
      <c r="G54" s="14">
        <v>0.79</v>
      </c>
      <c r="H54" s="14">
        <v>0.79</v>
      </c>
      <c r="I54" s="14">
        <v>0.79</v>
      </c>
      <c r="J54" s="14">
        <v>0.79</v>
      </c>
      <c r="K54" s="25">
        <v>0</v>
      </c>
      <c r="L54" s="124">
        <v>1</v>
      </c>
      <c r="M54" s="124">
        <v>20000</v>
      </c>
      <c r="N54" s="124">
        <v>15800</v>
      </c>
    </row>
    <row r="55" spans="2:14" ht="30" customHeight="1" x14ac:dyDescent="0.2">
      <c r="B55" s="149" t="s">
        <v>293</v>
      </c>
      <c r="C55" s="150"/>
      <c r="D55" s="151"/>
      <c r="E55" s="152"/>
      <c r="F55" s="152"/>
      <c r="G55" s="152"/>
      <c r="H55" s="152"/>
      <c r="I55" s="152"/>
      <c r="J55" s="152"/>
      <c r="K55" s="153"/>
      <c r="L55" s="124">
        <v>1</v>
      </c>
      <c r="M55" s="124">
        <v>20000</v>
      </c>
      <c r="N55" s="124">
        <v>15800</v>
      </c>
    </row>
    <row r="56" spans="2:14" ht="30" customHeight="1" x14ac:dyDescent="0.2">
      <c r="B56" s="173" t="s">
        <v>83</v>
      </c>
      <c r="C56" s="174"/>
      <c r="D56" s="174"/>
      <c r="E56" s="174"/>
      <c r="F56" s="174"/>
      <c r="G56" s="174"/>
      <c r="H56" s="174"/>
      <c r="I56" s="174"/>
      <c r="J56" s="174"/>
      <c r="K56" s="174"/>
      <c r="L56" s="174"/>
      <c r="M56" s="174"/>
      <c r="N56" s="175"/>
    </row>
    <row r="57" spans="2:14" ht="30" customHeight="1" x14ac:dyDescent="0.2">
      <c r="B57" s="70" t="s">
        <v>197</v>
      </c>
      <c r="C57" s="69" t="s">
        <v>198</v>
      </c>
      <c r="D57" s="14">
        <v>0.32</v>
      </c>
      <c r="E57" s="14">
        <v>0.32</v>
      </c>
      <c r="F57" s="14">
        <v>0.32</v>
      </c>
      <c r="G57" s="14">
        <v>0.32</v>
      </c>
      <c r="H57" s="14">
        <v>0.32</v>
      </c>
      <c r="I57" s="14">
        <v>0.32</v>
      </c>
      <c r="J57" s="14">
        <v>0.32</v>
      </c>
      <c r="K57" s="25">
        <v>0</v>
      </c>
      <c r="L57" s="124">
        <v>1</v>
      </c>
      <c r="M57" s="124">
        <v>937500000</v>
      </c>
      <c r="N57" s="124">
        <v>300000000</v>
      </c>
    </row>
    <row r="58" spans="2:14" ht="30" customHeight="1" x14ac:dyDescent="0.2">
      <c r="B58" s="149" t="s">
        <v>306</v>
      </c>
      <c r="C58" s="150"/>
      <c r="D58" s="151"/>
      <c r="E58" s="152"/>
      <c r="F58" s="152"/>
      <c r="G58" s="152"/>
      <c r="H58" s="152"/>
      <c r="I58" s="152"/>
      <c r="J58" s="152"/>
      <c r="K58" s="153"/>
      <c r="L58" s="124">
        <v>1</v>
      </c>
      <c r="M58" s="124">
        <v>937500000</v>
      </c>
      <c r="N58" s="124">
        <v>300000000</v>
      </c>
    </row>
    <row r="59" spans="2:14" ht="30" customHeight="1" x14ac:dyDescent="0.2">
      <c r="B59" s="163" t="s">
        <v>294</v>
      </c>
      <c r="C59" s="150"/>
      <c r="D59" s="151"/>
      <c r="E59" s="152"/>
      <c r="F59" s="152"/>
      <c r="G59" s="152"/>
      <c r="H59" s="152"/>
      <c r="I59" s="152"/>
      <c r="J59" s="152"/>
      <c r="K59" s="153"/>
      <c r="L59" s="115">
        <f>L52+L58+L55</f>
        <v>12</v>
      </c>
      <c r="M59" s="124">
        <f>M52+M58+M55</f>
        <v>940520000</v>
      </c>
      <c r="N59" s="124">
        <f>N52+N58+N55</f>
        <v>308595800</v>
      </c>
    </row>
    <row r="60" spans="2:14" ht="36" customHeight="1" x14ac:dyDescent="0.2">
      <c r="B60" s="163" t="s">
        <v>295</v>
      </c>
      <c r="C60" s="150"/>
      <c r="D60" s="151"/>
      <c r="E60" s="152"/>
      <c r="F60" s="152"/>
      <c r="G60" s="152"/>
      <c r="H60" s="152"/>
      <c r="I60" s="152"/>
      <c r="J60" s="152"/>
      <c r="K60" s="153"/>
      <c r="L60" s="115">
        <f>L59+L47</f>
        <v>224</v>
      </c>
      <c r="M60" s="124">
        <f>M59+M47</f>
        <v>1339080432</v>
      </c>
      <c r="N60" s="124">
        <f>N59+N47</f>
        <v>510348156.12</v>
      </c>
    </row>
    <row r="61" spans="2:14" s="101" customFormat="1" ht="24.75" customHeight="1" x14ac:dyDescent="0.2">
      <c r="B61" s="165" t="s">
        <v>307</v>
      </c>
      <c r="C61" s="166"/>
      <c r="D61" s="166"/>
      <c r="E61" s="166"/>
      <c r="F61" s="166"/>
      <c r="G61" s="166"/>
      <c r="H61" s="166"/>
      <c r="I61" s="166"/>
      <c r="J61" s="166"/>
      <c r="K61" s="166"/>
      <c r="L61" s="166"/>
      <c r="M61" s="166"/>
      <c r="N61" s="166"/>
    </row>
    <row r="62" spans="2:14" ht="25.5" customHeight="1" x14ac:dyDescent="0.25">
      <c r="B62" s="164" t="s">
        <v>51</v>
      </c>
      <c r="C62" s="164"/>
      <c r="D62" s="164"/>
      <c r="E62" s="164"/>
      <c r="F62" s="164"/>
      <c r="G62" s="164"/>
      <c r="I62" s="137" t="s">
        <v>156</v>
      </c>
      <c r="J62" s="137"/>
      <c r="K62" s="137"/>
      <c r="L62" s="137"/>
      <c r="M62" s="137"/>
      <c r="N62" s="137"/>
    </row>
    <row r="63" spans="2:14" ht="27" customHeight="1" x14ac:dyDescent="0.2">
      <c r="B63" s="31" t="s">
        <v>49</v>
      </c>
      <c r="C63" s="32" t="s">
        <v>50</v>
      </c>
      <c r="D63" s="33" t="s">
        <v>114</v>
      </c>
      <c r="E63" s="145" t="s">
        <v>107</v>
      </c>
      <c r="F63" s="145"/>
      <c r="G63" s="145"/>
      <c r="H63" s="19"/>
      <c r="I63" s="160" t="s">
        <v>49</v>
      </c>
      <c r="J63" s="158"/>
      <c r="K63" s="161"/>
      <c r="L63" s="54" t="s">
        <v>50</v>
      </c>
      <c r="M63" s="54" t="s">
        <v>22</v>
      </c>
      <c r="N63" s="54" t="s">
        <v>2</v>
      </c>
    </row>
    <row r="64" spans="2:14" ht="18.75" customHeight="1" x14ac:dyDescent="0.2">
      <c r="B64" s="116" t="s">
        <v>120</v>
      </c>
      <c r="C64" s="117">
        <v>4.3499999999999996</v>
      </c>
      <c r="D64" s="122">
        <v>3.33</v>
      </c>
      <c r="E64" s="138">
        <v>290000</v>
      </c>
      <c r="F64" s="139">
        <v>290000</v>
      </c>
      <c r="G64" s="140">
        <v>290000</v>
      </c>
      <c r="H64" s="34"/>
      <c r="I64" s="134" t="s">
        <v>199</v>
      </c>
      <c r="J64" s="135" t="s">
        <v>199</v>
      </c>
      <c r="K64" s="136" t="s">
        <v>199</v>
      </c>
      <c r="L64" s="95">
        <v>13.5</v>
      </c>
      <c r="M64" s="99">
        <v>-3.57</v>
      </c>
      <c r="N64" s="98">
        <v>120000</v>
      </c>
    </row>
    <row r="65" spans="2:14" s="19" customFormat="1" ht="21" customHeight="1" x14ac:dyDescent="0.2">
      <c r="B65" s="116" t="s">
        <v>188</v>
      </c>
      <c r="C65" s="117">
        <v>7.4</v>
      </c>
      <c r="D65" s="122">
        <v>0.68</v>
      </c>
      <c r="E65" s="138">
        <v>930000</v>
      </c>
      <c r="F65" s="139">
        <v>930000</v>
      </c>
      <c r="G65" s="140">
        <v>930000</v>
      </c>
      <c r="H65" s="34"/>
      <c r="I65" s="134" t="s">
        <v>257</v>
      </c>
      <c r="J65" s="135" t="s">
        <v>257</v>
      </c>
      <c r="K65" s="136" t="s">
        <v>257</v>
      </c>
      <c r="L65" s="95">
        <v>0.3</v>
      </c>
      <c r="M65" s="99">
        <v>-3.23</v>
      </c>
      <c r="N65" s="98">
        <v>27231000</v>
      </c>
    </row>
    <row r="66" spans="2:14" s="29" customFormat="1" ht="21" customHeight="1" x14ac:dyDescent="0.2">
      <c r="B66" s="119"/>
      <c r="C66" s="120"/>
      <c r="D66" s="121"/>
      <c r="E66" s="144"/>
      <c r="F66" s="144"/>
      <c r="G66" s="144"/>
      <c r="H66" s="34"/>
      <c r="I66" s="134" t="s">
        <v>28</v>
      </c>
      <c r="J66" s="135" t="s">
        <v>28</v>
      </c>
      <c r="K66" s="136" t="s">
        <v>28</v>
      </c>
      <c r="L66" s="95">
        <v>0.33</v>
      </c>
      <c r="M66" s="99">
        <v>-2.94</v>
      </c>
      <c r="N66" s="98">
        <v>20500000</v>
      </c>
    </row>
    <row r="67" spans="2:14" s="29" customFormat="1" ht="21" customHeight="1" x14ac:dyDescent="0.2">
      <c r="B67" s="119"/>
      <c r="C67" s="120"/>
      <c r="D67" s="121"/>
      <c r="E67" s="144"/>
      <c r="F67" s="144"/>
      <c r="G67" s="144"/>
      <c r="H67" s="34"/>
      <c r="I67" s="134" t="s">
        <v>24</v>
      </c>
      <c r="J67" s="135" t="s">
        <v>24</v>
      </c>
      <c r="K67" s="136" t="s">
        <v>24</v>
      </c>
      <c r="L67" s="105">
        <v>0.4</v>
      </c>
      <c r="M67" s="106">
        <v>-2.44</v>
      </c>
      <c r="N67" s="104">
        <v>188142535</v>
      </c>
    </row>
    <row r="68" spans="2:14" s="29" customFormat="1" ht="21" customHeight="1" x14ac:dyDescent="0.2">
      <c r="B68" s="119"/>
      <c r="C68" s="120"/>
      <c r="D68" s="121"/>
      <c r="E68" s="144"/>
      <c r="F68" s="144"/>
      <c r="G68" s="144"/>
      <c r="H68" s="34"/>
      <c r="I68" s="134" t="s">
        <v>190</v>
      </c>
      <c r="J68" s="135" t="s">
        <v>190</v>
      </c>
      <c r="K68" s="136" t="s">
        <v>190</v>
      </c>
      <c r="L68" s="105">
        <v>0.65</v>
      </c>
      <c r="M68" s="106">
        <v>-1.52</v>
      </c>
      <c r="N68" s="104">
        <v>4750000</v>
      </c>
    </row>
    <row r="69" spans="2:14" s="29" customFormat="1" ht="21" customHeight="1" x14ac:dyDescent="0.25">
      <c r="B69" s="137" t="s">
        <v>52</v>
      </c>
      <c r="C69" s="137"/>
      <c r="D69" s="137"/>
      <c r="E69" s="137"/>
      <c r="F69" s="137"/>
      <c r="G69" s="137"/>
      <c r="H69" s="17"/>
      <c r="I69" s="137" t="s">
        <v>53</v>
      </c>
      <c r="J69" s="137"/>
      <c r="K69" s="137"/>
      <c r="L69" s="137"/>
      <c r="M69" s="137"/>
      <c r="N69" s="137"/>
    </row>
    <row r="70" spans="2:14" s="29" customFormat="1" ht="25.5" customHeight="1" x14ac:dyDescent="0.2">
      <c r="B70" s="31" t="s">
        <v>49</v>
      </c>
      <c r="C70" s="32" t="s">
        <v>50</v>
      </c>
      <c r="D70" s="33" t="s">
        <v>114</v>
      </c>
      <c r="E70" s="145" t="s">
        <v>107</v>
      </c>
      <c r="F70" s="145"/>
      <c r="G70" s="145"/>
      <c r="H70" s="19"/>
      <c r="I70" s="157" t="s">
        <v>49</v>
      </c>
      <c r="J70" s="158"/>
      <c r="K70" s="159"/>
      <c r="L70" s="18" t="s">
        <v>50</v>
      </c>
      <c r="M70" s="18" t="s">
        <v>22</v>
      </c>
      <c r="N70" s="18" t="s">
        <v>1</v>
      </c>
    </row>
    <row r="71" spans="2:14" ht="21" customHeight="1" x14ac:dyDescent="0.2">
      <c r="B71" s="12" t="s">
        <v>197</v>
      </c>
      <c r="C71" s="14">
        <v>0.32</v>
      </c>
      <c r="D71" s="25">
        <v>0</v>
      </c>
      <c r="E71" s="138">
        <v>937500000</v>
      </c>
      <c r="F71" s="139">
        <v>937500000</v>
      </c>
      <c r="G71" s="140">
        <v>937500000</v>
      </c>
      <c r="H71" s="35"/>
      <c r="I71" s="134" t="s">
        <v>197</v>
      </c>
      <c r="J71" s="135" t="s">
        <v>197</v>
      </c>
      <c r="K71" s="136" t="s">
        <v>197</v>
      </c>
      <c r="L71" s="14">
        <v>0.32</v>
      </c>
      <c r="M71" s="25">
        <v>0</v>
      </c>
      <c r="N71" s="91">
        <v>300000000</v>
      </c>
    </row>
    <row r="72" spans="2:14" ht="21" customHeight="1" x14ac:dyDescent="0.2">
      <c r="B72" s="12" t="s">
        <v>24</v>
      </c>
      <c r="C72" s="14">
        <v>0.4</v>
      </c>
      <c r="D72" s="25">
        <v>-2.44</v>
      </c>
      <c r="E72" s="138">
        <v>188142535</v>
      </c>
      <c r="F72" s="139">
        <v>188142535</v>
      </c>
      <c r="G72" s="140">
        <v>188142535</v>
      </c>
      <c r="H72" s="35"/>
      <c r="I72" s="134" t="s">
        <v>24</v>
      </c>
      <c r="J72" s="135" t="s">
        <v>24</v>
      </c>
      <c r="K72" s="136" t="s">
        <v>24</v>
      </c>
      <c r="L72" s="14">
        <v>0.4</v>
      </c>
      <c r="M72" s="25">
        <v>-2.44</v>
      </c>
      <c r="N72" s="91">
        <v>75305014</v>
      </c>
    </row>
    <row r="73" spans="2:14" s="23" customFormat="1" ht="21" customHeight="1" x14ac:dyDescent="0.2">
      <c r="B73" s="12" t="s">
        <v>26</v>
      </c>
      <c r="C73" s="14">
        <v>0.2</v>
      </c>
      <c r="D73" s="25">
        <v>0</v>
      </c>
      <c r="E73" s="138">
        <v>111550000</v>
      </c>
      <c r="F73" s="139">
        <v>111550000</v>
      </c>
      <c r="G73" s="140">
        <v>111550000</v>
      </c>
      <c r="H73" s="35"/>
      <c r="I73" s="134" t="s">
        <v>140</v>
      </c>
      <c r="J73" s="135" t="s">
        <v>140</v>
      </c>
      <c r="K73" s="136" t="s">
        <v>140</v>
      </c>
      <c r="L73" s="14">
        <v>3.72</v>
      </c>
      <c r="M73" s="25">
        <v>-1.33</v>
      </c>
      <c r="N73" s="91">
        <v>25185891</v>
      </c>
    </row>
    <row r="74" spans="2:14" s="23" customFormat="1" ht="21" customHeight="1" x14ac:dyDescent="0.2">
      <c r="B74" s="12" t="s">
        <v>257</v>
      </c>
      <c r="C74" s="14">
        <v>0.3</v>
      </c>
      <c r="D74" s="25">
        <v>-3.23</v>
      </c>
      <c r="E74" s="138">
        <v>27231000</v>
      </c>
      <c r="F74" s="139">
        <v>27231000</v>
      </c>
      <c r="G74" s="140">
        <v>27231000</v>
      </c>
      <c r="H74" s="35"/>
      <c r="I74" s="134" t="s">
        <v>26</v>
      </c>
      <c r="J74" s="135" t="s">
        <v>26</v>
      </c>
      <c r="K74" s="136" t="s">
        <v>26</v>
      </c>
      <c r="L74" s="14">
        <v>0.2</v>
      </c>
      <c r="M74" s="25">
        <v>0</v>
      </c>
      <c r="N74" s="91">
        <v>22310000</v>
      </c>
    </row>
    <row r="75" spans="2:14" s="23" customFormat="1" ht="21" customHeight="1" x14ac:dyDescent="0.2">
      <c r="B75" s="12" t="s">
        <v>153</v>
      </c>
      <c r="C75" s="14">
        <v>0.44</v>
      </c>
      <c r="D75" s="25">
        <v>0</v>
      </c>
      <c r="E75" s="138">
        <v>24628250</v>
      </c>
      <c r="F75" s="139">
        <v>24628250</v>
      </c>
      <c r="G75" s="140">
        <v>24628250</v>
      </c>
      <c r="H75" s="35"/>
      <c r="I75" s="134" t="s">
        <v>192</v>
      </c>
      <c r="J75" s="135" t="s">
        <v>192</v>
      </c>
      <c r="K75" s="136" t="s">
        <v>192</v>
      </c>
      <c r="L75" s="14">
        <v>4.8</v>
      </c>
      <c r="M75" s="25">
        <v>-1.03</v>
      </c>
      <c r="N75" s="91">
        <v>17235163.359999999</v>
      </c>
    </row>
    <row r="76" spans="2:14" s="23" customFormat="1" ht="9" customHeight="1" x14ac:dyDescent="0.2">
      <c r="B76" s="154"/>
      <c r="C76" s="155"/>
      <c r="D76" s="155"/>
      <c r="E76" s="155"/>
      <c r="F76" s="155"/>
      <c r="G76" s="155"/>
      <c r="H76" s="155"/>
      <c r="I76" s="155"/>
      <c r="J76" s="155"/>
      <c r="K76" s="155"/>
      <c r="L76" s="155"/>
      <c r="M76" s="155"/>
      <c r="N76" s="156"/>
    </row>
    <row r="77" spans="2:14" s="23" customFormat="1" ht="42" customHeight="1" x14ac:dyDescent="0.2">
      <c r="B77" s="113" t="s">
        <v>210</v>
      </c>
      <c r="C77" s="141" t="s">
        <v>301</v>
      </c>
      <c r="D77" s="142"/>
      <c r="E77" s="142"/>
      <c r="F77" s="142"/>
      <c r="G77" s="142"/>
      <c r="H77" s="142"/>
      <c r="I77" s="142"/>
      <c r="J77" s="142"/>
      <c r="K77" s="142"/>
      <c r="L77" s="142"/>
      <c r="M77" s="142"/>
      <c r="N77" s="143"/>
    </row>
    <row r="78" spans="2:14" s="23" customFormat="1" ht="57.75" customHeight="1" x14ac:dyDescent="0.2">
      <c r="B78" s="46" t="s">
        <v>139</v>
      </c>
      <c r="C78" s="146" t="s">
        <v>130</v>
      </c>
      <c r="D78" s="147"/>
      <c r="E78" s="147"/>
      <c r="F78" s="147"/>
      <c r="G78" s="147"/>
      <c r="H78" s="147"/>
      <c r="I78" s="147"/>
      <c r="J78" s="147"/>
      <c r="K78" s="147"/>
      <c r="L78" s="147"/>
      <c r="M78" s="147"/>
      <c r="N78" s="148"/>
    </row>
    <row r="81" spans="2:14" s="23" customFormat="1" ht="64.5" customHeight="1" x14ac:dyDescent="0.25">
      <c r="B81"/>
      <c r="C81" s="17"/>
      <c r="D81"/>
      <c r="E81"/>
      <c r="F81"/>
      <c r="G81"/>
      <c r="H81"/>
      <c r="I81"/>
      <c r="J81"/>
      <c r="K81"/>
      <c r="L81"/>
      <c r="M81"/>
      <c r="N81"/>
    </row>
    <row r="82" spans="2:14" ht="23.25" customHeight="1" x14ac:dyDescent="0.2"/>
  </sheetData>
  <mergeCells count="78">
    <mergeCell ref="B42:N42"/>
    <mergeCell ref="B46:C46"/>
    <mergeCell ref="B52:C52"/>
    <mergeCell ref="D52:K52"/>
    <mergeCell ref="B59:C59"/>
    <mergeCell ref="D59:K59"/>
    <mergeCell ref="B2:G3"/>
    <mergeCell ref="D38:K38"/>
    <mergeCell ref="C6:E6"/>
    <mergeCell ref="C4:E4"/>
    <mergeCell ref="C5:E5"/>
    <mergeCell ref="D29:K29"/>
    <mergeCell ref="B38:C38"/>
    <mergeCell ref="C7:E7"/>
    <mergeCell ref="C8:D8"/>
    <mergeCell ref="B10:N10"/>
    <mergeCell ref="B12:N12"/>
    <mergeCell ref="B19:C19"/>
    <mergeCell ref="D19:K19"/>
    <mergeCell ref="B26:N26"/>
    <mergeCell ref="B29:C29"/>
    <mergeCell ref="B36:N36"/>
    <mergeCell ref="B30:N30"/>
    <mergeCell ref="D35:K35"/>
    <mergeCell ref="B20:N20"/>
    <mergeCell ref="B22:C22"/>
    <mergeCell ref="D22:K22"/>
    <mergeCell ref="B35:C35"/>
    <mergeCell ref="B23:N23"/>
    <mergeCell ref="B25:C25"/>
    <mergeCell ref="D25:K25"/>
    <mergeCell ref="B39:N39"/>
    <mergeCell ref="B47:C47"/>
    <mergeCell ref="I62:N62"/>
    <mergeCell ref="D47:K47"/>
    <mergeCell ref="B62:G62"/>
    <mergeCell ref="B61:N61"/>
    <mergeCell ref="B56:N56"/>
    <mergeCell ref="B40:N40"/>
    <mergeCell ref="B60:C60"/>
    <mergeCell ref="D60:K60"/>
    <mergeCell ref="B48:N48"/>
    <mergeCell ref="B53:N53"/>
    <mergeCell ref="B55:C55"/>
    <mergeCell ref="D55:K55"/>
    <mergeCell ref="B50:N50"/>
    <mergeCell ref="D46:K46"/>
    <mergeCell ref="B58:C58"/>
    <mergeCell ref="D58:K58"/>
    <mergeCell ref="E68:G68"/>
    <mergeCell ref="I65:K65"/>
    <mergeCell ref="E65:G65"/>
    <mergeCell ref="I68:K68"/>
    <mergeCell ref="I63:K63"/>
    <mergeCell ref="E64:G64"/>
    <mergeCell ref="I66:K66"/>
    <mergeCell ref="I64:K64"/>
    <mergeCell ref="E67:G67"/>
    <mergeCell ref="E63:G63"/>
    <mergeCell ref="E66:G66"/>
    <mergeCell ref="I67:K67"/>
    <mergeCell ref="E70:G70"/>
    <mergeCell ref="C78:N78"/>
    <mergeCell ref="E74:G74"/>
    <mergeCell ref="B76:N76"/>
    <mergeCell ref="I72:K72"/>
    <mergeCell ref="E71:G71"/>
    <mergeCell ref="I71:K71"/>
    <mergeCell ref="B69:G69"/>
    <mergeCell ref="E72:G72"/>
    <mergeCell ref="E75:G75"/>
    <mergeCell ref="I70:K70"/>
    <mergeCell ref="I75:K75"/>
    <mergeCell ref="I69:N69"/>
    <mergeCell ref="E73:G73"/>
    <mergeCell ref="C77:N77"/>
    <mergeCell ref="I74:K74"/>
    <mergeCell ref="I73:K73"/>
  </mergeCells>
  <pageMargins left="0" right="0" top="0" bottom="0" header="0" footer="0"/>
  <pageSetup paperSize="9"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4"/>
  <sheetViews>
    <sheetView rightToLeft="1" topLeftCell="A28" workbookViewId="0">
      <selection activeCell="K7" sqref="K7"/>
    </sheetView>
  </sheetViews>
  <sheetFormatPr defaultRowHeight="14.25" x14ac:dyDescent="0.2"/>
  <cols>
    <col min="1" max="1" width="3.75" customWidth="1"/>
    <col min="2" max="2" width="25.25" bestFit="1" customWidth="1"/>
    <col min="3" max="3" width="12.375" customWidth="1"/>
    <col min="4" max="4" width="11.625" customWidth="1"/>
    <col min="5" max="5" width="16.25" customWidth="1"/>
    <col min="6" max="6" width="20.75" customWidth="1"/>
    <col min="257" max="257" width="3.75" customWidth="1"/>
    <col min="258" max="258" width="25.25" bestFit="1" customWidth="1"/>
    <col min="259" max="259" width="12.375" customWidth="1"/>
    <col min="260" max="260" width="11.625" customWidth="1"/>
    <col min="261" max="261" width="16.25" customWidth="1"/>
    <col min="262" max="262" width="20.75" customWidth="1"/>
    <col min="513" max="513" width="3.75" customWidth="1"/>
    <col min="514" max="514" width="25.25" bestFit="1" customWidth="1"/>
    <col min="515" max="515" width="12.375" customWidth="1"/>
    <col min="516" max="516" width="11.625" customWidth="1"/>
    <col min="517" max="517" width="16.25" customWidth="1"/>
    <col min="518" max="518" width="20.75" customWidth="1"/>
    <col min="769" max="769" width="3.75" customWidth="1"/>
    <col min="770" max="770" width="25.25" bestFit="1" customWidth="1"/>
    <col min="771" max="771" width="12.375" customWidth="1"/>
    <col min="772" max="772" width="11.625" customWidth="1"/>
    <col min="773" max="773" width="16.25" customWidth="1"/>
    <col min="774" max="774" width="20.75" customWidth="1"/>
    <col min="1025" max="1025" width="3.75" customWidth="1"/>
    <col min="1026" max="1026" width="25.25" bestFit="1" customWidth="1"/>
    <col min="1027" max="1027" width="12.375" customWidth="1"/>
    <col min="1028" max="1028" width="11.625" customWidth="1"/>
    <col min="1029" max="1029" width="16.25" customWidth="1"/>
    <col min="1030" max="1030" width="20.75" customWidth="1"/>
    <col min="1281" max="1281" width="3.75" customWidth="1"/>
    <col min="1282" max="1282" width="25.25" bestFit="1" customWidth="1"/>
    <col min="1283" max="1283" width="12.375" customWidth="1"/>
    <col min="1284" max="1284" width="11.625" customWidth="1"/>
    <col min="1285" max="1285" width="16.25" customWidth="1"/>
    <col min="1286" max="1286" width="20.75" customWidth="1"/>
    <col min="1537" max="1537" width="3.75" customWidth="1"/>
    <col min="1538" max="1538" width="25.25" bestFit="1" customWidth="1"/>
    <col min="1539" max="1539" width="12.375" customWidth="1"/>
    <col min="1540" max="1540" width="11.625" customWidth="1"/>
    <col min="1541" max="1541" width="16.25" customWidth="1"/>
    <col min="1542" max="1542" width="20.75" customWidth="1"/>
    <col min="1793" max="1793" width="3.75" customWidth="1"/>
    <col min="1794" max="1794" width="25.25" bestFit="1" customWidth="1"/>
    <col min="1795" max="1795" width="12.375" customWidth="1"/>
    <col min="1796" max="1796" width="11.625" customWidth="1"/>
    <col min="1797" max="1797" width="16.25" customWidth="1"/>
    <col min="1798" max="1798" width="20.75" customWidth="1"/>
    <col min="2049" max="2049" width="3.75" customWidth="1"/>
    <col min="2050" max="2050" width="25.25" bestFit="1" customWidth="1"/>
    <col min="2051" max="2051" width="12.375" customWidth="1"/>
    <col min="2052" max="2052" width="11.625" customWidth="1"/>
    <col min="2053" max="2053" width="16.25" customWidth="1"/>
    <col min="2054" max="2054" width="20.75" customWidth="1"/>
    <col min="2305" max="2305" width="3.75" customWidth="1"/>
    <col min="2306" max="2306" width="25.25" bestFit="1" customWidth="1"/>
    <col min="2307" max="2307" width="12.375" customWidth="1"/>
    <col min="2308" max="2308" width="11.625" customWidth="1"/>
    <col min="2309" max="2309" width="16.25" customWidth="1"/>
    <col min="2310" max="2310" width="20.75" customWidth="1"/>
    <col min="2561" max="2561" width="3.75" customWidth="1"/>
    <col min="2562" max="2562" width="25.25" bestFit="1" customWidth="1"/>
    <col min="2563" max="2563" width="12.375" customWidth="1"/>
    <col min="2564" max="2564" width="11.625" customWidth="1"/>
    <col min="2565" max="2565" width="16.25" customWidth="1"/>
    <col min="2566" max="2566" width="20.75" customWidth="1"/>
    <col min="2817" max="2817" width="3.75" customWidth="1"/>
    <col min="2818" max="2818" width="25.25" bestFit="1" customWidth="1"/>
    <col min="2819" max="2819" width="12.375" customWidth="1"/>
    <col min="2820" max="2820" width="11.625" customWidth="1"/>
    <col min="2821" max="2821" width="16.25" customWidth="1"/>
    <col min="2822" max="2822" width="20.75" customWidth="1"/>
    <col min="3073" max="3073" width="3.75" customWidth="1"/>
    <col min="3074" max="3074" width="25.25" bestFit="1" customWidth="1"/>
    <col min="3075" max="3075" width="12.375" customWidth="1"/>
    <col min="3076" max="3076" width="11.625" customWidth="1"/>
    <col min="3077" max="3077" width="16.25" customWidth="1"/>
    <col min="3078" max="3078" width="20.75" customWidth="1"/>
    <col min="3329" max="3329" width="3.75" customWidth="1"/>
    <col min="3330" max="3330" width="25.25" bestFit="1" customWidth="1"/>
    <col min="3331" max="3331" width="12.375" customWidth="1"/>
    <col min="3332" max="3332" width="11.625" customWidth="1"/>
    <col min="3333" max="3333" width="16.25" customWidth="1"/>
    <col min="3334" max="3334" width="20.75" customWidth="1"/>
    <col min="3585" max="3585" width="3.75" customWidth="1"/>
    <col min="3586" max="3586" width="25.25" bestFit="1" customWidth="1"/>
    <col min="3587" max="3587" width="12.375" customWidth="1"/>
    <col min="3588" max="3588" width="11.625" customWidth="1"/>
    <col min="3589" max="3589" width="16.25" customWidth="1"/>
    <col min="3590" max="3590" width="20.75" customWidth="1"/>
    <col min="3841" max="3841" width="3.75" customWidth="1"/>
    <col min="3842" max="3842" width="25.25" bestFit="1" customWidth="1"/>
    <col min="3843" max="3843" width="12.375" customWidth="1"/>
    <col min="3844" max="3844" width="11.625" customWidth="1"/>
    <col min="3845" max="3845" width="16.25" customWidth="1"/>
    <col min="3846" max="3846" width="20.75" customWidth="1"/>
    <col min="4097" max="4097" width="3.75" customWidth="1"/>
    <col min="4098" max="4098" width="25.25" bestFit="1" customWidth="1"/>
    <col min="4099" max="4099" width="12.375" customWidth="1"/>
    <col min="4100" max="4100" width="11.625" customWidth="1"/>
    <col min="4101" max="4101" width="16.25" customWidth="1"/>
    <col min="4102" max="4102" width="20.75" customWidth="1"/>
    <col min="4353" max="4353" width="3.75" customWidth="1"/>
    <col min="4354" max="4354" width="25.25" bestFit="1" customWidth="1"/>
    <col min="4355" max="4355" width="12.375" customWidth="1"/>
    <col min="4356" max="4356" width="11.625" customWidth="1"/>
    <col min="4357" max="4357" width="16.25" customWidth="1"/>
    <col min="4358" max="4358" width="20.75" customWidth="1"/>
    <col min="4609" max="4609" width="3.75" customWidth="1"/>
    <col min="4610" max="4610" width="25.25" bestFit="1" customWidth="1"/>
    <col min="4611" max="4611" width="12.375" customWidth="1"/>
    <col min="4612" max="4612" width="11.625" customWidth="1"/>
    <col min="4613" max="4613" width="16.25" customWidth="1"/>
    <col min="4614" max="4614" width="20.75" customWidth="1"/>
    <col min="4865" max="4865" width="3.75" customWidth="1"/>
    <col min="4866" max="4866" width="25.25" bestFit="1" customWidth="1"/>
    <col min="4867" max="4867" width="12.375" customWidth="1"/>
    <col min="4868" max="4868" width="11.625" customWidth="1"/>
    <col min="4869" max="4869" width="16.25" customWidth="1"/>
    <col min="4870" max="4870" width="20.75" customWidth="1"/>
    <col min="5121" max="5121" width="3.75" customWidth="1"/>
    <col min="5122" max="5122" width="25.25" bestFit="1" customWidth="1"/>
    <col min="5123" max="5123" width="12.375" customWidth="1"/>
    <col min="5124" max="5124" width="11.625" customWidth="1"/>
    <col min="5125" max="5125" width="16.25" customWidth="1"/>
    <col min="5126" max="5126" width="20.75" customWidth="1"/>
    <col min="5377" max="5377" width="3.75" customWidth="1"/>
    <col min="5378" max="5378" width="25.25" bestFit="1" customWidth="1"/>
    <col min="5379" max="5379" width="12.375" customWidth="1"/>
    <col min="5380" max="5380" width="11.625" customWidth="1"/>
    <col min="5381" max="5381" width="16.25" customWidth="1"/>
    <col min="5382" max="5382" width="20.75" customWidth="1"/>
    <col min="5633" max="5633" width="3.75" customWidth="1"/>
    <col min="5634" max="5634" width="25.25" bestFit="1" customWidth="1"/>
    <col min="5635" max="5635" width="12.375" customWidth="1"/>
    <col min="5636" max="5636" width="11.625" customWidth="1"/>
    <col min="5637" max="5637" width="16.25" customWidth="1"/>
    <col min="5638" max="5638" width="20.75" customWidth="1"/>
    <col min="5889" max="5889" width="3.75" customWidth="1"/>
    <col min="5890" max="5890" width="25.25" bestFit="1" customWidth="1"/>
    <col min="5891" max="5891" width="12.375" customWidth="1"/>
    <col min="5892" max="5892" width="11.625" customWidth="1"/>
    <col min="5893" max="5893" width="16.25" customWidth="1"/>
    <col min="5894" max="5894" width="20.75" customWidth="1"/>
    <col min="6145" max="6145" width="3.75" customWidth="1"/>
    <col min="6146" max="6146" width="25.25" bestFit="1" customWidth="1"/>
    <col min="6147" max="6147" width="12.375" customWidth="1"/>
    <col min="6148" max="6148" width="11.625" customWidth="1"/>
    <col min="6149" max="6149" width="16.25" customWidth="1"/>
    <col min="6150" max="6150" width="20.75" customWidth="1"/>
    <col min="6401" max="6401" width="3.75" customWidth="1"/>
    <col min="6402" max="6402" width="25.25" bestFit="1" customWidth="1"/>
    <col min="6403" max="6403" width="12.375" customWidth="1"/>
    <col min="6404" max="6404" width="11.625" customWidth="1"/>
    <col min="6405" max="6405" width="16.25" customWidth="1"/>
    <col min="6406" max="6406" width="20.75" customWidth="1"/>
    <col min="6657" max="6657" width="3.75" customWidth="1"/>
    <col min="6658" max="6658" width="25.25" bestFit="1" customWidth="1"/>
    <col min="6659" max="6659" width="12.375" customWidth="1"/>
    <col min="6660" max="6660" width="11.625" customWidth="1"/>
    <col min="6661" max="6661" width="16.25" customWidth="1"/>
    <col min="6662" max="6662" width="20.75" customWidth="1"/>
    <col min="6913" max="6913" width="3.75" customWidth="1"/>
    <col min="6914" max="6914" width="25.25" bestFit="1" customWidth="1"/>
    <col min="6915" max="6915" width="12.375" customWidth="1"/>
    <col min="6916" max="6916" width="11.625" customWidth="1"/>
    <col min="6917" max="6917" width="16.25" customWidth="1"/>
    <col min="6918" max="6918" width="20.75" customWidth="1"/>
    <col min="7169" max="7169" width="3.75" customWidth="1"/>
    <col min="7170" max="7170" width="25.25" bestFit="1" customWidth="1"/>
    <col min="7171" max="7171" width="12.375" customWidth="1"/>
    <col min="7172" max="7172" width="11.625" customWidth="1"/>
    <col min="7173" max="7173" width="16.25" customWidth="1"/>
    <col min="7174" max="7174" width="20.75" customWidth="1"/>
    <col min="7425" max="7425" width="3.75" customWidth="1"/>
    <col min="7426" max="7426" width="25.25" bestFit="1" customWidth="1"/>
    <col min="7427" max="7427" width="12.375" customWidth="1"/>
    <col min="7428" max="7428" width="11.625" customWidth="1"/>
    <col min="7429" max="7429" width="16.25" customWidth="1"/>
    <col min="7430" max="7430" width="20.75" customWidth="1"/>
    <col min="7681" max="7681" width="3.75" customWidth="1"/>
    <col min="7682" max="7682" width="25.25" bestFit="1" customWidth="1"/>
    <col min="7683" max="7683" width="12.375" customWidth="1"/>
    <col min="7684" max="7684" width="11.625" customWidth="1"/>
    <col min="7685" max="7685" width="16.25" customWidth="1"/>
    <col min="7686" max="7686" width="20.75" customWidth="1"/>
    <col min="7937" max="7937" width="3.75" customWidth="1"/>
    <col min="7938" max="7938" width="25.25" bestFit="1" customWidth="1"/>
    <col min="7939" max="7939" width="12.375" customWidth="1"/>
    <col min="7940" max="7940" width="11.625" customWidth="1"/>
    <col min="7941" max="7941" width="16.25" customWidth="1"/>
    <col min="7942" max="7942" width="20.75" customWidth="1"/>
    <col min="8193" max="8193" width="3.75" customWidth="1"/>
    <col min="8194" max="8194" width="25.25" bestFit="1" customWidth="1"/>
    <col min="8195" max="8195" width="12.375" customWidth="1"/>
    <col min="8196" max="8196" width="11.625" customWidth="1"/>
    <col min="8197" max="8197" width="16.25" customWidth="1"/>
    <col min="8198" max="8198" width="20.75" customWidth="1"/>
    <col min="8449" max="8449" width="3.75" customWidth="1"/>
    <col min="8450" max="8450" width="25.25" bestFit="1" customWidth="1"/>
    <col min="8451" max="8451" width="12.375" customWidth="1"/>
    <col min="8452" max="8452" width="11.625" customWidth="1"/>
    <col min="8453" max="8453" width="16.25" customWidth="1"/>
    <col min="8454" max="8454" width="20.75" customWidth="1"/>
    <col min="8705" max="8705" width="3.75" customWidth="1"/>
    <col min="8706" max="8706" width="25.25" bestFit="1" customWidth="1"/>
    <col min="8707" max="8707" width="12.375" customWidth="1"/>
    <col min="8708" max="8708" width="11.625" customWidth="1"/>
    <col min="8709" max="8709" width="16.25" customWidth="1"/>
    <col min="8710" max="8710" width="20.75" customWidth="1"/>
    <col min="8961" max="8961" width="3.75" customWidth="1"/>
    <col min="8962" max="8962" width="25.25" bestFit="1" customWidth="1"/>
    <col min="8963" max="8963" width="12.375" customWidth="1"/>
    <col min="8964" max="8964" width="11.625" customWidth="1"/>
    <col min="8965" max="8965" width="16.25" customWidth="1"/>
    <col min="8966" max="8966" width="20.75" customWidth="1"/>
    <col min="9217" max="9217" width="3.75" customWidth="1"/>
    <col min="9218" max="9218" width="25.25" bestFit="1" customWidth="1"/>
    <col min="9219" max="9219" width="12.375" customWidth="1"/>
    <col min="9220" max="9220" width="11.625" customWidth="1"/>
    <col min="9221" max="9221" width="16.25" customWidth="1"/>
    <col min="9222" max="9222" width="20.75" customWidth="1"/>
    <col min="9473" max="9473" width="3.75" customWidth="1"/>
    <col min="9474" max="9474" width="25.25" bestFit="1" customWidth="1"/>
    <col min="9475" max="9475" width="12.375" customWidth="1"/>
    <col min="9476" max="9476" width="11.625" customWidth="1"/>
    <col min="9477" max="9477" width="16.25" customWidth="1"/>
    <col min="9478" max="9478" width="20.75" customWidth="1"/>
    <col min="9729" max="9729" width="3.75" customWidth="1"/>
    <col min="9730" max="9730" width="25.25" bestFit="1" customWidth="1"/>
    <col min="9731" max="9731" width="12.375" customWidth="1"/>
    <col min="9732" max="9732" width="11.625" customWidth="1"/>
    <col min="9733" max="9733" width="16.25" customWidth="1"/>
    <col min="9734" max="9734" width="20.75" customWidth="1"/>
    <col min="9985" max="9985" width="3.75" customWidth="1"/>
    <col min="9986" max="9986" width="25.25" bestFit="1" customWidth="1"/>
    <col min="9987" max="9987" width="12.375" customWidth="1"/>
    <col min="9988" max="9988" width="11.625" customWidth="1"/>
    <col min="9989" max="9989" width="16.25" customWidth="1"/>
    <col min="9990" max="9990" width="20.75" customWidth="1"/>
    <col min="10241" max="10241" width="3.75" customWidth="1"/>
    <col min="10242" max="10242" width="25.25" bestFit="1" customWidth="1"/>
    <col min="10243" max="10243" width="12.375" customWidth="1"/>
    <col min="10244" max="10244" width="11.625" customWidth="1"/>
    <col min="10245" max="10245" width="16.25" customWidth="1"/>
    <col min="10246" max="10246" width="20.75" customWidth="1"/>
    <col min="10497" max="10497" width="3.75" customWidth="1"/>
    <col min="10498" max="10498" width="25.25" bestFit="1" customWidth="1"/>
    <col min="10499" max="10499" width="12.375" customWidth="1"/>
    <col min="10500" max="10500" width="11.625" customWidth="1"/>
    <col min="10501" max="10501" width="16.25" customWidth="1"/>
    <col min="10502" max="10502" width="20.75" customWidth="1"/>
    <col min="10753" max="10753" width="3.75" customWidth="1"/>
    <col min="10754" max="10754" width="25.25" bestFit="1" customWidth="1"/>
    <col min="10755" max="10755" width="12.375" customWidth="1"/>
    <col min="10756" max="10756" width="11.625" customWidth="1"/>
    <col min="10757" max="10757" width="16.25" customWidth="1"/>
    <col min="10758" max="10758" width="20.75" customWidth="1"/>
    <col min="11009" max="11009" width="3.75" customWidth="1"/>
    <col min="11010" max="11010" width="25.25" bestFit="1" customWidth="1"/>
    <col min="11011" max="11011" width="12.375" customWidth="1"/>
    <col min="11012" max="11012" width="11.625" customWidth="1"/>
    <col min="11013" max="11013" width="16.25" customWidth="1"/>
    <col min="11014" max="11014" width="20.75" customWidth="1"/>
    <col min="11265" max="11265" width="3.75" customWidth="1"/>
    <col min="11266" max="11266" width="25.25" bestFit="1" customWidth="1"/>
    <col min="11267" max="11267" width="12.375" customWidth="1"/>
    <col min="11268" max="11268" width="11.625" customWidth="1"/>
    <col min="11269" max="11269" width="16.25" customWidth="1"/>
    <col min="11270" max="11270" width="20.75" customWidth="1"/>
    <col min="11521" max="11521" width="3.75" customWidth="1"/>
    <col min="11522" max="11522" width="25.25" bestFit="1" customWidth="1"/>
    <col min="11523" max="11523" width="12.375" customWidth="1"/>
    <col min="11524" max="11524" width="11.625" customWidth="1"/>
    <col min="11525" max="11525" width="16.25" customWidth="1"/>
    <col min="11526" max="11526" width="20.75" customWidth="1"/>
    <col min="11777" max="11777" width="3.75" customWidth="1"/>
    <col min="11778" max="11778" width="25.25" bestFit="1" customWidth="1"/>
    <col min="11779" max="11779" width="12.375" customWidth="1"/>
    <col min="11780" max="11780" width="11.625" customWidth="1"/>
    <col min="11781" max="11781" width="16.25" customWidth="1"/>
    <col min="11782" max="11782" width="20.75" customWidth="1"/>
    <col min="12033" max="12033" width="3.75" customWidth="1"/>
    <col min="12034" max="12034" width="25.25" bestFit="1" customWidth="1"/>
    <col min="12035" max="12035" width="12.375" customWidth="1"/>
    <col min="12036" max="12036" width="11.625" customWidth="1"/>
    <col min="12037" max="12037" width="16.25" customWidth="1"/>
    <col min="12038" max="12038" width="20.75" customWidth="1"/>
    <col min="12289" max="12289" width="3.75" customWidth="1"/>
    <col min="12290" max="12290" width="25.25" bestFit="1" customWidth="1"/>
    <col min="12291" max="12291" width="12.375" customWidth="1"/>
    <col min="12292" max="12292" width="11.625" customWidth="1"/>
    <col min="12293" max="12293" width="16.25" customWidth="1"/>
    <col min="12294" max="12294" width="20.75" customWidth="1"/>
    <col min="12545" max="12545" width="3.75" customWidth="1"/>
    <col min="12546" max="12546" width="25.25" bestFit="1" customWidth="1"/>
    <col min="12547" max="12547" width="12.375" customWidth="1"/>
    <col min="12548" max="12548" width="11.625" customWidth="1"/>
    <col min="12549" max="12549" width="16.25" customWidth="1"/>
    <col min="12550" max="12550" width="20.75" customWidth="1"/>
    <col min="12801" max="12801" width="3.75" customWidth="1"/>
    <col min="12802" max="12802" width="25.25" bestFit="1" customWidth="1"/>
    <col min="12803" max="12803" width="12.375" customWidth="1"/>
    <col min="12804" max="12804" width="11.625" customWidth="1"/>
    <col min="12805" max="12805" width="16.25" customWidth="1"/>
    <col min="12806" max="12806" width="20.75" customWidth="1"/>
    <col min="13057" max="13057" width="3.75" customWidth="1"/>
    <col min="13058" max="13058" width="25.25" bestFit="1" customWidth="1"/>
    <col min="13059" max="13059" width="12.375" customWidth="1"/>
    <col min="13060" max="13060" width="11.625" customWidth="1"/>
    <col min="13061" max="13061" width="16.25" customWidth="1"/>
    <col min="13062" max="13062" width="20.75" customWidth="1"/>
    <col min="13313" max="13313" width="3.75" customWidth="1"/>
    <col min="13314" max="13314" width="25.25" bestFit="1" customWidth="1"/>
    <col min="13315" max="13315" width="12.375" customWidth="1"/>
    <col min="13316" max="13316" width="11.625" customWidth="1"/>
    <col min="13317" max="13317" width="16.25" customWidth="1"/>
    <col min="13318" max="13318" width="20.75" customWidth="1"/>
    <col min="13569" max="13569" width="3.75" customWidth="1"/>
    <col min="13570" max="13570" width="25.25" bestFit="1" customWidth="1"/>
    <col min="13571" max="13571" width="12.375" customWidth="1"/>
    <col min="13572" max="13572" width="11.625" customWidth="1"/>
    <col min="13573" max="13573" width="16.25" customWidth="1"/>
    <col min="13574" max="13574" width="20.75" customWidth="1"/>
    <col min="13825" max="13825" width="3.75" customWidth="1"/>
    <col min="13826" max="13826" width="25.25" bestFit="1" customWidth="1"/>
    <col min="13827" max="13827" width="12.375" customWidth="1"/>
    <col min="13828" max="13828" width="11.625" customWidth="1"/>
    <col min="13829" max="13829" width="16.25" customWidth="1"/>
    <col min="13830" max="13830" width="20.75" customWidth="1"/>
    <col min="14081" max="14081" width="3.75" customWidth="1"/>
    <col min="14082" max="14082" width="25.25" bestFit="1" customWidth="1"/>
    <col min="14083" max="14083" width="12.375" customWidth="1"/>
    <col min="14084" max="14084" width="11.625" customWidth="1"/>
    <col min="14085" max="14085" width="16.25" customWidth="1"/>
    <col min="14086" max="14086" width="20.75" customWidth="1"/>
    <col min="14337" max="14337" width="3.75" customWidth="1"/>
    <col min="14338" max="14338" width="25.25" bestFit="1" customWidth="1"/>
    <col min="14339" max="14339" width="12.375" customWidth="1"/>
    <col min="14340" max="14340" width="11.625" customWidth="1"/>
    <col min="14341" max="14341" width="16.25" customWidth="1"/>
    <col min="14342" max="14342" width="20.75" customWidth="1"/>
    <col min="14593" max="14593" width="3.75" customWidth="1"/>
    <col min="14594" max="14594" width="25.25" bestFit="1" customWidth="1"/>
    <col min="14595" max="14595" width="12.375" customWidth="1"/>
    <col min="14596" max="14596" width="11.625" customWidth="1"/>
    <col min="14597" max="14597" width="16.25" customWidth="1"/>
    <col min="14598" max="14598" width="20.75" customWidth="1"/>
    <col min="14849" max="14849" width="3.75" customWidth="1"/>
    <col min="14850" max="14850" width="25.25" bestFit="1" customWidth="1"/>
    <col min="14851" max="14851" width="12.375" customWidth="1"/>
    <col min="14852" max="14852" width="11.625" customWidth="1"/>
    <col min="14853" max="14853" width="16.25" customWidth="1"/>
    <col min="14854" max="14854" width="20.75" customWidth="1"/>
    <col min="15105" max="15105" width="3.75" customWidth="1"/>
    <col min="15106" max="15106" width="25.25" bestFit="1" customWidth="1"/>
    <col min="15107" max="15107" width="12.375" customWidth="1"/>
    <col min="15108" max="15108" width="11.625" customWidth="1"/>
    <col min="15109" max="15109" width="16.25" customWidth="1"/>
    <col min="15110" max="15110" width="20.75" customWidth="1"/>
    <col min="15361" max="15361" width="3.75" customWidth="1"/>
    <col min="15362" max="15362" width="25.25" bestFit="1" customWidth="1"/>
    <col min="15363" max="15363" width="12.375" customWidth="1"/>
    <col min="15364" max="15364" width="11.625" customWidth="1"/>
    <col min="15365" max="15365" width="16.25" customWidth="1"/>
    <col min="15366" max="15366" width="20.75" customWidth="1"/>
    <col min="15617" max="15617" width="3.75" customWidth="1"/>
    <col min="15618" max="15618" width="25.25" bestFit="1" customWidth="1"/>
    <col min="15619" max="15619" width="12.375" customWidth="1"/>
    <col min="15620" max="15620" width="11.625" customWidth="1"/>
    <col min="15621" max="15621" width="16.25" customWidth="1"/>
    <col min="15622" max="15622" width="20.75" customWidth="1"/>
    <col min="15873" max="15873" width="3.75" customWidth="1"/>
    <col min="15874" max="15874" width="25.25" bestFit="1" customWidth="1"/>
    <col min="15875" max="15875" width="12.375" customWidth="1"/>
    <col min="15876" max="15876" width="11.625" customWidth="1"/>
    <col min="15877" max="15877" width="16.25" customWidth="1"/>
    <col min="15878" max="15878" width="20.75" customWidth="1"/>
    <col min="16129" max="16129" width="3.75" customWidth="1"/>
    <col min="16130" max="16130" width="25.25" bestFit="1" customWidth="1"/>
    <col min="16131" max="16131" width="12.375" customWidth="1"/>
    <col min="16132" max="16132" width="11.625" customWidth="1"/>
    <col min="16133" max="16133" width="16.25" customWidth="1"/>
    <col min="16134" max="16134" width="20.75" customWidth="1"/>
  </cols>
  <sheetData>
    <row r="1" spans="2:6" ht="27" customHeight="1" x14ac:dyDescent="0.2">
      <c r="B1" s="192" t="s">
        <v>308</v>
      </c>
      <c r="C1" s="192"/>
    </row>
    <row r="2" spans="2:6" ht="18" customHeight="1" x14ac:dyDescent="0.2">
      <c r="B2" s="126" t="s">
        <v>309</v>
      </c>
      <c r="C2" s="126"/>
    </row>
    <row r="3" spans="2:6" ht="21.95" customHeight="1" x14ac:dyDescent="0.2">
      <c r="B3" s="193"/>
      <c r="C3" s="193"/>
      <c r="D3" s="193"/>
    </row>
    <row r="4" spans="2:6" ht="21.95" customHeight="1" x14ac:dyDescent="0.2">
      <c r="B4" s="194" t="s">
        <v>310</v>
      </c>
      <c r="C4" s="194"/>
      <c r="D4" s="194"/>
      <c r="E4" s="194"/>
      <c r="F4" s="194"/>
    </row>
    <row r="5" spans="2:6" ht="21.95" customHeight="1" x14ac:dyDescent="0.2">
      <c r="B5" s="127" t="s">
        <v>49</v>
      </c>
      <c r="C5" s="128" t="s">
        <v>14</v>
      </c>
      <c r="D5" s="128" t="s">
        <v>3</v>
      </c>
      <c r="E5" s="128" t="s">
        <v>107</v>
      </c>
      <c r="F5" s="128" t="s">
        <v>1</v>
      </c>
    </row>
    <row r="6" spans="2:6" ht="21.95" customHeight="1" x14ac:dyDescent="0.2">
      <c r="B6" s="195" t="s">
        <v>23</v>
      </c>
      <c r="C6" s="196"/>
      <c r="D6" s="196"/>
      <c r="E6" s="196"/>
      <c r="F6" s="197"/>
    </row>
    <row r="7" spans="2:6" ht="21.95" customHeight="1" x14ac:dyDescent="0.2">
      <c r="B7" s="129" t="s">
        <v>311</v>
      </c>
      <c r="C7" s="130" t="s">
        <v>150</v>
      </c>
      <c r="D7" s="131">
        <v>3</v>
      </c>
      <c r="E7" s="131">
        <v>3623250</v>
      </c>
      <c r="F7" s="131">
        <v>1594230</v>
      </c>
    </row>
    <row r="8" spans="2:6" ht="21.95" customHeight="1" x14ac:dyDescent="0.2">
      <c r="B8" s="198" t="s">
        <v>34</v>
      </c>
      <c r="C8" s="199"/>
      <c r="D8" s="131">
        <f>SUM(D7)</f>
        <v>3</v>
      </c>
      <c r="E8" s="131">
        <f>SUM(E7)</f>
        <v>3623250</v>
      </c>
      <c r="F8" s="131">
        <f>SUM(F7)</f>
        <v>1594230</v>
      </c>
    </row>
    <row r="9" spans="2:6" ht="21.95" customHeight="1" x14ac:dyDescent="0.2">
      <c r="B9" s="195" t="s">
        <v>312</v>
      </c>
      <c r="C9" s="196"/>
      <c r="D9" s="196"/>
      <c r="E9" s="196"/>
      <c r="F9" s="197"/>
    </row>
    <row r="10" spans="2:6" ht="18" x14ac:dyDescent="0.2">
      <c r="B10" s="129" t="s">
        <v>313</v>
      </c>
      <c r="C10" s="130" t="s">
        <v>141</v>
      </c>
      <c r="D10" s="131">
        <v>5</v>
      </c>
      <c r="E10" s="131">
        <v>1500000</v>
      </c>
      <c r="F10" s="131">
        <v>5570000</v>
      </c>
    </row>
    <row r="11" spans="2:6" ht="18" x14ac:dyDescent="0.2">
      <c r="B11" s="129" t="s">
        <v>314</v>
      </c>
      <c r="C11" s="130" t="s">
        <v>161</v>
      </c>
      <c r="D11" s="131">
        <v>1</v>
      </c>
      <c r="E11" s="131">
        <v>100000</v>
      </c>
      <c r="F11" s="131">
        <v>109000</v>
      </c>
    </row>
    <row r="12" spans="2:6" ht="18" x14ac:dyDescent="0.2">
      <c r="B12" s="190" t="s">
        <v>315</v>
      </c>
      <c r="C12" s="191"/>
      <c r="D12" s="131">
        <f>SUM(D10:D11)</f>
        <v>6</v>
      </c>
      <c r="E12" s="131">
        <f>SUM(E10:E11)</f>
        <v>1600000</v>
      </c>
      <c r="F12" s="131">
        <f>SUM(F10:F11)</f>
        <v>5679000</v>
      </c>
    </row>
    <row r="13" spans="2:6" ht="18" x14ac:dyDescent="0.2">
      <c r="B13" s="190" t="s">
        <v>316</v>
      </c>
      <c r="C13" s="191"/>
      <c r="D13" s="131">
        <f>D12+D8</f>
        <v>9</v>
      </c>
      <c r="E13" s="131">
        <f>E12+E8</f>
        <v>5223250</v>
      </c>
      <c r="F13" s="131">
        <f>F12+F8</f>
        <v>7273230</v>
      </c>
    </row>
    <row r="14" spans="2:6" ht="23.25" x14ac:dyDescent="0.2">
      <c r="B14" s="194" t="s">
        <v>317</v>
      </c>
      <c r="C14" s="194"/>
      <c r="D14" s="194"/>
      <c r="E14" s="194"/>
      <c r="F14" s="194"/>
    </row>
    <row r="15" spans="2:6" ht="18" x14ac:dyDescent="0.2">
      <c r="B15" s="132" t="s">
        <v>49</v>
      </c>
      <c r="C15" s="133" t="s">
        <v>14</v>
      </c>
      <c r="D15" s="133" t="s">
        <v>3</v>
      </c>
      <c r="E15" s="133" t="s">
        <v>107</v>
      </c>
      <c r="F15" s="133" t="s">
        <v>1</v>
      </c>
    </row>
    <row r="16" spans="2:6" ht="18" x14ac:dyDescent="0.2">
      <c r="B16" s="195" t="s">
        <v>318</v>
      </c>
      <c r="C16" s="196"/>
      <c r="D16" s="196"/>
      <c r="E16" s="196"/>
      <c r="F16" s="197"/>
    </row>
    <row r="17" spans="2:6" ht="18" x14ac:dyDescent="0.2">
      <c r="B17" s="129" t="s">
        <v>319</v>
      </c>
      <c r="C17" s="130" t="s">
        <v>132</v>
      </c>
      <c r="D17" s="131">
        <v>10</v>
      </c>
      <c r="E17" s="131">
        <v>3000000</v>
      </c>
      <c r="F17" s="131">
        <v>8580000</v>
      </c>
    </row>
    <row r="18" spans="2:6" ht="18" x14ac:dyDescent="0.2">
      <c r="B18" s="190" t="s">
        <v>320</v>
      </c>
      <c r="C18" s="191"/>
      <c r="D18" s="131">
        <v>10</v>
      </c>
      <c r="E18" s="131">
        <v>3000000</v>
      </c>
      <c r="F18" s="131">
        <v>8580000</v>
      </c>
    </row>
    <row r="19" spans="2:6" ht="18" x14ac:dyDescent="0.2">
      <c r="B19" s="190" t="s">
        <v>316</v>
      </c>
      <c r="C19" s="191"/>
      <c r="D19" s="131">
        <v>10</v>
      </c>
      <c r="E19" s="131">
        <v>3000000</v>
      </c>
      <c r="F19" s="131">
        <v>8580000</v>
      </c>
    </row>
    <row r="20" spans="2:6" ht="23.25" x14ac:dyDescent="0.2">
      <c r="B20" s="194" t="s">
        <v>321</v>
      </c>
      <c r="C20" s="194"/>
      <c r="D20" s="194"/>
      <c r="E20" s="194"/>
      <c r="F20" s="194"/>
    </row>
    <row r="21" spans="2:6" ht="18" x14ac:dyDescent="0.2">
      <c r="B21" s="132" t="s">
        <v>49</v>
      </c>
      <c r="C21" s="133" t="s">
        <v>14</v>
      </c>
      <c r="D21" s="133" t="s">
        <v>3</v>
      </c>
      <c r="E21" s="133" t="s">
        <v>107</v>
      </c>
      <c r="F21" s="133" t="s">
        <v>1</v>
      </c>
    </row>
    <row r="22" spans="2:6" ht="18" x14ac:dyDescent="0.2">
      <c r="B22" s="195" t="s">
        <v>23</v>
      </c>
      <c r="C22" s="196"/>
      <c r="D22" s="196"/>
      <c r="E22" s="196"/>
      <c r="F22" s="197"/>
    </row>
    <row r="23" spans="2:6" ht="18" x14ac:dyDescent="0.2">
      <c r="B23" s="129" t="s">
        <v>322</v>
      </c>
      <c r="C23" s="130" t="s">
        <v>196</v>
      </c>
      <c r="D23" s="131">
        <v>11</v>
      </c>
      <c r="E23" s="131">
        <v>24231000</v>
      </c>
      <c r="F23" s="131">
        <v>7269300</v>
      </c>
    </row>
    <row r="24" spans="2:6" ht="18" x14ac:dyDescent="0.2">
      <c r="B24" s="198" t="s">
        <v>34</v>
      </c>
      <c r="C24" s="199"/>
      <c r="D24" s="131">
        <f>SUM(D23)</f>
        <v>11</v>
      </c>
      <c r="E24" s="131">
        <f>SUM(E23)</f>
        <v>24231000</v>
      </c>
      <c r="F24" s="131">
        <f>SUM(F23)</f>
        <v>7269300</v>
      </c>
    </row>
    <row r="25" spans="2:6" ht="18" x14ac:dyDescent="0.2">
      <c r="B25" s="195" t="s">
        <v>312</v>
      </c>
      <c r="C25" s="196"/>
      <c r="D25" s="196"/>
      <c r="E25" s="196"/>
      <c r="F25" s="197"/>
    </row>
    <row r="26" spans="2:6" ht="18" x14ac:dyDescent="0.2">
      <c r="B26" s="129" t="s">
        <v>313</v>
      </c>
      <c r="C26" s="130" t="s">
        <v>141</v>
      </c>
      <c r="D26" s="131">
        <v>13</v>
      </c>
      <c r="E26" s="131">
        <v>3050000</v>
      </c>
      <c r="F26" s="131">
        <v>11337000</v>
      </c>
    </row>
    <row r="27" spans="2:6" ht="18" x14ac:dyDescent="0.2">
      <c r="B27" s="190" t="s">
        <v>315</v>
      </c>
      <c r="C27" s="191"/>
      <c r="D27" s="131">
        <f>SUM(D26)</f>
        <v>13</v>
      </c>
      <c r="E27" s="131">
        <f>SUM(E26)</f>
        <v>3050000</v>
      </c>
      <c r="F27" s="131">
        <f>SUM(F26)</f>
        <v>11337000</v>
      </c>
    </row>
    <row r="28" spans="2:6" ht="18" x14ac:dyDescent="0.2">
      <c r="B28" s="190" t="s">
        <v>316</v>
      </c>
      <c r="C28" s="191"/>
      <c r="D28" s="131">
        <f>D27+D24</f>
        <v>24</v>
      </c>
      <c r="E28" s="131">
        <f>E27+E24</f>
        <v>27281000</v>
      </c>
      <c r="F28" s="131">
        <f>F27+F24</f>
        <v>18606300</v>
      </c>
    </row>
    <row r="29" spans="2:6" ht="23.25" x14ac:dyDescent="0.2">
      <c r="B29" s="194" t="s">
        <v>323</v>
      </c>
      <c r="C29" s="194"/>
      <c r="D29" s="194"/>
      <c r="E29" s="194"/>
      <c r="F29" s="194"/>
    </row>
    <row r="30" spans="2:6" ht="18" x14ac:dyDescent="0.2">
      <c r="B30" s="132" t="s">
        <v>49</v>
      </c>
      <c r="C30" s="133" t="s">
        <v>14</v>
      </c>
      <c r="D30" s="133" t="s">
        <v>3</v>
      </c>
      <c r="E30" s="133" t="s">
        <v>107</v>
      </c>
      <c r="F30" s="133" t="s">
        <v>1</v>
      </c>
    </row>
    <row r="31" spans="2:6" ht="18" x14ac:dyDescent="0.2">
      <c r="B31" s="195" t="s">
        <v>318</v>
      </c>
      <c r="C31" s="196"/>
      <c r="D31" s="196"/>
      <c r="E31" s="196"/>
      <c r="F31" s="197"/>
    </row>
    <row r="32" spans="2:6" ht="18" x14ac:dyDescent="0.2">
      <c r="B32" s="129" t="s">
        <v>319</v>
      </c>
      <c r="C32" s="130" t="s">
        <v>132</v>
      </c>
      <c r="D32" s="131">
        <v>10</v>
      </c>
      <c r="E32" s="131">
        <v>3000000</v>
      </c>
      <c r="F32" s="131">
        <v>8580000</v>
      </c>
    </row>
    <row r="33" spans="2:6" ht="18" x14ac:dyDescent="0.2">
      <c r="B33" s="190" t="s">
        <v>320</v>
      </c>
      <c r="C33" s="191"/>
      <c r="D33" s="131">
        <v>10</v>
      </c>
      <c r="E33" s="131">
        <v>3000000</v>
      </c>
      <c r="F33" s="131">
        <v>8580000</v>
      </c>
    </row>
    <row r="34" spans="2:6" ht="18" x14ac:dyDescent="0.2">
      <c r="B34" s="190" t="s">
        <v>316</v>
      </c>
      <c r="C34" s="191"/>
      <c r="D34" s="131">
        <v>10</v>
      </c>
      <c r="E34" s="131">
        <v>3000000</v>
      </c>
      <c r="F34" s="131">
        <v>8580000</v>
      </c>
    </row>
  </sheetData>
  <mergeCells count="22">
    <mergeCell ref="B29:F29"/>
    <mergeCell ref="B31:F31"/>
    <mergeCell ref="B33:C33"/>
    <mergeCell ref="B34:C34"/>
    <mergeCell ref="B20:F20"/>
    <mergeCell ref="B22:F22"/>
    <mergeCell ref="B24:C24"/>
    <mergeCell ref="B25:F25"/>
    <mergeCell ref="B27:C27"/>
    <mergeCell ref="B28:C28"/>
    <mergeCell ref="B19:C19"/>
    <mergeCell ref="B1:C1"/>
    <mergeCell ref="B3:D3"/>
    <mergeCell ref="B4:F4"/>
    <mergeCell ref="B6:F6"/>
    <mergeCell ref="B8:C8"/>
    <mergeCell ref="B9:F9"/>
    <mergeCell ref="B12:C12"/>
    <mergeCell ref="B13:C13"/>
    <mergeCell ref="B14:F14"/>
    <mergeCell ref="B16:F16"/>
    <mergeCell ref="B18:C18"/>
  </mergeCells>
  <pageMargins left="0.70866141732283505" right="0.70866141732283505" top="0.74803149606299202" bottom="0.74803149606299202" header="0.31496062992126" footer="0.31496062992126"/>
  <pageSetup paperSize="9"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9"/>
  <sheetViews>
    <sheetView rightToLeft="1" topLeftCell="A37" zoomScale="90" zoomScaleNormal="90" workbookViewId="0">
      <selection activeCell="I46" sqref="I46"/>
    </sheetView>
  </sheetViews>
  <sheetFormatPr defaultRowHeight="14.25" x14ac:dyDescent="0.2"/>
  <cols>
    <col min="1" max="1" width="4.875" customWidth="1"/>
    <col min="2" max="2" width="30.625" customWidth="1"/>
    <col min="3" max="3" width="12.875" customWidth="1"/>
    <col min="4" max="4" width="18.625" customWidth="1"/>
    <col min="5" max="5" width="18.875" customWidth="1"/>
  </cols>
  <sheetData>
    <row r="1" spans="2:8" ht="14.25" customHeight="1" x14ac:dyDescent="0.2">
      <c r="B1" s="201" t="s">
        <v>299</v>
      </c>
      <c r="C1" s="201"/>
      <c r="D1" s="201"/>
      <c r="E1" s="201"/>
    </row>
    <row r="2" spans="2:8" ht="16.5" customHeight="1" x14ac:dyDescent="0.2">
      <c r="B2" s="1" t="s">
        <v>13</v>
      </c>
      <c r="C2" s="1" t="s">
        <v>14</v>
      </c>
      <c r="D2" s="1" t="s">
        <v>54</v>
      </c>
      <c r="E2" s="1" t="s">
        <v>55</v>
      </c>
    </row>
    <row r="3" spans="2:8" ht="14.1" customHeight="1" x14ac:dyDescent="0.2">
      <c r="B3" s="202" t="s">
        <v>23</v>
      </c>
      <c r="C3" s="202"/>
      <c r="D3" s="202"/>
      <c r="E3" s="202"/>
    </row>
    <row r="4" spans="2:8" ht="14.1" customHeight="1" x14ac:dyDescent="0.2">
      <c r="B4" s="12" t="s">
        <v>58</v>
      </c>
      <c r="C4" s="12" t="s">
        <v>59</v>
      </c>
      <c r="D4" s="89">
        <v>1.25</v>
      </c>
      <c r="E4" s="14">
        <v>1.25</v>
      </c>
    </row>
    <row r="5" spans="2:8" ht="14.1" customHeight="1" x14ac:dyDescent="0.2">
      <c r="B5" s="12" t="s">
        <v>30</v>
      </c>
      <c r="C5" s="12" t="s">
        <v>31</v>
      </c>
      <c r="D5" s="14">
        <v>1.21</v>
      </c>
      <c r="E5" s="14">
        <v>1.21</v>
      </c>
    </row>
    <row r="6" spans="2:8" ht="14.1" customHeight="1" x14ac:dyDescent="0.2">
      <c r="B6" s="13" t="s">
        <v>60</v>
      </c>
      <c r="C6" s="13" t="s">
        <v>61</v>
      </c>
      <c r="D6" s="14">
        <v>0.22</v>
      </c>
      <c r="E6" s="14">
        <v>0.22</v>
      </c>
    </row>
    <row r="7" spans="2:8" ht="14.1" customHeight="1" x14ac:dyDescent="0.2">
      <c r="B7" s="12" t="s">
        <v>208</v>
      </c>
      <c r="C7" s="12" t="s">
        <v>209</v>
      </c>
      <c r="D7" s="14">
        <v>0.26</v>
      </c>
      <c r="E7" s="14">
        <v>0.26</v>
      </c>
    </row>
    <row r="8" spans="2:8" ht="14.1" customHeight="1" x14ac:dyDescent="0.2">
      <c r="B8" s="12" t="s">
        <v>56</v>
      </c>
      <c r="C8" s="12" t="s">
        <v>57</v>
      </c>
      <c r="D8" s="89">
        <v>2.65</v>
      </c>
      <c r="E8" s="14">
        <v>2.65</v>
      </c>
    </row>
    <row r="9" spans="2:8" ht="14.1" customHeight="1" x14ac:dyDescent="0.2">
      <c r="B9" s="12" t="s">
        <v>167</v>
      </c>
      <c r="C9" s="12" t="s">
        <v>168</v>
      </c>
      <c r="D9" s="108">
        <v>0.91</v>
      </c>
      <c r="E9" s="108">
        <v>0.93</v>
      </c>
    </row>
    <row r="10" spans="2:8" ht="14.1" customHeight="1" x14ac:dyDescent="0.2">
      <c r="B10" s="12" t="s">
        <v>262</v>
      </c>
      <c r="C10" s="12" t="s">
        <v>263</v>
      </c>
      <c r="D10" s="108">
        <v>0.9</v>
      </c>
      <c r="E10" s="108">
        <v>0.9</v>
      </c>
    </row>
    <row r="11" spans="2:8" ht="14.1" customHeight="1" x14ac:dyDescent="0.2">
      <c r="B11" s="11" t="s">
        <v>157</v>
      </c>
      <c r="C11" s="11" t="s">
        <v>158</v>
      </c>
      <c r="D11" s="108">
        <v>0.19</v>
      </c>
      <c r="E11" s="108">
        <v>0.19</v>
      </c>
    </row>
    <row r="12" spans="2:8" ht="14.1" customHeight="1" x14ac:dyDescent="0.2">
      <c r="B12" s="12" t="s">
        <v>32</v>
      </c>
      <c r="C12" s="12" t="s">
        <v>33</v>
      </c>
      <c r="D12" s="108">
        <v>0.12</v>
      </c>
      <c r="E12" s="108">
        <v>0.12</v>
      </c>
    </row>
    <row r="13" spans="2:8" ht="14.1" customHeight="1" x14ac:dyDescent="0.2">
      <c r="B13" s="204" t="s">
        <v>62</v>
      </c>
      <c r="C13" s="205"/>
      <c r="D13" s="205"/>
      <c r="E13" s="206"/>
    </row>
    <row r="14" spans="2:8" ht="14.1" customHeight="1" x14ac:dyDescent="0.2">
      <c r="B14" s="48" t="s">
        <v>128</v>
      </c>
      <c r="C14" s="48" t="s">
        <v>129</v>
      </c>
      <c r="D14" s="60">
        <v>0.56000000000000005</v>
      </c>
      <c r="E14" s="60">
        <v>0.56000000000000005</v>
      </c>
      <c r="F14" s="44"/>
      <c r="G14" s="44"/>
      <c r="H14" s="47"/>
    </row>
    <row r="15" spans="2:8" ht="14.1" customHeight="1" x14ac:dyDescent="0.2">
      <c r="B15" s="204" t="s">
        <v>36</v>
      </c>
      <c r="C15" s="205"/>
      <c r="D15" s="205"/>
      <c r="E15" s="206"/>
      <c r="F15" s="44"/>
      <c r="G15" s="44"/>
      <c r="H15" s="47"/>
    </row>
    <row r="16" spans="2:8" ht="14.1" customHeight="1" x14ac:dyDescent="0.2">
      <c r="B16" s="13" t="s">
        <v>163</v>
      </c>
      <c r="C16" s="13" t="s">
        <v>164</v>
      </c>
      <c r="D16" s="60">
        <v>0.36</v>
      </c>
      <c r="E16" s="60">
        <v>0.36</v>
      </c>
      <c r="F16" s="44"/>
      <c r="G16" s="44"/>
      <c r="H16" s="47"/>
    </row>
    <row r="17" spans="2:8" ht="14.1" customHeight="1" x14ac:dyDescent="0.2">
      <c r="B17" s="13" t="s">
        <v>38</v>
      </c>
      <c r="C17" s="13" t="s">
        <v>39</v>
      </c>
      <c r="D17" s="118">
        <v>16.5</v>
      </c>
      <c r="E17" s="118">
        <v>16.5</v>
      </c>
      <c r="F17" s="44"/>
      <c r="G17" s="44"/>
      <c r="H17" s="47"/>
    </row>
    <row r="18" spans="2:8" ht="14.1" customHeight="1" x14ac:dyDescent="0.2">
      <c r="B18" s="207" t="s">
        <v>40</v>
      </c>
      <c r="C18" s="207"/>
      <c r="D18" s="207"/>
      <c r="E18" s="207"/>
      <c r="F18" s="44"/>
      <c r="G18" s="44"/>
      <c r="H18" s="47"/>
    </row>
    <row r="19" spans="2:8" ht="14.1" customHeight="1" x14ac:dyDescent="0.2">
      <c r="B19" s="12" t="s">
        <v>70</v>
      </c>
      <c r="C19" s="12" t="s">
        <v>71</v>
      </c>
      <c r="D19" s="14">
        <v>1.26</v>
      </c>
      <c r="E19" s="14">
        <v>1.26</v>
      </c>
    </row>
    <row r="20" spans="2:8" ht="14.1" customHeight="1" x14ac:dyDescent="0.2">
      <c r="B20" s="94" t="s">
        <v>271</v>
      </c>
      <c r="C20" s="94" t="s">
        <v>272</v>
      </c>
      <c r="D20" s="14">
        <v>0.78</v>
      </c>
      <c r="E20" s="14">
        <v>0.78</v>
      </c>
    </row>
    <row r="21" spans="2:8" ht="14.1" customHeight="1" x14ac:dyDescent="0.2">
      <c r="B21" s="88" t="s">
        <v>258</v>
      </c>
      <c r="C21" s="88" t="s">
        <v>259</v>
      </c>
      <c r="D21" s="97">
        <v>4.2699999999999996</v>
      </c>
      <c r="E21" s="97">
        <v>4.2699999999999996</v>
      </c>
    </row>
    <row r="22" spans="2:8" ht="14.1" customHeight="1" x14ac:dyDescent="0.2">
      <c r="B22" s="12" t="s">
        <v>42</v>
      </c>
      <c r="C22" s="12" t="s">
        <v>43</v>
      </c>
      <c r="D22" s="118">
        <v>8.35</v>
      </c>
      <c r="E22" s="118">
        <v>8.35</v>
      </c>
    </row>
    <row r="23" spans="2:8" ht="14.1" customHeight="1" x14ac:dyDescent="0.2">
      <c r="B23" s="207" t="s">
        <v>44</v>
      </c>
      <c r="C23" s="207"/>
      <c r="D23" s="207"/>
      <c r="E23" s="207"/>
    </row>
    <row r="24" spans="2:8" ht="14.1" customHeight="1" x14ac:dyDescent="0.2">
      <c r="B24" s="12" t="s">
        <v>72</v>
      </c>
      <c r="C24" s="12" t="s">
        <v>73</v>
      </c>
      <c r="D24" s="97">
        <v>1</v>
      </c>
      <c r="E24" s="97">
        <v>1</v>
      </c>
    </row>
    <row r="25" spans="2:8" ht="14.1" customHeight="1" x14ac:dyDescent="0.2">
      <c r="B25" s="12" t="s">
        <v>45</v>
      </c>
      <c r="C25" s="12" t="s">
        <v>46</v>
      </c>
      <c r="D25" s="125">
        <v>12.35</v>
      </c>
      <c r="E25" s="109">
        <v>12.35</v>
      </c>
    </row>
    <row r="26" spans="2:8" ht="14.1" customHeight="1" x14ac:dyDescent="0.2">
      <c r="B26" s="200" t="s">
        <v>47</v>
      </c>
      <c r="C26" s="200"/>
      <c r="D26" s="200"/>
      <c r="E26" s="200"/>
    </row>
    <row r="27" spans="2:8" ht="14.1" customHeight="1" x14ac:dyDescent="0.2">
      <c r="B27" s="16" t="s">
        <v>118</v>
      </c>
      <c r="C27" s="12" t="s">
        <v>119</v>
      </c>
      <c r="D27" s="14">
        <v>1.1200000000000001</v>
      </c>
      <c r="E27" s="71">
        <v>1.1200000000000001</v>
      </c>
    </row>
    <row r="28" spans="2:8" ht="14.1" customHeight="1" x14ac:dyDescent="0.2">
      <c r="B28" s="16" t="s">
        <v>74</v>
      </c>
      <c r="C28" s="12" t="s">
        <v>75</v>
      </c>
      <c r="D28" s="14">
        <v>12</v>
      </c>
      <c r="E28" s="71">
        <v>12</v>
      </c>
    </row>
    <row r="29" spans="2:8" ht="15" customHeight="1" x14ac:dyDescent="0.2">
      <c r="B29" s="203" t="s">
        <v>300</v>
      </c>
      <c r="C29" s="203"/>
      <c r="D29" s="203"/>
      <c r="E29" s="203"/>
    </row>
    <row r="30" spans="2:8" ht="15.75" customHeight="1" x14ac:dyDescent="0.2">
      <c r="B30" s="1" t="s">
        <v>49</v>
      </c>
      <c r="C30" s="1" t="s">
        <v>14</v>
      </c>
      <c r="D30" s="1" t="s">
        <v>54</v>
      </c>
      <c r="E30" s="1" t="s">
        <v>55</v>
      </c>
    </row>
    <row r="31" spans="2:8" ht="15" customHeight="1" x14ac:dyDescent="0.2">
      <c r="B31" s="200" t="s">
        <v>23</v>
      </c>
      <c r="C31" s="200"/>
      <c r="D31" s="200"/>
      <c r="E31" s="200"/>
    </row>
    <row r="32" spans="2:8" ht="15" customHeight="1" x14ac:dyDescent="0.2">
      <c r="B32" s="16" t="s">
        <v>76</v>
      </c>
      <c r="C32" s="12" t="s">
        <v>77</v>
      </c>
      <c r="D32" s="14" t="s">
        <v>78</v>
      </c>
      <c r="E32" s="14" t="s">
        <v>78</v>
      </c>
    </row>
    <row r="33" spans="2:5" ht="15" customHeight="1" x14ac:dyDescent="0.2">
      <c r="B33" s="16" t="s">
        <v>126</v>
      </c>
      <c r="C33" s="12" t="s">
        <v>127</v>
      </c>
      <c r="D33" s="14" t="s">
        <v>78</v>
      </c>
      <c r="E33" s="14" t="s">
        <v>78</v>
      </c>
    </row>
    <row r="34" spans="2:5" ht="15" customHeight="1" x14ac:dyDescent="0.2">
      <c r="B34" s="64" t="s">
        <v>176</v>
      </c>
      <c r="C34" s="65" t="s">
        <v>177</v>
      </c>
      <c r="D34" s="14" t="s">
        <v>78</v>
      </c>
      <c r="E34" s="14" t="s">
        <v>78</v>
      </c>
    </row>
    <row r="35" spans="2:5" ht="15" customHeight="1" x14ac:dyDescent="0.2">
      <c r="B35" s="64" t="s">
        <v>179</v>
      </c>
      <c r="C35" s="65" t="s">
        <v>180</v>
      </c>
      <c r="D35" s="63">
        <v>1</v>
      </c>
      <c r="E35" s="63">
        <v>1</v>
      </c>
    </row>
    <row r="36" spans="2:5" ht="15" customHeight="1" x14ac:dyDescent="0.2">
      <c r="B36" s="64" t="s">
        <v>183</v>
      </c>
      <c r="C36" s="65" t="s">
        <v>184</v>
      </c>
      <c r="D36" s="63">
        <v>0.85</v>
      </c>
      <c r="E36" s="63">
        <v>0.86</v>
      </c>
    </row>
    <row r="37" spans="2:5" ht="15" customHeight="1" x14ac:dyDescent="0.2">
      <c r="B37" s="72" t="s">
        <v>203</v>
      </c>
      <c r="C37" s="72" t="s">
        <v>204</v>
      </c>
      <c r="D37" s="73">
        <v>1</v>
      </c>
      <c r="E37" s="73">
        <v>1</v>
      </c>
    </row>
    <row r="38" spans="2:5" ht="15" customHeight="1" x14ac:dyDescent="0.2">
      <c r="B38" s="85" t="s">
        <v>255</v>
      </c>
      <c r="C38" s="85" t="s">
        <v>256</v>
      </c>
      <c r="D38" s="14" t="s">
        <v>78</v>
      </c>
      <c r="E38" s="14" t="s">
        <v>78</v>
      </c>
    </row>
    <row r="39" spans="2:5" ht="15" customHeight="1" x14ac:dyDescent="0.2">
      <c r="B39" s="94" t="s">
        <v>278</v>
      </c>
      <c r="C39" s="94" t="s">
        <v>279</v>
      </c>
      <c r="D39" s="95">
        <v>1</v>
      </c>
      <c r="E39" s="95">
        <v>1</v>
      </c>
    </row>
    <row r="40" spans="2:5" ht="15" customHeight="1" x14ac:dyDescent="0.2">
      <c r="B40" s="16" t="s">
        <v>146</v>
      </c>
      <c r="C40" s="12" t="s">
        <v>147</v>
      </c>
      <c r="D40" s="105">
        <v>0.35</v>
      </c>
      <c r="E40" s="105">
        <v>0.35</v>
      </c>
    </row>
    <row r="41" spans="2:5" ht="15" customHeight="1" x14ac:dyDescent="0.2">
      <c r="B41" s="110" t="s">
        <v>289</v>
      </c>
      <c r="C41" s="111" t="s">
        <v>290</v>
      </c>
      <c r="D41" s="112">
        <v>1</v>
      </c>
      <c r="E41" s="112">
        <v>1</v>
      </c>
    </row>
    <row r="42" spans="2:5" ht="15" customHeight="1" x14ac:dyDescent="0.2">
      <c r="B42" s="123" t="s">
        <v>303</v>
      </c>
      <c r="C42" s="116" t="s">
        <v>304</v>
      </c>
      <c r="D42" s="117">
        <v>0.42</v>
      </c>
      <c r="E42" s="117">
        <v>0.42</v>
      </c>
    </row>
    <row r="43" spans="2:5" ht="12" customHeight="1" x14ac:dyDescent="0.2">
      <c r="B43" s="200" t="s">
        <v>62</v>
      </c>
      <c r="C43" s="200"/>
      <c r="D43" s="200"/>
      <c r="E43" s="200"/>
    </row>
    <row r="44" spans="2:5" ht="15" customHeight="1" x14ac:dyDescent="0.2">
      <c r="B44" s="16" t="s">
        <v>79</v>
      </c>
      <c r="C44" s="12" t="s">
        <v>80</v>
      </c>
      <c r="D44" s="14">
        <v>0.42</v>
      </c>
      <c r="E44" s="14">
        <v>0.42</v>
      </c>
    </row>
    <row r="45" spans="2:5" ht="15" customHeight="1" x14ac:dyDescent="0.2">
      <c r="B45" s="13" t="s">
        <v>63</v>
      </c>
      <c r="C45" s="13" t="s">
        <v>64</v>
      </c>
      <c r="D45" s="87">
        <v>0.39</v>
      </c>
      <c r="E45" s="87">
        <v>0.39</v>
      </c>
    </row>
    <row r="46" spans="2:5" ht="10.5" customHeight="1" x14ac:dyDescent="0.2">
      <c r="B46" s="200" t="s">
        <v>65</v>
      </c>
      <c r="C46" s="200"/>
      <c r="D46" s="200"/>
      <c r="E46" s="200"/>
    </row>
    <row r="47" spans="2:5" ht="15" customHeight="1" x14ac:dyDescent="0.2">
      <c r="B47" s="13" t="s">
        <v>66</v>
      </c>
      <c r="C47" s="13" t="s">
        <v>67</v>
      </c>
      <c r="D47" s="60">
        <v>0.88</v>
      </c>
      <c r="E47" s="60">
        <v>0.88</v>
      </c>
    </row>
    <row r="48" spans="2:5" ht="15" customHeight="1" x14ac:dyDescent="0.2">
      <c r="B48" s="16" t="s">
        <v>108</v>
      </c>
      <c r="C48" s="12" t="s">
        <v>109</v>
      </c>
      <c r="D48" s="14">
        <v>0.9</v>
      </c>
      <c r="E48" s="14">
        <v>0.9</v>
      </c>
    </row>
    <row r="49" spans="2:5" ht="15" customHeight="1" x14ac:dyDescent="0.2">
      <c r="B49" s="16" t="s">
        <v>143</v>
      </c>
      <c r="C49" s="12" t="s">
        <v>144</v>
      </c>
      <c r="D49" s="14">
        <v>1.1499999999999999</v>
      </c>
      <c r="E49" s="14">
        <v>1.1499999999999999</v>
      </c>
    </row>
    <row r="50" spans="2:5" ht="15" customHeight="1" x14ac:dyDescent="0.2">
      <c r="B50" s="13" t="s">
        <v>68</v>
      </c>
      <c r="C50" s="13" t="s">
        <v>69</v>
      </c>
      <c r="D50" s="87">
        <v>0.36</v>
      </c>
      <c r="E50" s="87">
        <v>0.36</v>
      </c>
    </row>
    <row r="51" spans="2:5" ht="15" customHeight="1" x14ac:dyDescent="0.2">
      <c r="B51" s="15" t="s">
        <v>81</v>
      </c>
      <c r="C51" s="12" t="s">
        <v>82</v>
      </c>
      <c r="D51" s="95">
        <v>0.72</v>
      </c>
      <c r="E51" s="95">
        <v>0.72</v>
      </c>
    </row>
    <row r="52" spans="2:5" ht="10.5" customHeight="1" x14ac:dyDescent="0.2">
      <c r="B52" s="200" t="s">
        <v>83</v>
      </c>
      <c r="C52" s="200"/>
      <c r="D52" s="200"/>
      <c r="E52" s="200"/>
    </row>
    <row r="53" spans="2:5" ht="15" customHeight="1" x14ac:dyDescent="0.2">
      <c r="B53" s="16" t="s">
        <v>84</v>
      </c>
      <c r="C53" s="12" t="s">
        <v>85</v>
      </c>
      <c r="D53" s="14">
        <v>1</v>
      </c>
      <c r="E53" s="14">
        <v>1</v>
      </c>
    </row>
    <row r="54" spans="2:5" ht="15" customHeight="1" x14ac:dyDescent="0.2">
      <c r="B54" s="16" t="s">
        <v>151</v>
      </c>
      <c r="C54" s="12" t="s">
        <v>152</v>
      </c>
      <c r="D54" s="14">
        <v>1</v>
      </c>
      <c r="E54" s="14">
        <v>1</v>
      </c>
    </row>
    <row r="55" spans="2:5" ht="15" customHeight="1" x14ac:dyDescent="0.2">
      <c r="B55" s="59" t="s">
        <v>86</v>
      </c>
      <c r="C55" s="57" t="s">
        <v>87</v>
      </c>
      <c r="D55" s="58">
        <v>1</v>
      </c>
      <c r="E55" s="58">
        <v>1</v>
      </c>
    </row>
    <row r="56" spans="2:5" ht="15" customHeight="1" x14ac:dyDescent="0.2">
      <c r="B56" s="64" t="s">
        <v>174</v>
      </c>
      <c r="C56" s="65" t="s">
        <v>175</v>
      </c>
      <c r="D56" s="14" t="s">
        <v>78</v>
      </c>
      <c r="E56" s="14" t="s">
        <v>78</v>
      </c>
    </row>
    <row r="57" spans="2:5" ht="15" customHeight="1" x14ac:dyDescent="0.2">
      <c r="B57" s="74" t="s">
        <v>205</v>
      </c>
      <c r="C57" s="72" t="s">
        <v>206</v>
      </c>
      <c r="D57" s="58">
        <v>0.5</v>
      </c>
      <c r="E57" s="58">
        <v>0.5</v>
      </c>
    </row>
    <row r="58" spans="2:5" ht="12" customHeight="1" x14ac:dyDescent="0.2">
      <c r="B58" s="200" t="s">
        <v>36</v>
      </c>
      <c r="C58" s="200"/>
      <c r="D58" s="200"/>
      <c r="E58" s="200"/>
    </row>
    <row r="59" spans="2:5" ht="15" customHeight="1" x14ac:dyDescent="0.2">
      <c r="B59" s="16" t="s">
        <v>115</v>
      </c>
      <c r="C59" s="12" t="s">
        <v>116</v>
      </c>
      <c r="D59" s="14">
        <v>0.76</v>
      </c>
      <c r="E59" s="14">
        <v>0.76</v>
      </c>
    </row>
  </sheetData>
  <mergeCells count="13">
    <mergeCell ref="B52:E52"/>
    <mergeCell ref="B43:E43"/>
    <mergeCell ref="B58:E58"/>
    <mergeCell ref="B1:E1"/>
    <mergeCell ref="B3:E3"/>
    <mergeCell ref="B46:E46"/>
    <mergeCell ref="B29:E29"/>
    <mergeCell ref="B31:E31"/>
    <mergeCell ref="B13:E13"/>
    <mergeCell ref="B18:E18"/>
    <mergeCell ref="B15:E15"/>
    <mergeCell ref="B26:E26"/>
    <mergeCell ref="B23:E23"/>
  </mergeCells>
  <pageMargins left="0" right="0" top="0" bottom="0"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rightToLeft="1" topLeftCell="A28" workbookViewId="0">
      <selection activeCell="D32" sqref="D32"/>
    </sheetView>
  </sheetViews>
  <sheetFormatPr defaultRowHeight="14.25" x14ac:dyDescent="0.2"/>
  <cols>
    <col min="1" max="1" width="1.25" customWidth="1"/>
    <col min="2" max="2" width="18.75" customWidth="1"/>
    <col min="3" max="3" width="10.125" customWidth="1"/>
    <col min="4" max="4" width="85.25" customWidth="1"/>
    <col min="199" max="199" width="23.25" customWidth="1"/>
    <col min="200" max="200" width="10.625" customWidth="1"/>
    <col min="201" max="201" width="9.375" customWidth="1"/>
    <col min="202" max="202" width="14.625" customWidth="1"/>
    <col min="203" max="203" width="12.75" customWidth="1"/>
    <col min="204" max="204" width="30.625" customWidth="1"/>
    <col min="455" max="455" width="23.25" customWidth="1"/>
    <col min="456" max="456" width="10.625" customWidth="1"/>
    <col min="457" max="457" width="9.375" customWidth="1"/>
    <col min="458" max="458" width="14.625" customWidth="1"/>
    <col min="459" max="459" width="12.75" customWidth="1"/>
    <col min="460" max="460" width="30.625" customWidth="1"/>
    <col min="711" max="711" width="23.25" customWidth="1"/>
    <col min="712" max="712" width="10.625" customWidth="1"/>
    <col min="713" max="713" width="9.375" customWidth="1"/>
    <col min="714" max="714" width="14.625" customWidth="1"/>
    <col min="715" max="715" width="12.75" customWidth="1"/>
    <col min="716" max="716" width="30.625" customWidth="1"/>
    <col min="967" max="967" width="23.25" customWidth="1"/>
    <col min="968" max="968" width="10.625" customWidth="1"/>
    <col min="969" max="969" width="9.375" customWidth="1"/>
    <col min="970" max="970" width="14.625" customWidth="1"/>
    <col min="971" max="971" width="12.75" customWidth="1"/>
    <col min="972" max="972" width="30.625" customWidth="1"/>
    <col min="1223" max="1223" width="23.25" customWidth="1"/>
    <col min="1224" max="1224" width="10.625" customWidth="1"/>
    <col min="1225" max="1225" width="9.375" customWidth="1"/>
    <col min="1226" max="1226" width="14.625" customWidth="1"/>
    <col min="1227" max="1227" width="12.75" customWidth="1"/>
    <col min="1228" max="1228" width="30.625" customWidth="1"/>
    <col min="1479" max="1479" width="23.25" customWidth="1"/>
    <col min="1480" max="1480" width="10.625" customWidth="1"/>
    <col min="1481" max="1481" width="9.375" customWidth="1"/>
    <col min="1482" max="1482" width="14.625" customWidth="1"/>
    <col min="1483" max="1483" width="12.75" customWidth="1"/>
    <col min="1484" max="1484" width="30.625" customWidth="1"/>
    <col min="1735" max="1735" width="23.25" customWidth="1"/>
    <col min="1736" max="1736" width="10.625" customWidth="1"/>
    <col min="1737" max="1737" width="9.375" customWidth="1"/>
    <col min="1738" max="1738" width="14.625" customWidth="1"/>
    <col min="1739" max="1739" width="12.75" customWidth="1"/>
    <col min="1740" max="1740" width="30.625" customWidth="1"/>
    <col min="1991" max="1991" width="23.25" customWidth="1"/>
    <col min="1992" max="1992" width="10.625" customWidth="1"/>
    <col min="1993" max="1993" width="9.375" customWidth="1"/>
    <col min="1994" max="1994" width="14.625" customWidth="1"/>
    <col min="1995" max="1995" width="12.75" customWidth="1"/>
    <col min="1996" max="1996" width="30.625" customWidth="1"/>
    <col min="2247" max="2247" width="23.25" customWidth="1"/>
    <col min="2248" max="2248" width="10.625" customWidth="1"/>
    <col min="2249" max="2249" width="9.375" customWidth="1"/>
    <col min="2250" max="2250" width="14.625" customWidth="1"/>
    <col min="2251" max="2251" width="12.75" customWidth="1"/>
    <col min="2252" max="2252" width="30.625" customWidth="1"/>
    <col min="2503" max="2503" width="23.25" customWidth="1"/>
    <col min="2504" max="2504" width="10.625" customWidth="1"/>
    <col min="2505" max="2505" width="9.375" customWidth="1"/>
    <col min="2506" max="2506" width="14.625" customWidth="1"/>
    <col min="2507" max="2507" width="12.75" customWidth="1"/>
    <col min="2508" max="2508" width="30.625" customWidth="1"/>
    <col min="2759" max="2759" width="23.25" customWidth="1"/>
    <col min="2760" max="2760" width="10.625" customWidth="1"/>
    <col min="2761" max="2761" width="9.375" customWidth="1"/>
    <col min="2762" max="2762" width="14.625" customWidth="1"/>
    <col min="2763" max="2763" width="12.75" customWidth="1"/>
    <col min="2764" max="2764" width="30.625" customWidth="1"/>
    <col min="3015" max="3015" width="23.25" customWidth="1"/>
    <col min="3016" max="3016" width="10.625" customWidth="1"/>
    <col min="3017" max="3017" width="9.375" customWidth="1"/>
    <col min="3018" max="3018" width="14.625" customWidth="1"/>
    <col min="3019" max="3019" width="12.75" customWidth="1"/>
    <col min="3020" max="3020" width="30.625" customWidth="1"/>
    <col min="3271" max="3271" width="23.25" customWidth="1"/>
    <col min="3272" max="3272" width="10.625" customWidth="1"/>
    <col min="3273" max="3273" width="9.375" customWidth="1"/>
    <col min="3274" max="3274" width="14.625" customWidth="1"/>
    <col min="3275" max="3275" width="12.75" customWidth="1"/>
    <col min="3276" max="3276" width="30.625" customWidth="1"/>
    <col min="3527" max="3527" width="23.25" customWidth="1"/>
    <col min="3528" max="3528" width="10.625" customWidth="1"/>
    <col min="3529" max="3529" width="9.375" customWidth="1"/>
    <col min="3530" max="3530" width="14.625" customWidth="1"/>
    <col min="3531" max="3531" width="12.75" customWidth="1"/>
    <col min="3532" max="3532" width="30.625" customWidth="1"/>
    <col min="3783" max="3783" width="23.25" customWidth="1"/>
    <col min="3784" max="3784" width="10.625" customWidth="1"/>
    <col min="3785" max="3785" width="9.375" customWidth="1"/>
    <col min="3786" max="3786" width="14.625" customWidth="1"/>
    <col min="3787" max="3787" width="12.75" customWidth="1"/>
    <col min="3788" max="3788" width="30.625" customWidth="1"/>
    <col min="4039" max="4039" width="23.25" customWidth="1"/>
    <col min="4040" max="4040" width="10.625" customWidth="1"/>
    <col min="4041" max="4041" width="9.375" customWidth="1"/>
    <col min="4042" max="4042" width="14.625" customWidth="1"/>
    <col min="4043" max="4043" width="12.75" customWidth="1"/>
    <col min="4044" max="4044" width="30.625" customWidth="1"/>
    <col min="4295" max="4295" width="23.25" customWidth="1"/>
    <col min="4296" max="4296" width="10.625" customWidth="1"/>
    <col min="4297" max="4297" width="9.375" customWidth="1"/>
    <col min="4298" max="4298" width="14.625" customWidth="1"/>
    <col min="4299" max="4299" width="12.75" customWidth="1"/>
    <col min="4300" max="4300" width="30.625" customWidth="1"/>
    <col min="4551" max="4551" width="23.25" customWidth="1"/>
    <col min="4552" max="4552" width="10.625" customWidth="1"/>
    <col min="4553" max="4553" width="9.375" customWidth="1"/>
    <col min="4554" max="4554" width="14.625" customWidth="1"/>
    <col min="4555" max="4555" width="12.75" customWidth="1"/>
    <col min="4556" max="4556" width="30.625" customWidth="1"/>
    <col min="4807" max="4807" width="23.25" customWidth="1"/>
    <col min="4808" max="4808" width="10.625" customWidth="1"/>
    <col min="4809" max="4809" width="9.375" customWidth="1"/>
    <col min="4810" max="4810" width="14.625" customWidth="1"/>
    <col min="4811" max="4811" width="12.75" customWidth="1"/>
    <col min="4812" max="4812" width="30.625" customWidth="1"/>
    <col min="5063" max="5063" width="23.25" customWidth="1"/>
    <col min="5064" max="5064" width="10.625" customWidth="1"/>
    <col min="5065" max="5065" width="9.375" customWidth="1"/>
    <col min="5066" max="5066" width="14.625" customWidth="1"/>
    <col min="5067" max="5067" width="12.75" customWidth="1"/>
    <col min="5068" max="5068" width="30.625" customWidth="1"/>
    <col min="5319" max="5319" width="23.25" customWidth="1"/>
    <col min="5320" max="5320" width="10.625" customWidth="1"/>
    <col min="5321" max="5321" width="9.375" customWidth="1"/>
    <col min="5322" max="5322" width="14.625" customWidth="1"/>
    <col min="5323" max="5323" width="12.75" customWidth="1"/>
    <col min="5324" max="5324" width="30.625" customWidth="1"/>
    <col min="5575" max="5575" width="23.25" customWidth="1"/>
    <col min="5576" max="5576" width="10.625" customWidth="1"/>
    <col min="5577" max="5577" width="9.375" customWidth="1"/>
    <col min="5578" max="5578" width="14.625" customWidth="1"/>
    <col min="5579" max="5579" width="12.75" customWidth="1"/>
    <col min="5580" max="5580" width="30.625" customWidth="1"/>
    <col min="5831" max="5831" width="23.25" customWidth="1"/>
    <col min="5832" max="5832" width="10.625" customWidth="1"/>
    <col min="5833" max="5833" width="9.375" customWidth="1"/>
    <col min="5834" max="5834" width="14.625" customWidth="1"/>
    <col min="5835" max="5835" width="12.75" customWidth="1"/>
    <col min="5836" max="5836" width="30.625" customWidth="1"/>
    <col min="6087" max="6087" width="23.25" customWidth="1"/>
    <col min="6088" max="6088" width="10.625" customWidth="1"/>
    <col min="6089" max="6089" width="9.375" customWidth="1"/>
    <col min="6090" max="6090" width="14.625" customWidth="1"/>
    <col min="6091" max="6091" width="12.75" customWidth="1"/>
    <col min="6092" max="6092" width="30.625" customWidth="1"/>
    <col min="6343" max="6343" width="23.25" customWidth="1"/>
    <col min="6344" max="6344" width="10.625" customWidth="1"/>
    <col min="6345" max="6345" width="9.375" customWidth="1"/>
    <col min="6346" max="6346" width="14.625" customWidth="1"/>
    <col min="6347" max="6347" width="12.75" customWidth="1"/>
    <col min="6348" max="6348" width="30.625" customWidth="1"/>
    <col min="6599" max="6599" width="23.25" customWidth="1"/>
    <col min="6600" max="6600" width="10.625" customWidth="1"/>
    <col min="6601" max="6601" width="9.375" customWidth="1"/>
    <col min="6602" max="6602" width="14.625" customWidth="1"/>
    <col min="6603" max="6603" width="12.75" customWidth="1"/>
    <col min="6604" max="6604" width="30.625" customWidth="1"/>
    <col min="6855" max="6855" width="23.25" customWidth="1"/>
    <col min="6856" max="6856" width="10.625" customWidth="1"/>
    <col min="6857" max="6857" width="9.375" customWidth="1"/>
    <col min="6858" max="6858" width="14.625" customWidth="1"/>
    <col min="6859" max="6859" width="12.75" customWidth="1"/>
    <col min="6860" max="6860" width="30.625" customWidth="1"/>
    <col min="7111" max="7111" width="23.25" customWidth="1"/>
    <col min="7112" max="7112" width="10.625" customWidth="1"/>
    <col min="7113" max="7113" width="9.375" customWidth="1"/>
    <col min="7114" max="7114" width="14.625" customWidth="1"/>
    <col min="7115" max="7115" width="12.75" customWidth="1"/>
    <col min="7116" max="7116" width="30.625" customWidth="1"/>
    <col min="7367" max="7367" width="23.25" customWidth="1"/>
    <col min="7368" max="7368" width="10.625" customWidth="1"/>
    <col min="7369" max="7369" width="9.375" customWidth="1"/>
    <col min="7370" max="7370" width="14.625" customWidth="1"/>
    <col min="7371" max="7371" width="12.75" customWidth="1"/>
    <col min="7372" max="7372" width="30.625" customWidth="1"/>
    <col min="7623" max="7623" width="23.25" customWidth="1"/>
    <col min="7624" max="7624" width="10.625" customWidth="1"/>
    <col min="7625" max="7625" width="9.375" customWidth="1"/>
    <col min="7626" max="7626" width="14.625" customWidth="1"/>
    <col min="7627" max="7627" width="12.75" customWidth="1"/>
    <col min="7628" max="7628" width="30.625" customWidth="1"/>
    <col min="7879" max="7879" width="23.25" customWidth="1"/>
    <col min="7880" max="7880" width="10.625" customWidth="1"/>
    <col min="7881" max="7881" width="9.375" customWidth="1"/>
    <col min="7882" max="7882" width="14.625" customWidth="1"/>
    <col min="7883" max="7883" width="12.75" customWidth="1"/>
    <col min="7884" max="7884" width="30.625" customWidth="1"/>
    <col min="8135" max="8135" width="23.25" customWidth="1"/>
    <col min="8136" max="8136" width="10.625" customWidth="1"/>
    <col min="8137" max="8137" width="9.375" customWidth="1"/>
    <col min="8138" max="8138" width="14.625" customWidth="1"/>
    <col min="8139" max="8139" width="12.75" customWidth="1"/>
    <col min="8140" max="8140" width="30.625" customWidth="1"/>
    <col min="8391" max="8391" width="23.25" customWidth="1"/>
    <col min="8392" max="8392" width="10.625" customWidth="1"/>
    <col min="8393" max="8393" width="9.375" customWidth="1"/>
    <col min="8394" max="8394" width="14.625" customWidth="1"/>
    <col min="8395" max="8395" width="12.75" customWidth="1"/>
    <col min="8396" max="8396" width="30.625" customWidth="1"/>
    <col min="8647" max="8647" width="23.25" customWidth="1"/>
    <col min="8648" max="8648" width="10.625" customWidth="1"/>
    <col min="8649" max="8649" width="9.375" customWidth="1"/>
    <col min="8650" max="8650" width="14.625" customWidth="1"/>
    <col min="8651" max="8651" width="12.75" customWidth="1"/>
    <col min="8652" max="8652" width="30.625" customWidth="1"/>
    <col min="8903" max="8903" width="23.25" customWidth="1"/>
    <col min="8904" max="8904" width="10.625" customWidth="1"/>
    <col min="8905" max="8905" width="9.375" customWidth="1"/>
    <col min="8906" max="8906" width="14.625" customWidth="1"/>
    <col min="8907" max="8907" width="12.75" customWidth="1"/>
    <col min="8908" max="8908" width="30.625" customWidth="1"/>
    <col min="9159" max="9159" width="23.25" customWidth="1"/>
    <col min="9160" max="9160" width="10.625" customWidth="1"/>
    <col min="9161" max="9161" width="9.375" customWidth="1"/>
    <col min="9162" max="9162" width="14.625" customWidth="1"/>
    <col min="9163" max="9163" width="12.75" customWidth="1"/>
    <col min="9164" max="9164" width="30.625" customWidth="1"/>
    <col min="9415" max="9415" width="23.25" customWidth="1"/>
    <col min="9416" max="9416" width="10.625" customWidth="1"/>
    <col min="9417" max="9417" width="9.375" customWidth="1"/>
    <col min="9418" max="9418" width="14.625" customWidth="1"/>
    <col min="9419" max="9419" width="12.75" customWidth="1"/>
    <col min="9420" max="9420" width="30.625" customWidth="1"/>
    <col min="9671" max="9671" width="23.25" customWidth="1"/>
    <col min="9672" max="9672" width="10.625" customWidth="1"/>
    <col min="9673" max="9673" width="9.375" customWidth="1"/>
    <col min="9674" max="9674" width="14.625" customWidth="1"/>
    <col min="9675" max="9675" width="12.75" customWidth="1"/>
    <col min="9676" max="9676" width="30.625" customWidth="1"/>
    <col min="9927" max="9927" width="23.25" customWidth="1"/>
    <col min="9928" max="9928" width="10.625" customWidth="1"/>
    <col min="9929" max="9929" width="9.375" customWidth="1"/>
    <col min="9930" max="9930" width="14.625" customWidth="1"/>
    <col min="9931" max="9931" width="12.75" customWidth="1"/>
    <col min="9932" max="9932" width="30.625" customWidth="1"/>
    <col min="10183" max="10183" width="23.25" customWidth="1"/>
    <col min="10184" max="10184" width="10.625" customWidth="1"/>
    <col min="10185" max="10185" width="9.375" customWidth="1"/>
    <col min="10186" max="10186" width="14.625" customWidth="1"/>
    <col min="10187" max="10187" width="12.75" customWidth="1"/>
    <col min="10188" max="10188" width="30.625" customWidth="1"/>
    <col min="10439" max="10439" width="23.25" customWidth="1"/>
    <col min="10440" max="10440" width="10.625" customWidth="1"/>
    <col min="10441" max="10441" width="9.375" customWidth="1"/>
    <col min="10442" max="10442" width="14.625" customWidth="1"/>
    <col min="10443" max="10443" width="12.75" customWidth="1"/>
    <col min="10444" max="10444" width="30.625" customWidth="1"/>
    <col min="10695" max="10695" width="23.25" customWidth="1"/>
    <col min="10696" max="10696" width="10.625" customWidth="1"/>
    <col min="10697" max="10697" width="9.375" customWidth="1"/>
    <col min="10698" max="10698" width="14.625" customWidth="1"/>
    <col min="10699" max="10699" width="12.75" customWidth="1"/>
    <col min="10700" max="10700" width="30.625" customWidth="1"/>
    <col min="10951" max="10951" width="23.25" customWidth="1"/>
    <col min="10952" max="10952" width="10.625" customWidth="1"/>
    <col min="10953" max="10953" width="9.375" customWidth="1"/>
    <col min="10954" max="10954" width="14.625" customWidth="1"/>
    <col min="10955" max="10955" width="12.75" customWidth="1"/>
    <col min="10956" max="10956" width="30.625" customWidth="1"/>
    <col min="11207" max="11207" width="23.25" customWidth="1"/>
    <col min="11208" max="11208" width="10.625" customWidth="1"/>
    <col min="11209" max="11209" width="9.375" customWidth="1"/>
    <col min="11210" max="11210" width="14.625" customWidth="1"/>
    <col min="11211" max="11211" width="12.75" customWidth="1"/>
    <col min="11212" max="11212" width="30.625" customWidth="1"/>
    <col min="11463" max="11463" width="23.25" customWidth="1"/>
    <col min="11464" max="11464" width="10.625" customWidth="1"/>
    <col min="11465" max="11465" width="9.375" customWidth="1"/>
    <col min="11466" max="11466" width="14.625" customWidth="1"/>
    <col min="11467" max="11467" width="12.75" customWidth="1"/>
    <col min="11468" max="11468" width="30.625" customWidth="1"/>
    <col min="11719" max="11719" width="23.25" customWidth="1"/>
    <col min="11720" max="11720" width="10.625" customWidth="1"/>
    <col min="11721" max="11721" width="9.375" customWidth="1"/>
    <col min="11722" max="11722" width="14.625" customWidth="1"/>
    <col min="11723" max="11723" width="12.75" customWidth="1"/>
    <col min="11724" max="11724" width="30.625" customWidth="1"/>
    <col min="11975" max="11975" width="23.25" customWidth="1"/>
    <col min="11976" max="11976" width="10.625" customWidth="1"/>
    <col min="11977" max="11977" width="9.375" customWidth="1"/>
    <col min="11978" max="11978" width="14.625" customWidth="1"/>
    <col min="11979" max="11979" width="12.75" customWidth="1"/>
    <col min="11980" max="11980" width="30.625" customWidth="1"/>
    <col min="12231" max="12231" width="23.25" customWidth="1"/>
    <col min="12232" max="12232" width="10.625" customWidth="1"/>
    <col min="12233" max="12233" width="9.375" customWidth="1"/>
    <col min="12234" max="12234" width="14.625" customWidth="1"/>
    <col min="12235" max="12235" width="12.75" customWidth="1"/>
    <col min="12236" max="12236" width="30.625" customWidth="1"/>
    <col min="12487" max="12487" width="23.25" customWidth="1"/>
    <col min="12488" max="12488" width="10.625" customWidth="1"/>
    <col min="12489" max="12489" width="9.375" customWidth="1"/>
    <col min="12490" max="12490" width="14.625" customWidth="1"/>
    <col min="12491" max="12491" width="12.75" customWidth="1"/>
    <col min="12492" max="12492" width="30.625" customWidth="1"/>
    <col min="12743" max="12743" width="23.25" customWidth="1"/>
    <col min="12744" max="12744" width="10.625" customWidth="1"/>
    <col min="12745" max="12745" width="9.375" customWidth="1"/>
    <col min="12746" max="12746" width="14.625" customWidth="1"/>
    <col min="12747" max="12747" width="12.75" customWidth="1"/>
    <col min="12748" max="12748" width="30.625" customWidth="1"/>
    <col min="12999" max="12999" width="23.25" customWidth="1"/>
    <col min="13000" max="13000" width="10.625" customWidth="1"/>
    <col min="13001" max="13001" width="9.375" customWidth="1"/>
    <col min="13002" max="13002" width="14.625" customWidth="1"/>
    <col min="13003" max="13003" width="12.75" customWidth="1"/>
    <col min="13004" max="13004" width="30.625" customWidth="1"/>
    <col min="13255" max="13255" width="23.25" customWidth="1"/>
    <col min="13256" max="13256" width="10.625" customWidth="1"/>
    <col min="13257" max="13257" width="9.375" customWidth="1"/>
    <col min="13258" max="13258" width="14.625" customWidth="1"/>
    <col min="13259" max="13259" width="12.75" customWidth="1"/>
    <col min="13260" max="13260" width="30.625" customWidth="1"/>
    <col min="13511" max="13511" width="23.25" customWidth="1"/>
    <col min="13512" max="13512" width="10.625" customWidth="1"/>
    <col min="13513" max="13513" width="9.375" customWidth="1"/>
    <col min="13514" max="13514" width="14.625" customWidth="1"/>
    <col min="13515" max="13515" width="12.75" customWidth="1"/>
    <col min="13516" max="13516" width="30.625" customWidth="1"/>
    <col min="13767" max="13767" width="23.25" customWidth="1"/>
    <col min="13768" max="13768" width="10.625" customWidth="1"/>
    <col min="13769" max="13769" width="9.375" customWidth="1"/>
    <col min="13770" max="13770" width="14.625" customWidth="1"/>
    <col min="13771" max="13771" width="12.75" customWidth="1"/>
    <col min="13772" max="13772" width="30.625" customWidth="1"/>
    <col min="14023" max="14023" width="23.25" customWidth="1"/>
    <col min="14024" max="14024" width="10.625" customWidth="1"/>
    <col min="14025" max="14025" width="9.375" customWidth="1"/>
    <col min="14026" max="14026" width="14.625" customWidth="1"/>
    <col min="14027" max="14027" width="12.75" customWidth="1"/>
    <col min="14028" max="14028" width="30.625" customWidth="1"/>
    <col min="14279" max="14279" width="23.25" customWidth="1"/>
    <col min="14280" max="14280" width="10.625" customWidth="1"/>
    <col min="14281" max="14281" width="9.375" customWidth="1"/>
    <col min="14282" max="14282" width="14.625" customWidth="1"/>
    <col min="14283" max="14283" width="12.75" customWidth="1"/>
    <col min="14284" max="14284" width="30.625" customWidth="1"/>
    <col min="14535" max="14535" width="23.25" customWidth="1"/>
    <col min="14536" max="14536" width="10.625" customWidth="1"/>
    <col min="14537" max="14537" width="9.375" customWidth="1"/>
    <col min="14538" max="14538" width="14.625" customWidth="1"/>
    <col min="14539" max="14539" width="12.75" customWidth="1"/>
    <col min="14540" max="14540" width="30.625" customWidth="1"/>
    <col min="14791" max="14791" width="23.25" customWidth="1"/>
    <col min="14792" max="14792" width="10.625" customWidth="1"/>
    <col min="14793" max="14793" width="9.375" customWidth="1"/>
    <col min="14794" max="14794" width="14.625" customWidth="1"/>
    <col min="14795" max="14795" width="12.75" customWidth="1"/>
    <col min="14796" max="14796" width="30.625" customWidth="1"/>
    <col min="15047" max="15047" width="23.25" customWidth="1"/>
    <col min="15048" max="15048" width="10.625" customWidth="1"/>
    <col min="15049" max="15049" width="9.375" customWidth="1"/>
    <col min="15050" max="15050" width="14.625" customWidth="1"/>
    <col min="15051" max="15051" width="12.75" customWidth="1"/>
    <col min="15052" max="15052" width="30.625" customWidth="1"/>
    <col min="15303" max="15303" width="23.25" customWidth="1"/>
    <col min="15304" max="15304" width="10.625" customWidth="1"/>
    <col min="15305" max="15305" width="9.375" customWidth="1"/>
    <col min="15306" max="15306" width="14.625" customWidth="1"/>
    <col min="15307" max="15307" width="12.75" customWidth="1"/>
    <col min="15308" max="15308" width="30.625" customWidth="1"/>
    <col min="15559" max="15559" width="23.25" customWidth="1"/>
    <col min="15560" max="15560" width="10.625" customWidth="1"/>
    <col min="15561" max="15561" width="9.375" customWidth="1"/>
    <col min="15562" max="15562" width="14.625" customWidth="1"/>
    <col min="15563" max="15563" width="12.75" customWidth="1"/>
    <col min="15564" max="15564" width="30.625" customWidth="1"/>
    <col min="15815" max="15815" width="23.25" customWidth="1"/>
    <col min="15816" max="15816" width="10.625" customWidth="1"/>
    <col min="15817" max="15817" width="9.375" customWidth="1"/>
    <col min="15818" max="15818" width="14.625" customWidth="1"/>
    <col min="15819" max="15819" width="12.75" customWidth="1"/>
    <col min="15820" max="15820" width="30.625" customWidth="1"/>
    <col min="16071" max="16071" width="23.25" customWidth="1"/>
    <col min="16072" max="16072" width="10.625" customWidth="1"/>
    <col min="16073" max="16073" width="9.375" customWidth="1"/>
    <col min="16074" max="16074" width="14.625" customWidth="1"/>
    <col min="16075" max="16075" width="12.75" customWidth="1"/>
    <col min="16076" max="16076" width="30.625" customWidth="1"/>
  </cols>
  <sheetData>
    <row r="1" spans="1:4" s="26" customFormat="1" ht="17.25" customHeight="1" x14ac:dyDescent="0.2">
      <c r="A1" s="30"/>
      <c r="B1" s="208" t="s">
        <v>117</v>
      </c>
      <c r="C1" s="208"/>
      <c r="D1" s="208"/>
    </row>
    <row r="2" spans="1:4" s="49" customFormat="1" ht="16.5" customHeight="1" x14ac:dyDescent="0.25">
      <c r="B2" s="84" t="s">
        <v>49</v>
      </c>
      <c r="C2" s="84" t="s">
        <v>133</v>
      </c>
      <c r="D2" s="84" t="s">
        <v>138</v>
      </c>
    </row>
    <row r="3" spans="1:4" ht="27" customHeight="1" x14ac:dyDescent="0.2">
      <c r="B3" s="76" t="s">
        <v>88</v>
      </c>
      <c r="C3" s="77">
        <v>42191</v>
      </c>
      <c r="D3" s="78" t="s">
        <v>243</v>
      </c>
    </row>
    <row r="4" spans="1:4" ht="38.25" customHeight="1" x14ac:dyDescent="0.2">
      <c r="B4" s="76" t="s">
        <v>89</v>
      </c>
      <c r="C4" s="77">
        <v>42191</v>
      </c>
      <c r="D4" s="78" t="s">
        <v>242</v>
      </c>
    </row>
    <row r="5" spans="1:4" ht="27" customHeight="1" x14ac:dyDescent="0.2">
      <c r="B5" s="76" t="s">
        <v>90</v>
      </c>
      <c r="C5" s="77">
        <v>42191</v>
      </c>
      <c r="D5" s="78" t="s">
        <v>239</v>
      </c>
    </row>
    <row r="6" spans="1:4" ht="27" customHeight="1" x14ac:dyDescent="0.2">
      <c r="B6" s="76" t="s">
        <v>91</v>
      </c>
      <c r="C6" s="77">
        <v>42222</v>
      </c>
      <c r="D6" s="78" t="s">
        <v>241</v>
      </c>
    </row>
    <row r="7" spans="1:4" ht="27" customHeight="1" x14ac:dyDescent="0.2">
      <c r="B7" s="76" t="s">
        <v>92</v>
      </c>
      <c r="C7" s="77">
        <v>42564</v>
      </c>
      <c r="D7" s="78" t="s">
        <v>254</v>
      </c>
    </row>
    <row r="8" spans="1:4" ht="27" customHeight="1" x14ac:dyDescent="0.2">
      <c r="B8" s="76" t="s">
        <v>100</v>
      </c>
      <c r="C8" s="77">
        <v>42922</v>
      </c>
      <c r="D8" s="78" t="s">
        <v>246</v>
      </c>
    </row>
    <row r="9" spans="1:4" ht="27" customHeight="1" x14ac:dyDescent="0.2">
      <c r="B9" s="76" t="s">
        <v>101</v>
      </c>
      <c r="C9" s="77">
        <v>42922</v>
      </c>
      <c r="D9" s="78" t="s">
        <v>248</v>
      </c>
    </row>
    <row r="10" spans="1:4" ht="27" customHeight="1" x14ac:dyDescent="0.2">
      <c r="B10" s="76" t="s">
        <v>102</v>
      </c>
      <c r="C10" s="77">
        <v>42953</v>
      </c>
      <c r="D10" s="78" t="s">
        <v>219</v>
      </c>
    </row>
    <row r="11" spans="1:4" ht="27" customHeight="1" x14ac:dyDescent="0.2">
      <c r="B11" s="76" t="s">
        <v>103</v>
      </c>
      <c r="C11" s="77">
        <v>42953</v>
      </c>
      <c r="D11" s="78" t="s">
        <v>238</v>
      </c>
    </row>
    <row r="12" spans="1:4" ht="20.25" customHeight="1" x14ac:dyDescent="0.2">
      <c r="B12" s="76" t="s">
        <v>96</v>
      </c>
      <c r="C12" s="77">
        <v>42953</v>
      </c>
      <c r="D12" s="78" t="s">
        <v>240</v>
      </c>
    </row>
    <row r="13" spans="1:4" ht="20.25" customHeight="1" x14ac:dyDescent="0.2">
      <c r="B13" s="76" t="s">
        <v>97</v>
      </c>
      <c r="C13" s="77">
        <v>42953</v>
      </c>
      <c r="D13" s="78" t="s">
        <v>245</v>
      </c>
    </row>
    <row r="14" spans="1:4" ht="27" customHeight="1" x14ac:dyDescent="0.2">
      <c r="B14" s="76" t="s">
        <v>98</v>
      </c>
      <c r="C14" s="77">
        <v>42953</v>
      </c>
      <c r="D14" s="78" t="s">
        <v>247</v>
      </c>
    </row>
    <row r="15" spans="1:4" ht="27" customHeight="1" x14ac:dyDescent="0.2">
      <c r="B15" s="76" t="s">
        <v>104</v>
      </c>
      <c r="C15" s="77">
        <v>42953</v>
      </c>
      <c r="D15" s="78" t="s">
        <v>244</v>
      </c>
    </row>
    <row r="16" spans="1:4" ht="89.25" customHeight="1" x14ac:dyDescent="0.2">
      <c r="B16" s="76" t="s">
        <v>95</v>
      </c>
      <c r="C16" s="77">
        <v>42799</v>
      </c>
      <c r="D16" s="78" t="s">
        <v>137</v>
      </c>
    </row>
    <row r="17" spans="2:4" ht="24.95" customHeight="1" x14ac:dyDescent="0.2">
      <c r="B17" s="76" t="s">
        <v>93</v>
      </c>
      <c r="C17" s="77">
        <v>42591</v>
      </c>
      <c r="D17" s="78" t="s">
        <v>250</v>
      </c>
    </row>
    <row r="18" spans="2:4" ht="20.25" customHeight="1" x14ac:dyDescent="0.2">
      <c r="B18" s="79" t="s">
        <v>169</v>
      </c>
      <c r="C18" s="80">
        <v>43285</v>
      </c>
      <c r="D18" s="78" t="s">
        <v>253</v>
      </c>
    </row>
    <row r="19" spans="2:4" ht="20.25" customHeight="1" x14ac:dyDescent="0.2">
      <c r="B19" s="79" t="s">
        <v>170</v>
      </c>
      <c r="C19" s="80">
        <v>43285</v>
      </c>
      <c r="D19" s="78" t="s">
        <v>252</v>
      </c>
    </row>
    <row r="20" spans="2:4" ht="24.95" customHeight="1" x14ac:dyDescent="0.2">
      <c r="B20" s="81" t="s">
        <v>94</v>
      </c>
      <c r="C20" s="77">
        <v>42740</v>
      </c>
      <c r="D20" s="78" t="s">
        <v>218</v>
      </c>
    </row>
    <row r="21" spans="2:4" ht="48" customHeight="1" x14ac:dyDescent="0.2">
      <c r="B21" s="82" t="s">
        <v>145</v>
      </c>
      <c r="C21" s="77">
        <v>43237</v>
      </c>
      <c r="D21" s="78" t="s">
        <v>251</v>
      </c>
    </row>
    <row r="22" spans="2:4" ht="58.5" customHeight="1" x14ac:dyDescent="0.2">
      <c r="B22" s="82" t="s">
        <v>105</v>
      </c>
      <c r="C22" s="77">
        <v>43075</v>
      </c>
      <c r="D22" s="78" t="s">
        <v>135</v>
      </c>
    </row>
    <row r="23" spans="2:4" ht="59.25" customHeight="1" x14ac:dyDescent="0.2">
      <c r="B23" s="82" t="s">
        <v>134</v>
      </c>
      <c r="C23" s="77">
        <v>43121</v>
      </c>
      <c r="D23" s="78" t="s">
        <v>136</v>
      </c>
    </row>
    <row r="24" spans="2:4" ht="19.5" customHeight="1" x14ac:dyDescent="0.2">
      <c r="B24" s="82" t="s">
        <v>178</v>
      </c>
      <c r="C24" s="77">
        <v>43320</v>
      </c>
      <c r="D24" s="78" t="s">
        <v>211</v>
      </c>
    </row>
    <row r="25" spans="2:4" ht="20.25" customHeight="1" x14ac:dyDescent="0.2">
      <c r="B25" s="82" t="s">
        <v>212</v>
      </c>
      <c r="C25" s="77">
        <v>43320</v>
      </c>
      <c r="D25" s="78" t="s">
        <v>213</v>
      </c>
    </row>
    <row r="26" spans="2:4" ht="24.95" customHeight="1" x14ac:dyDescent="0.2">
      <c r="B26" s="82" t="s">
        <v>214</v>
      </c>
      <c r="C26" s="77">
        <v>43320</v>
      </c>
      <c r="D26" s="78" t="s">
        <v>215</v>
      </c>
    </row>
    <row r="27" spans="2:4" ht="24.95" customHeight="1" x14ac:dyDescent="0.2">
      <c r="B27" s="82" t="s">
        <v>216</v>
      </c>
      <c r="C27" s="77">
        <v>43320</v>
      </c>
      <c r="D27" s="78" t="s">
        <v>217</v>
      </c>
    </row>
    <row r="28" spans="2:4" ht="24.95" customHeight="1" x14ac:dyDescent="0.2">
      <c r="B28" s="82" t="s">
        <v>220</v>
      </c>
      <c r="C28" s="77">
        <v>43320</v>
      </c>
      <c r="D28" s="78" t="s">
        <v>221</v>
      </c>
    </row>
    <row r="29" spans="2:4" ht="21.75" customHeight="1" x14ac:dyDescent="0.2">
      <c r="B29" s="82" t="s">
        <v>222</v>
      </c>
      <c r="C29" s="77">
        <v>43320</v>
      </c>
      <c r="D29" s="78" t="s">
        <v>224</v>
      </c>
    </row>
    <row r="30" spans="2:4" ht="18.75" customHeight="1" x14ac:dyDescent="0.2">
      <c r="B30" s="82" t="s">
        <v>223</v>
      </c>
      <c r="C30" s="77">
        <v>43320</v>
      </c>
      <c r="D30" s="78" t="s">
        <v>225</v>
      </c>
    </row>
    <row r="31" spans="2:4" ht="20.25" customHeight="1" x14ac:dyDescent="0.2">
      <c r="B31" s="82" t="s">
        <v>226</v>
      </c>
      <c r="C31" s="77">
        <v>43320</v>
      </c>
      <c r="D31" s="78" t="s">
        <v>228</v>
      </c>
    </row>
    <row r="32" spans="2:4" ht="19.5" customHeight="1" x14ac:dyDescent="0.2">
      <c r="B32" s="83" t="s">
        <v>227</v>
      </c>
      <c r="C32" s="77">
        <v>43320</v>
      </c>
      <c r="D32" s="78" t="s">
        <v>229</v>
      </c>
    </row>
    <row r="33" spans="2:4" ht="18" customHeight="1" x14ac:dyDescent="0.2">
      <c r="B33" s="82" t="s">
        <v>230</v>
      </c>
      <c r="C33" s="77">
        <v>43320</v>
      </c>
      <c r="D33" s="78" t="s">
        <v>231</v>
      </c>
    </row>
    <row r="34" spans="2:4" ht="20.25" customHeight="1" x14ac:dyDescent="0.2">
      <c r="B34" s="83" t="s">
        <v>232</v>
      </c>
      <c r="C34" s="77">
        <v>43320</v>
      </c>
      <c r="D34" s="78" t="s">
        <v>233</v>
      </c>
    </row>
    <row r="35" spans="2:4" ht="24.95" customHeight="1" x14ac:dyDescent="0.2">
      <c r="B35" s="82" t="s">
        <v>234</v>
      </c>
      <c r="C35" s="77">
        <v>43320</v>
      </c>
      <c r="D35" s="78" t="s">
        <v>235</v>
      </c>
    </row>
    <row r="36" spans="2:4" ht="18" customHeight="1" x14ac:dyDescent="0.2">
      <c r="B36" s="82" t="s">
        <v>237</v>
      </c>
      <c r="C36" s="77">
        <v>43320</v>
      </c>
      <c r="D36" s="78" t="s">
        <v>236</v>
      </c>
    </row>
    <row r="37" spans="2:4" ht="16.5" customHeight="1" x14ac:dyDescent="0.2">
      <c r="B37" s="82" t="s">
        <v>171</v>
      </c>
      <c r="C37" s="77">
        <v>43320</v>
      </c>
      <c r="D37" s="78" t="s">
        <v>249</v>
      </c>
    </row>
  </sheetData>
  <mergeCells count="1">
    <mergeCell ref="B1:D1"/>
  </mergeCells>
  <pageMargins left="0" right="0" top="0" bottom="0" header="0" footer="0"/>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rightToLeft="1" topLeftCell="B1" zoomScaleNormal="100" workbookViewId="0">
      <selection activeCell="C7" sqref="C7"/>
    </sheetView>
  </sheetViews>
  <sheetFormatPr defaultRowHeight="14.25" x14ac:dyDescent="0.2"/>
  <cols>
    <col min="1" max="1" width="2.75" style="23" hidden="1" customWidth="1"/>
    <col min="2" max="2" width="0.375" style="23" customWidth="1"/>
    <col min="3" max="3" width="20.375" style="23" customWidth="1"/>
    <col min="4" max="4" width="60.75" style="23" customWidth="1"/>
    <col min="5" max="5" width="26.375" style="23" customWidth="1"/>
    <col min="6" max="67" width="9" style="23"/>
    <col min="68" max="68" width="0" style="23" hidden="1" customWidth="1"/>
    <col min="69" max="69" width="1" style="23" customWidth="1"/>
    <col min="70" max="70" width="21.75" style="23" customWidth="1"/>
    <col min="71" max="71" width="91.875" style="23" customWidth="1"/>
    <col min="72" max="323" width="9" style="23"/>
    <col min="324" max="324" width="0" style="23" hidden="1" customWidth="1"/>
    <col min="325" max="325" width="1" style="23" customWidth="1"/>
    <col min="326" max="326" width="21.75" style="23" customWidth="1"/>
    <col min="327" max="327" width="91.875" style="23" customWidth="1"/>
    <col min="328" max="579" width="9" style="23"/>
    <col min="580" max="580" width="0" style="23" hidden="1" customWidth="1"/>
    <col min="581" max="581" width="1" style="23" customWidth="1"/>
    <col min="582" max="582" width="21.75" style="23" customWidth="1"/>
    <col min="583" max="583" width="91.875" style="23" customWidth="1"/>
    <col min="584" max="835" width="9" style="23"/>
    <col min="836" max="836" width="0" style="23" hidden="1" customWidth="1"/>
    <col min="837" max="837" width="1" style="23" customWidth="1"/>
    <col min="838" max="838" width="21.75" style="23" customWidth="1"/>
    <col min="839" max="839" width="91.875" style="23" customWidth="1"/>
    <col min="840" max="1091" width="9" style="23"/>
    <col min="1092" max="1092" width="0" style="23" hidden="1" customWidth="1"/>
    <col min="1093" max="1093" width="1" style="23" customWidth="1"/>
    <col min="1094" max="1094" width="21.75" style="23" customWidth="1"/>
    <col min="1095" max="1095" width="91.875" style="23" customWidth="1"/>
    <col min="1096" max="1347" width="9" style="23"/>
    <col min="1348" max="1348" width="0" style="23" hidden="1" customWidth="1"/>
    <col min="1349" max="1349" width="1" style="23" customWidth="1"/>
    <col min="1350" max="1350" width="21.75" style="23" customWidth="1"/>
    <col min="1351" max="1351" width="91.875" style="23" customWidth="1"/>
    <col min="1352" max="1603" width="9" style="23"/>
    <col min="1604" max="1604" width="0" style="23" hidden="1" customWidth="1"/>
    <col min="1605" max="1605" width="1" style="23" customWidth="1"/>
    <col min="1606" max="1606" width="21.75" style="23" customWidth="1"/>
    <col min="1607" max="1607" width="91.875" style="23" customWidth="1"/>
    <col min="1608" max="1859" width="9" style="23"/>
    <col min="1860" max="1860" width="0" style="23" hidden="1" customWidth="1"/>
    <col min="1861" max="1861" width="1" style="23" customWidth="1"/>
    <col min="1862" max="1862" width="21.75" style="23" customWidth="1"/>
    <col min="1863" max="1863" width="91.875" style="23" customWidth="1"/>
    <col min="1864" max="2115" width="9" style="23"/>
    <col min="2116" max="2116" width="0" style="23" hidden="1" customWidth="1"/>
    <col min="2117" max="2117" width="1" style="23" customWidth="1"/>
    <col min="2118" max="2118" width="21.75" style="23" customWidth="1"/>
    <col min="2119" max="2119" width="91.875" style="23" customWidth="1"/>
    <col min="2120" max="2371" width="9" style="23"/>
    <col min="2372" max="2372" width="0" style="23" hidden="1" customWidth="1"/>
    <col min="2373" max="2373" width="1" style="23" customWidth="1"/>
    <col min="2374" max="2374" width="21.75" style="23" customWidth="1"/>
    <col min="2375" max="2375" width="91.875" style="23" customWidth="1"/>
    <col min="2376" max="2627" width="9" style="23"/>
    <col min="2628" max="2628" width="0" style="23" hidden="1" customWidth="1"/>
    <col min="2629" max="2629" width="1" style="23" customWidth="1"/>
    <col min="2630" max="2630" width="21.75" style="23" customWidth="1"/>
    <col min="2631" max="2631" width="91.875" style="23" customWidth="1"/>
    <col min="2632" max="2883" width="9" style="23"/>
    <col min="2884" max="2884" width="0" style="23" hidden="1" customWidth="1"/>
    <col min="2885" max="2885" width="1" style="23" customWidth="1"/>
    <col min="2886" max="2886" width="21.75" style="23" customWidth="1"/>
    <col min="2887" max="2887" width="91.875" style="23" customWidth="1"/>
    <col min="2888" max="3139" width="9" style="23"/>
    <col min="3140" max="3140" width="0" style="23" hidden="1" customWidth="1"/>
    <col min="3141" max="3141" width="1" style="23" customWidth="1"/>
    <col min="3142" max="3142" width="21.75" style="23" customWidth="1"/>
    <col min="3143" max="3143" width="91.875" style="23" customWidth="1"/>
    <col min="3144" max="3395" width="9" style="23"/>
    <col min="3396" max="3396" width="0" style="23" hidden="1" customWidth="1"/>
    <col min="3397" max="3397" width="1" style="23" customWidth="1"/>
    <col min="3398" max="3398" width="21.75" style="23" customWidth="1"/>
    <col min="3399" max="3399" width="91.875" style="23" customWidth="1"/>
    <col min="3400" max="3651" width="9" style="23"/>
    <col min="3652" max="3652" width="0" style="23" hidden="1" customWidth="1"/>
    <col min="3653" max="3653" width="1" style="23" customWidth="1"/>
    <col min="3654" max="3654" width="21.75" style="23" customWidth="1"/>
    <col min="3655" max="3655" width="91.875" style="23" customWidth="1"/>
    <col min="3656" max="3907" width="9" style="23"/>
    <col min="3908" max="3908" width="0" style="23" hidden="1" customWidth="1"/>
    <col min="3909" max="3909" width="1" style="23" customWidth="1"/>
    <col min="3910" max="3910" width="21.75" style="23" customWidth="1"/>
    <col min="3911" max="3911" width="91.875" style="23" customWidth="1"/>
    <col min="3912" max="4163" width="9" style="23"/>
    <col min="4164" max="4164" width="0" style="23" hidden="1" customWidth="1"/>
    <col min="4165" max="4165" width="1" style="23" customWidth="1"/>
    <col min="4166" max="4166" width="21.75" style="23" customWidth="1"/>
    <col min="4167" max="4167" width="91.875" style="23" customWidth="1"/>
    <col min="4168" max="4419" width="9" style="23"/>
    <col min="4420" max="4420" width="0" style="23" hidden="1" customWidth="1"/>
    <col min="4421" max="4421" width="1" style="23" customWidth="1"/>
    <col min="4422" max="4422" width="21.75" style="23" customWidth="1"/>
    <col min="4423" max="4423" width="91.875" style="23" customWidth="1"/>
    <col min="4424" max="4675" width="9" style="23"/>
    <col min="4676" max="4676" width="0" style="23" hidden="1" customWidth="1"/>
    <col min="4677" max="4677" width="1" style="23" customWidth="1"/>
    <col min="4678" max="4678" width="21.75" style="23" customWidth="1"/>
    <col min="4679" max="4679" width="91.875" style="23" customWidth="1"/>
    <col min="4680" max="4931" width="9" style="23"/>
    <col min="4932" max="4932" width="0" style="23" hidden="1" customWidth="1"/>
    <col min="4933" max="4933" width="1" style="23" customWidth="1"/>
    <col min="4934" max="4934" width="21.75" style="23" customWidth="1"/>
    <col min="4935" max="4935" width="91.875" style="23" customWidth="1"/>
    <col min="4936" max="5187" width="9" style="23"/>
    <col min="5188" max="5188" width="0" style="23" hidden="1" customWidth="1"/>
    <col min="5189" max="5189" width="1" style="23" customWidth="1"/>
    <col min="5190" max="5190" width="21.75" style="23" customWidth="1"/>
    <col min="5191" max="5191" width="91.875" style="23" customWidth="1"/>
    <col min="5192" max="5443" width="9" style="23"/>
    <col min="5444" max="5444" width="0" style="23" hidden="1" customWidth="1"/>
    <col min="5445" max="5445" width="1" style="23" customWidth="1"/>
    <col min="5446" max="5446" width="21.75" style="23" customWidth="1"/>
    <col min="5447" max="5447" width="91.875" style="23" customWidth="1"/>
    <col min="5448" max="5699" width="9" style="23"/>
    <col min="5700" max="5700" width="0" style="23" hidden="1" customWidth="1"/>
    <col min="5701" max="5701" width="1" style="23" customWidth="1"/>
    <col min="5702" max="5702" width="21.75" style="23" customWidth="1"/>
    <col min="5703" max="5703" width="91.875" style="23" customWidth="1"/>
    <col min="5704" max="5955" width="9" style="23"/>
    <col min="5956" max="5956" width="0" style="23" hidden="1" customWidth="1"/>
    <col min="5957" max="5957" width="1" style="23" customWidth="1"/>
    <col min="5958" max="5958" width="21.75" style="23" customWidth="1"/>
    <col min="5959" max="5959" width="91.875" style="23" customWidth="1"/>
    <col min="5960" max="6211" width="9" style="23"/>
    <col min="6212" max="6212" width="0" style="23" hidden="1" customWidth="1"/>
    <col min="6213" max="6213" width="1" style="23" customWidth="1"/>
    <col min="6214" max="6214" width="21.75" style="23" customWidth="1"/>
    <col min="6215" max="6215" width="91.875" style="23" customWidth="1"/>
    <col min="6216" max="6467" width="9" style="23"/>
    <col min="6468" max="6468" width="0" style="23" hidden="1" customWidth="1"/>
    <col min="6469" max="6469" width="1" style="23" customWidth="1"/>
    <col min="6470" max="6470" width="21.75" style="23" customWidth="1"/>
    <col min="6471" max="6471" width="91.875" style="23" customWidth="1"/>
    <col min="6472" max="6723" width="9" style="23"/>
    <col min="6724" max="6724" width="0" style="23" hidden="1" customWidth="1"/>
    <col min="6725" max="6725" width="1" style="23" customWidth="1"/>
    <col min="6726" max="6726" width="21.75" style="23" customWidth="1"/>
    <col min="6727" max="6727" width="91.875" style="23" customWidth="1"/>
    <col min="6728" max="6979" width="9" style="23"/>
    <col min="6980" max="6980" width="0" style="23" hidden="1" customWidth="1"/>
    <col min="6981" max="6981" width="1" style="23" customWidth="1"/>
    <col min="6982" max="6982" width="21.75" style="23" customWidth="1"/>
    <col min="6983" max="6983" width="91.875" style="23" customWidth="1"/>
    <col min="6984" max="7235" width="9" style="23"/>
    <col min="7236" max="7236" width="0" style="23" hidden="1" customWidth="1"/>
    <col min="7237" max="7237" width="1" style="23" customWidth="1"/>
    <col min="7238" max="7238" width="21.75" style="23" customWidth="1"/>
    <col min="7239" max="7239" width="91.875" style="23" customWidth="1"/>
    <col min="7240" max="7491" width="9" style="23"/>
    <col min="7492" max="7492" width="0" style="23" hidden="1" customWidth="1"/>
    <col min="7493" max="7493" width="1" style="23" customWidth="1"/>
    <col min="7494" max="7494" width="21.75" style="23" customWidth="1"/>
    <col min="7495" max="7495" width="91.875" style="23" customWidth="1"/>
    <col min="7496" max="7747" width="9" style="23"/>
    <col min="7748" max="7748" width="0" style="23" hidden="1" customWidth="1"/>
    <col min="7749" max="7749" width="1" style="23" customWidth="1"/>
    <col min="7750" max="7750" width="21.75" style="23" customWidth="1"/>
    <col min="7751" max="7751" width="91.875" style="23" customWidth="1"/>
    <col min="7752" max="8003" width="9" style="23"/>
    <col min="8004" max="8004" width="0" style="23" hidden="1" customWidth="1"/>
    <col min="8005" max="8005" width="1" style="23" customWidth="1"/>
    <col min="8006" max="8006" width="21.75" style="23" customWidth="1"/>
    <col min="8007" max="8007" width="91.875" style="23" customWidth="1"/>
    <col min="8008" max="8259" width="9" style="23"/>
    <col min="8260" max="8260" width="0" style="23" hidden="1" customWidth="1"/>
    <col min="8261" max="8261" width="1" style="23" customWidth="1"/>
    <col min="8262" max="8262" width="21.75" style="23" customWidth="1"/>
    <col min="8263" max="8263" width="91.875" style="23" customWidth="1"/>
    <col min="8264" max="8515" width="9" style="23"/>
    <col min="8516" max="8516" width="0" style="23" hidden="1" customWidth="1"/>
    <col min="8517" max="8517" width="1" style="23" customWidth="1"/>
    <col min="8518" max="8518" width="21.75" style="23" customWidth="1"/>
    <col min="8519" max="8519" width="91.875" style="23" customWidth="1"/>
    <col min="8520" max="8771" width="9" style="23"/>
    <col min="8772" max="8772" width="0" style="23" hidden="1" customWidth="1"/>
    <col min="8773" max="8773" width="1" style="23" customWidth="1"/>
    <col min="8774" max="8774" width="21.75" style="23" customWidth="1"/>
    <col min="8775" max="8775" width="91.875" style="23" customWidth="1"/>
    <col min="8776" max="9027" width="9" style="23"/>
    <col min="9028" max="9028" width="0" style="23" hidden="1" customWidth="1"/>
    <col min="9029" max="9029" width="1" style="23" customWidth="1"/>
    <col min="9030" max="9030" width="21.75" style="23" customWidth="1"/>
    <col min="9031" max="9031" width="91.875" style="23" customWidth="1"/>
    <col min="9032" max="9283" width="9" style="23"/>
    <col min="9284" max="9284" width="0" style="23" hidden="1" customWidth="1"/>
    <col min="9285" max="9285" width="1" style="23" customWidth="1"/>
    <col min="9286" max="9286" width="21.75" style="23" customWidth="1"/>
    <col min="9287" max="9287" width="91.875" style="23" customWidth="1"/>
    <col min="9288" max="9539" width="9" style="23"/>
    <col min="9540" max="9540" width="0" style="23" hidden="1" customWidth="1"/>
    <col min="9541" max="9541" width="1" style="23" customWidth="1"/>
    <col min="9542" max="9542" width="21.75" style="23" customWidth="1"/>
    <col min="9543" max="9543" width="91.875" style="23" customWidth="1"/>
    <col min="9544" max="9795" width="9" style="23"/>
    <col min="9796" max="9796" width="0" style="23" hidden="1" customWidth="1"/>
    <col min="9797" max="9797" width="1" style="23" customWidth="1"/>
    <col min="9798" max="9798" width="21.75" style="23" customWidth="1"/>
    <col min="9799" max="9799" width="91.875" style="23" customWidth="1"/>
    <col min="9800" max="10051" width="9" style="23"/>
    <col min="10052" max="10052" width="0" style="23" hidden="1" customWidth="1"/>
    <col min="10053" max="10053" width="1" style="23" customWidth="1"/>
    <col min="10054" max="10054" width="21.75" style="23" customWidth="1"/>
    <col min="10055" max="10055" width="91.875" style="23" customWidth="1"/>
    <col min="10056" max="10307" width="9" style="23"/>
    <col min="10308" max="10308" width="0" style="23" hidden="1" customWidth="1"/>
    <col min="10309" max="10309" width="1" style="23" customWidth="1"/>
    <col min="10310" max="10310" width="21.75" style="23" customWidth="1"/>
    <col min="10311" max="10311" width="91.875" style="23" customWidth="1"/>
    <col min="10312" max="10563" width="9" style="23"/>
    <col min="10564" max="10564" width="0" style="23" hidden="1" customWidth="1"/>
    <col min="10565" max="10565" width="1" style="23" customWidth="1"/>
    <col min="10566" max="10566" width="21.75" style="23" customWidth="1"/>
    <col min="10567" max="10567" width="91.875" style="23" customWidth="1"/>
    <col min="10568" max="10819" width="9" style="23"/>
    <col min="10820" max="10820" width="0" style="23" hidden="1" customWidth="1"/>
    <col min="10821" max="10821" width="1" style="23" customWidth="1"/>
    <col min="10822" max="10822" width="21.75" style="23" customWidth="1"/>
    <col min="10823" max="10823" width="91.875" style="23" customWidth="1"/>
    <col min="10824" max="11075" width="9" style="23"/>
    <col min="11076" max="11076" width="0" style="23" hidden="1" customWidth="1"/>
    <col min="11077" max="11077" width="1" style="23" customWidth="1"/>
    <col min="11078" max="11078" width="21.75" style="23" customWidth="1"/>
    <col min="11079" max="11079" width="91.875" style="23" customWidth="1"/>
    <col min="11080" max="11331" width="9" style="23"/>
    <col min="11332" max="11332" width="0" style="23" hidden="1" customWidth="1"/>
    <col min="11333" max="11333" width="1" style="23" customWidth="1"/>
    <col min="11334" max="11334" width="21.75" style="23" customWidth="1"/>
    <col min="11335" max="11335" width="91.875" style="23" customWidth="1"/>
    <col min="11336" max="11587" width="9" style="23"/>
    <col min="11588" max="11588" width="0" style="23" hidden="1" customWidth="1"/>
    <col min="11589" max="11589" width="1" style="23" customWidth="1"/>
    <col min="11590" max="11590" width="21.75" style="23" customWidth="1"/>
    <col min="11591" max="11591" width="91.875" style="23" customWidth="1"/>
    <col min="11592" max="11843" width="9" style="23"/>
    <col min="11844" max="11844" width="0" style="23" hidden="1" customWidth="1"/>
    <col min="11845" max="11845" width="1" style="23" customWidth="1"/>
    <col min="11846" max="11846" width="21.75" style="23" customWidth="1"/>
    <col min="11847" max="11847" width="91.875" style="23" customWidth="1"/>
    <col min="11848" max="12099" width="9" style="23"/>
    <col min="12100" max="12100" width="0" style="23" hidden="1" customWidth="1"/>
    <col min="12101" max="12101" width="1" style="23" customWidth="1"/>
    <col min="12102" max="12102" width="21.75" style="23" customWidth="1"/>
    <col min="12103" max="12103" width="91.875" style="23" customWidth="1"/>
    <col min="12104" max="12355" width="9" style="23"/>
    <col min="12356" max="12356" width="0" style="23" hidden="1" customWidth="1"/>
    <col min="12357" max="12357" width="1" style="23" customWidth="1"/>
    <col min="12358" max="12358" width="21.75" style="23" customWidth="1"/>
    <col min="12359" max="12359" width="91.875" style="23" customWidth="1"/>
    <col min="12360" max="12611" width="9" style="23"/>
    <col min="12612" max="12612" width="0" style="23" hidden="1" customWidth="1"/>
    <col min="12613" max="12613" width="1" style="23" customWidth="1"/>
    <col min="12614" max="12614" width="21.75" style="23" customWidth="1"/>
    <col min="12615" max="12615" width="91.875" style="23" customWidth="1"/>
    <col min="12616" max="12867" width="9" style="23"/>
    <col min="12868" max="12868" width="0" style="23" hidden="1" customWidth="1"/>
    <col min="12869" max="12869" width="1" style="23" customWidth="1"/>
    <col min="12870" max="12870" width="21.75" style="23" customWidth="1"/>
    <col min="12871" max="12871" width="91.875" style="23" customWidth="1"/>
    <col min="12872" max="13123" width="9" style="23"/>
    <col min="13124" max="13124" width="0" style="23" hidden="1" customWidth="1"/>
    <col min="13125" max="13125" width="1" style="23" customWidth="1"/>
    <col min="13126" max="13126" width="21.75" style="23" customWidth="1"/>
    <col min="13127" max="13127" width="91.875" style="23" customWidth="1"/>
    <col min="13128" max="13379" width="9" style="23"/>
    <col min="13380" max="13380" width="0" style="23" hidden="1" customWidth="1"/>
    <col min="13381" max="13381" width="1" style="23" customWidth="1"/>
    <col min="13382" max="13382" width="21.75" style="23" customWidth="1"/>
    <col min="13383" max="13383" width="91.875" style="23" customWidth="1"/>
    <col min="13384" max="13635" width="9" style="23"/>
    <col min="13636" max="13636" width="0" style="23" hidden="1" customWidth="1"/>
    <col min="13637" max="13637" width="1" style="23" customWidth="1"/>
    <col min="13638" max="13638" width="21.75" style="23" customWidth="1"/>
    <col min="13639" max="13639" width="91.875" style="23" customWidth="1"/>
    <col min="13640" max="13891" width="9" style="23"/>
    <col min="13892" max="13892" width="0" style="23" hidden="1" customWidth="1"/>
    <col min="13893" max="13893" width="1" style="23" customWidth="1"/>
    <col min="13894" max="13894" width="21.75" style="23" customWidth="1"/>
    <col min="13895" max="13895" width="91.875" style="23" customWidth="1"/>
    <col min="13896" max="14147" width="9" style="23"/>
    <col min="14148" max="14148" width="0" style="23" hidden="1" customWidth="1"/>
    <col min="14149" max="14149" width="1" style="23" customWidth="1"/>
    <col min="14150" max="14150" width="21.75" style="23" customWidth="1"/>
    <col min="14151" max="14151" width="91.875" style="23" customWidth="1"/>
    <col min="14152" max="14403" width="9" style="23"/>
    <col min="14404" max="14404" width="0" style="23" hidden="1" customWidth="1"/>
    <col min="14405" max="14405" width="1" style="23" customWidth="1"/>
    <col min="14406" max="14406" width="21.75" style="23" customWidth="1"/>
    <col min="14407" max="14407" width="91.875" style="23" customWidth="1"/>
    <col min="14408" max="14659" width="9" style="23"/>
    <col min="14660" max="14660" width="0" style="23" hidden="1" customWidth="1"/>
    <col min="14661" max="14661" width="1" style="23" customWidth="1"/>
    <col min="14662" max="14662" width="21.75" style="23" customWidth="1"/>
    <col min="14663" max="14663" width="91.875" style="23" customWidth="1"/>
    <col min="14664" max="14915" width="9" style="23"/>
    <col min="14916" max="14916" width="0" style="23" hidden="1" customWidth="1"/>
    <col min="14917" max="14917" width="1" style="23" customWidth="1"/>
    <col min="14918" max="14918" width="21.75" style="23" customWidth="1"/>
    <col min="14919" max="14919" width="91.875" style="23" customWidth="1"/>
    <col min="14920" max="15171" width="9" style="23"/>
    <col min="15172" max="15172" width="0" style="23" hidden="1" customWidth="1"/>
    <col min="15173" max="15173" width="1" style="23" customWidth="1"/>
    <col min="15174" max="15174" width="21.75" style="23" customWidth="1"/>
    <col min="15175" max="15175" width="91.875" style="23" customWidth="1"/>
    <col min="15176" max="15427" width="9" style="23"/>
    <col min="15428" max="15428" width="0" style="23" hidden="1" customWidth="1"/>
    <col min="15429" max="15429" width="1" style="23" customWidth="1"/>
    <col min="15430" max="15430" width="21.75" style="23" customWidth="1"/>
    <col min="15431" max="15431" width="91.875" style="23" customWidth="1"/>
    <col min="15432" max="15683" width="9" style="23"/>
    <col min="15684" max="15684" width="0" style="23" hidden="1" customWidth="1"/>
    <col min="15685" max="15685" width="1" style="23" customWidth="1"/>
    <col min="15686" max="15686" width="21.75" style="23" customWidth="1"/>
    <col min="15687" max="15687" width="91.875" style="23" customWidth="1"/>
    <col min="15688" max="15939" width="9" style="23"/>
    <col min="15940" max="15940" width="0" style="23" hidden="1" customWidth="1"/>
    <col min="15941" max="15941" width="1" style="23" customWidth="1"/>
    <col min="15942" max="15942" width="21.75" style="23" customWidth="1"/>
    <col min="15943" max="15943" width="91.875" style="23" customWidth="1"/>
    <col min="15944" max="16384" width="9" style="23"/>
  </cols>
  <sheetData>
    <row r="1" spans="3:5" s="20" customFormat="1" ht="16.5" customHeight="1" x14ac:dyDescent="0.25">
      <c r="C1" s="209" t="s">
        <v>305</v>
      </c>
      <c r="D1" s="209"/>
      <c r="E1" s="209"/>
    </row>
    <row r="2" spans="3:5" s="21" customFormat="1" ht="12.75" customHeight="1" x14ac:dyDescent="0.25">
      <c r="C2" s="210" t="s">
        <v>99</v>
      </c>
      <c r="D2" s="210"/>
      <c r="E2" s="210"/>
    </row>
    <row r="3" spans="3:5" s="21" customFormat="1" ht="30" customHeight="1" x14ac:dyDescent="0.25">
      <c r="C3" s="92" t="s">
        <v>210</v>
      </c>
      <c r="D3" s="215" t="s">
        <v>301</v>
      </c>
      <c r="E3" s="220"/>
    </row>
    <row r="4" spans="3:5" s="21" customFormat="1" ht="45" customHeight="1" x14ac:dyDescent="0.25">
      <c r="C4" s="75" t="s">
        <v>101</v>
      </c>
      <c r="D4" s="219" t="s">
        <v>284</v>
      </c>
      <c r="E4" s="218"/>
    </row>
    <row r="5" spans="3:5" s="21" customFormat="1" ht="34.5" customHeight="1" x14ac:dyDescent="0.25">
      <c r="C5" s="93" t="s">
        <v>170</v>
      </c>
      <c r="D5" s="215" t="s">
        <v>288</v>
      </c>
      <c r="E5" s="216"/>
    </row>
    <row r="6" spans="3:5" s="21" customFormat="1" ht="62.25" customHeight="1" x14ac:dyDescent="0.25">
      <c r="C6" s="75" t="s">
        <v>265</v>
      </c>
      <c r="D6" s="215" t="s">
        <v>273</v>
      </c>
      <c r="E6" s="216"/>
    </row>
    <row r="7" spans="3:5" s="21" customFormat="1" ht="46.5" customHeight="1" x14ac:dyDescent="0.25">
      <c r="C7" s="66" t="s">
        <v>186</v>
      </c>
      <c r="D7" s="217" t="s">
        <v>187</v>
      </c>
      <c r="E7" s="218"/>
    </row>
    <row r="8" spans="3:5" s="21" customFormat="1" ht="80.25" customHeight="1" x14ac:dyDescent="0.25">
      <c r="C8" s="96" t="s">
        <v>110</v>
      </c>
      <c r="D8" s="215" t="s">
        <v>274</v>
      </c>
      <c r="E8" s="216"/>
    </row>
    <row r="9" spans="3:5" s="21" customFormat="1" ht="48" customHeight="1" x14ac:dyDescent="0.25">
      <c r="C9" s="107" t="s">
        <v>282</v>
      </c>
      <c r="D9" s="215" t="s">
        <v>283</v>
      </c>
      <c r="E9" s="216"/>
    </row>
    <row r="10" spans="3:5" s="21" customFormat="1" ht="48" customHeight="1" x14ac:dyDescent="0.25">
      <c r="C10" s="114" t="s">
        <v>291</v>
      </c>
      <c r="D10" s="215" t="s">
        <v>292</v>
      </c>
      <c r="E10" s="216"/>
    </row>
    <row r="11" spans="3:5" s="21" customFormat="1" ht="36" customHeight="1" x14ac:dyDescent="0.25">
      <c r="C11" s="86" t="s">
        <v>269</v>
      </c>
      <c r="D11" s="215" t="s">
        <v>270</v>
      </c>
      <c r="E11" s="216"/>
    </row>
    <row r="12" spans="3:5" s="21" customFormat="1" ht="32.25" customHeight="1" x14ac:dyDescent="0.25">
      <c r="C12" s="103" t="s">
        <v>280</v>
      </c>
      <c r="D12" s="217" t="s">
        <v>281</v>
      </c>
      <c r="E12" s="218"/>
    </row>
    <row r="13" spans="3:5" s="21" customFormat="1" ht="38.25" customHeight="1" x14ac:dyDescent="0.25">
      <c r="C13" s="90" t="s">
        <v>260</v>
      </c>
      <c r="D13" s="215" t="s">
        <v>261</v>
      </c>
      <c r="E13" s="216"/>
    </row>
    <row r="14" spans="3:5" s="21" customFormat="1" ht="53.25" customHeight="1" x14ac:dyDescent="0.25">
      <c r="C14" s="96" t="s">
        <v>276</v>
      </c>
      <c r="D14" s="215" t="s">
        <v>277</v>
      </c>
      <c r="E14" s="216"/>
    </row>
    <row r="15" spans="3:5" s="21" customFormat="1" ht="35.25" customHeight="1" x14ac:dyDescent="0.25">
      <c r="C15" s="28" t="s">
        <v>266</v>
      </c>
      <c r="D15" s="215" t="s">
        <v>185</v>
      </c>
      <c r="E15" s="216"/>
    </row>
    <row r="16" spans="3:5" s="21" customFormat="1" ht="19.5" customHeight="1" x14ac:dyDescent="0.25">
      <c r="C16" s="28" t="s">
        <v>194</v>
      </c>
      <c r="D16" s="215" t="s">
        <v>195</v>
      </c>
      <c r="E16" s="216"/>
    </row>
    <row r="17" spans="3:5" s="21" customFormat="1" ht="32.25" customHeight="1" x14ac:dyDescent="0.25">
      <c r="C17" s="62" t="s">
        <v>267</v>
      </c>
      <c r="D17" s="213" t="s">
        <v>172</v>
      </c>
      <c r="E17" s="214"/>
    </row>
    <row r="18" spans="3:5" s="21" customFormat="1" ht="61.5" customHeight="1" x14ac:dyDescent="0.25">
      <c r="C18" s="27" t="s">
        <v>90</v>
      </c>
      <c r="D18" s="211" t="s">
        <v>162</v>
      </c>
      <c r="E18" s="212"/>
    </row>
    <row r="19" spans="3:5" ht="15.75" customHeight="1" x14ac:dyDescent="0.2">
      <c r="C19" s="210" t="s">
        <v>154</v>
      </c>
      <c r="D19" s="210"/>
      <c r="E19" s="210"/>
    </row>
    <row r="20" spans="3:5" s="21" customFormat="1" ht="65.25" customHeight="1" x14ac:dyDescent="0.25">
      <c r="C20" s="100" t="s">
        <v>275</v>
      </c>
      <c r="D20" s="215" t="s">
        <v>302</v>
      </c>
      <c r="E20" s="216"/>
    </row>
    <row r="21" spans="3:5" s="21" customFormat="1" ht="38.25" customHeight="1" x14ac:dyDescent="0.25">
      <c r="C21" s="93" t="s">
        <v>264</v>
      </c>
      <c r="D21" s="215" t="s">
        <v>286</v>
      </c>
      <c r="E21" s="216"/>
    </row>
    <row r="22" spans="3:5" s="21" customFormat="1" ht="48" customHeight="1" x14ac:dyDescent="0.25">
      <c r="C22" s="75" t="s">
        <v>207</v>
      </c>
      <c r="D22" s="215" t="s">
        <v>287</v>
      </c>
      <c r="E22" s="216"/>
    </row>
    <row r="23" spans="3:5" ht="18.75" customHeight="1" x14ac:dyDescent="0.25">
      <c r="C23" s="221" t="s">
        <v>155</v>
      </c>
      <c r="D23" s="221"/>
      <c r="E23" s="22"/>
    </row>
    <row r="24" spans="3:5" ht="31.5" customHeight="1" x14ac:dyDescent="0.2">
      <c r="C24" s="61" t="s">
        <v>110</v>
      </c>
      <c r="D24" s="215" t="s">
        <v>268</v>
      </c>
      <c r="E24" s="216"/>
    </row>
    <row r="25" spans="3:5" ht="44.25" customHeight="1" x14ac:dyDescent="0.2">
      <c r="C25" s="61" t="s">
        <v>111</v>
      </c>
      <c r="D25" s="213" t="s">
        <v>142</v>
      </c>
      <c r="E25" s="214"/>
    </row>
  </sheetData>
  <mergeCells count="25">
    <mergeCell ref="D22:E22"/>
    <mergeCell ref="D11:E11"/>
    <mergeCell ref="D25:E25"/>
    <mergeCell ref="C23:D23"/>
    <mergeCell ref="C19:E19"/>
    <mergeCell ref="D24:E24"/>
    <mergeCell ref="D14:E14"/>
    <mergeCell ref="D21:E21"/>
    <mergeCell ref="D20:E20"/>
    <mergeCell ref="C1:E1"/>
    <mergeCell ref="C2:E2"/>
    <mergeCell ref="D18:E18"/>
    <mergeCell ref="D17:E17"/>
    <mergeCell ref="D15:E15"/>
    <mergeCell ref="D7:E7"/>
    <mergeCell ref="D16:E16"/>
    <mergeCell ref="D13:E13"/>
    <mergeCell ref="D6:E6"/>
    <mergeCell ref="D4:E4"/>
    <mergeCell ref="D5:E5"/>
    <mergeCell ref="D8:E8"/>
    <mergeCell ref="D12:E12"/>
    <mergeCell ref="D9:E9"/>
    <mergeCell ref="D10:E10"/>
    <mergeCell ref="D3:E3"/>
  </mergeCells>
  <pageMargins left="0" right="0" top="0" bottom="0" header="0" footer="0"/>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نشرة التداول</vt:lpstr>
      <vt:lpstr>الاجانب</vt:lpstr>
      <vt:lpstr>الغير متداولة</vt:lpstr>
      <vt:lpstr>الشركات المتوقفة</vt:lpstr>
      <vt:lpstr>اخبار الشركات</vt:lpstr>
    </vt:vector>
  </TitlesOfParts>
  <Company>isx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qais</dc:creator>
  <cp:lastModifiedBy>ISX Web</cp:lastModifiedBy>
  <cp:lastPrinted>2018-09-04T10:34:26Z</cp:lastPrinted>
  <dcterms:created xsi:type="dcterms:W3CDTF">2018-01-02T05:37:56Z</dcterms:created>
  <dcterms:modified xsi:type="dcterms:W3CDTF">2018-09-04T10:48:31Z</dcterms:modified>
</cp:coreProperties>
</file>