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4-4-2023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غير المتداولة" sheetId="8" r:id="rId3"/>
    <sheet name="الشركات الموقوفة" sheetId="4" r:id="rId4"/>
    <sheet name="اخبار الشركات" sheetId="5" r:id="rId5"/>
  </sheets>
  <calcPr calcId="162913"/>
</workbook>
</file>

<file path=xl/calcChain.xml><?xml version="1.0" encoding="utf-8"?>
<calcChain xmlns="http://schemas.openxmlformats.org/spreadsheetml/2006/main">
  <c r="M64" i="15" l="1"/>
  <c r="N64" i="15"/>
  <c r="L64" i="15"/>
  <c r="M38" i="15"/>
  <c r="N38" i="15"/>
  <c r="L38" i="15"/>
  <c r="L11" i="15"/>
  <c r="M11" i="15"/>
  <c r="N11" i="15"/>
  <c r="L28" i="15"/>
  <c r="M28" i="15"/>
  <c r="N28" i="15"/>
  <c r="L20" i="15"/>
  <c r="M20" i="15"/>
  <c r="N20" i="15"/>
  <c r="L51" i="15"/>
  <c r="M63" i="15"/>
  <c r="L15" i="15"/>
  <c r="M15" i="15"/>
  <c r="N15" i="15"/>
  <c r="L62" i="15"/>
  <c r="L63" i="15" s="1"/>
  <c r="M62" i="15"/>
  <c r="N62" i="15"/>
  <c r="N63" i="15" s="1"/>
  <c r="L47" i="15"/>
  <c r="M47" i="15"/>
  <c r="M51" i="15" s="1"/>
  <c r="N47" i="15"/>
  <c r="N51" i="15" s="1"/>
  <c r="L34" i="15"/>
  <c r="M34" i="15"/>
  <c r="N34" i="15"/>
  <c r="B6" i="11" l="1"/>
  <c r="B4" i="11"/>
  <c r="B5" i="11"/>
  <c r="B10" i="11"/>
</calcChain>
</file>

<file path=xl/sharedStrings.xml><?xml version="1.0" encoding="utf-8"?>
<sst xmlns="http://schemas.openxmlformats.org/spreadsheetml/2006/main" count="435" uniqueCount="305">
  <si>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</si>
  <si>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</si>
  <si>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</si>
  <si>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</si>
  <si>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</si>
  <si>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</si>
  <si>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</si>
  <si>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</si>
  <si>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</si>
  <si>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</si>
  <si>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</si>
  <si>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</si>
  <si>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</si>
  <si>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</si>
  <si>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</si>
  <si>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</si>
  <si>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</si>
  <si>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</si>
  <si>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</si>
  <si>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</si>
  <si>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</si>
  <si>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</si>
  <si>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</si>
  <si>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</si>
  <si>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</si>
  <si>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</si>
  <si>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</si>
  <si>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</si>
  <si>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</si>
  <si>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</si>
  <si>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</si>
  <si>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</si>
  <si>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</si>
  <si>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</si>
  <si>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</si>
  <si>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</si>
  <si>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</si>
  <si>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</si>
  <si>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</si>
  <si>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</si>
  <si>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</si>
  <si>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</si>
  <si>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</si>
  <si>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</si>
  <si>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</si>
  <si>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</si>
  <si>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</si>
  <si>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</si>
  <si>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</si>
  <si>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</si>
  <si>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</si>
  <si>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</si>
  <si>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</si>
  <si>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</si>
  <si>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</si>
  <si>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</si>
  <si>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</si>
  <si>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</si>
  <si>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</si>
  <si>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</si>
  <si>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</si>
  <si>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</si>
  <si>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</si>
  <si>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</si>
  <si>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</si>
  <si>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</si>
  <si>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</si>
  <si>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</si>
  <si>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</si>
  <si>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</si>
  <si>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</si>
  <si>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</si>
  <si>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</si>
  <si>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</si>
  <si>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</si>
  <si>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</si>
  <si>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</si>
  <si>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</si>
  <si>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</si>
  <si>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</si>
  <si>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</si>
  <si>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</si>
  <si>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</si>
  <si>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</si>
  <si>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</si>
  <si>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</si>
  <si>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</si>
  <si>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</si>
  <si>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</si>
  <si>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</si>
  <si>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</si>
  <si>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</si>
  <si>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</si>
  <si>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</si>
  <si>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</si>
  <si>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</si>
  <si>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</si>
  <si>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</si>
  <si>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</si>
  <si>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</si>
  <si>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</si>
  <si>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</si>
  <si>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</si>
  <si>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</si>
  <si>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</si>
  <si>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</si>
  <si>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</si>
  <si>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</si>
  <si>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</si>
  <si>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</si>
  <si>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</si>
  <si>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</si>
  <si>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</si>
  <si>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</si>
  <si>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</si>
  <si>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</si>
  <si>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</si>
  <si>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</si>
  <si>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</si>
  <si>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</si>
  <si>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</si>
  <si>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</si>
  <si>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</si>
  <si>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</si>
  <si>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</si>
  <si>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</si>
  <si>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</si>
  <si>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</si>
  <si>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</si>
  <si>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</si>
  <si>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</si>
  <si>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</si>
  <si>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</si>
  <si>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</si>
  <si>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</si>
  <si>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</si>
  <si>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</si>
  <si>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</si>
  <si>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</si>
  <si>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</si>
  <si>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</si>
  <si>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</si>
  <si>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</si>
  <si>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</si>
  <si>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</si>
  <si>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</si>
  <si>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</si>
  <si>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</si>
  <si>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</si>
  <si>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</si>
  <si>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</si>
  <si>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</si>
  <si>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</si>
  <si>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</si>
  <si>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</si>
  <si>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</si>
  <si>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</si>
  <si>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</si>
  <si>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</si>
  <si>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</si>
  <si>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</si>
  <si>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</si>
  <si>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</si>
  <si>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</si>
  <si>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</si>
  <si>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</si>
  <si>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</si>
  <si>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</si>
  <si>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</si>
  <si>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</si>
  <si>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</si>
  <si>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</si>
  <si>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</si>
  <si>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</si>
  <si>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</si>
  <si>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</si>
  <si>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</si>
  <si>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</si>
  <si>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</si>
  <si>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</si>
  <si>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</si>
  <si>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</si>
  <si>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</si>
  <si>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</si>
  <si>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</si>
  <si>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</si>
  <si>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</si>
  <si>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</si>
  <si>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</si>
  <si>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</si>
  <si>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</si>
  <si>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</si>
  <si>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</si>
  <si>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</si>
  <si>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</si>
  <si>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</si>
  <si>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</si>
  <si>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</si>
  <si>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</si>
  <si>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</si>
  <si>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</si>
  <si>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</si>
  <si>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</si>
  <si>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</si>
  <si>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</si>
  <si>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</si>
  <si>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</si>
  <si>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</si>
  <si>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</si>
  <si>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</si>
  <si>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</si>
  <si>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</si>
  <si>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</si>
  <si>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</si>
  <si>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</si>
  <si>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</si>
  <si>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</si>
  <si>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</si>
  <si>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</si>
  <si>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</si>
  <si>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</si>
  <si>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</si>
  <si>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</si>
  <si>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</si>
  <si>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</si>
  <si>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</si>
  <si>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</si>
  <si>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</si>
  <si>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</si>
  <si>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</si>
  <si>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</si>
  <si>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</si>
  <si>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</si>
  <si>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</si>
  <si>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</si>
  <si>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</si>
  <si>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</si>
  <si>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</si>
  <si>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</si>
  <si>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</si>
  <si>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</si>
  <si>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</si>
  <si>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</si>
  <si>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</si>
  <si>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</si>
  <si>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</si>
  <si>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</si>
  <si>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</si>
  <si>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</si>
  <si>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</si>
  <si>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</si>
  <si>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</si>
  <si>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</si>
  <si>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</si>
  <si>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</si>
  <si>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</si>
  <si>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</si>
  <si>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</si>
  <si>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</si>
  <si>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</si>
  <si>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</si>
  <si>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</si>
  <si>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</si>
  <si>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</si>
  <si>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</si>
  <si>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</si>
  <si>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</si>
  <si>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</si>
  <si>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</si>
  <si>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</si>
  <si>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</si>
  <si>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</si>
  <si>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</si>
  <si>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</si>
  <si>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</si>
  <si>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</si>
  <si>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</si>
  <si>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</si>
  <si>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</si>
  <si>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</si>
  <si>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</si>
  <si>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</si>
  <si>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</si>
  <si>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</si>
  <si>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</si>
  <si>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</si>
  <si>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</si>
  <si>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</si>
  <si>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أخبار الشركات المساهمة المدرجة في سوق العراق للاوراق المالية الثلاثاء الموافق 2023/4/4</t>
  </si>
  <si>
    <t>الشركات غير المتداولة للسوق الثالث لجلسةالثلاثاء الموافق 2023/4/4</t>
  </si>
  <si>
    <t>الشركات غير المتداولة للسوق الثاني لجلسة الثلاثاء الموافق 2023/4/4</t>
  </si>
  <si>
    <t>الشركات غير المتداولة للسوق النظامي لجلسة الثلاثاء الموافق 2023/4/4</t>
  </si>
  <si>
    <r>
      <t>الجلسة (63)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الثلاثاء الموافق 2023/4/4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</si>
  <si>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(63) نشرة منصة التداول السوق الثاني ليوم الثلاثاء الموافق 2023/4/4 Second Market Trading</t>
  </si>
  <si>
    <t>الجلسة (63) نشرة منصة تداول الشركات غير المفصحة ليوم الثلاثاء الموافق 2023/4/4 Undisclosed Platform Trading</t>
  </si>
  <si>
    <t xml:space="preserve">جلسة الثلاثاء الموافق 2023/4/4        - </t>
  </si>
  <si>
    <t>الجلسة (63) لسنة 2023</t>
  </si>
  <si>
    <t>مصرف الاقتصاد (BEFI)</t>
  </si>
  <si>
    <t>مصرف الاتحاد العراقي  (BUOI)</t>
  </si>
  <si>
    <t>دار السلام للتأمين (NDSA)</t>
  </si>
  <si>
    <t>*</t>
  </si>
  <si>
    <t>استنادا الى قرار هياة الاوراق المالية بموجب كتابها المرقم (3/13) في 2023/3/30 تقرر نقل تصنيف وتداول اسهم الشركة من المنصة الثاني الى المنصة النظامي لاستيفائها الشروط المطلوبة استنادا 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</si>
  <si>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(1/13) في 2023/3/30 تقرر نقل تصنيف وتداول اسهم الشركة من المنصة الثاني الى المنصة النظامي لاستيفائها الشروط المطلوبة استنادا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</si>
  <si>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(2/13) في 2023/3/30 تقرر نقل تصنيف وتداول اسهم الشركة من المنصة الثاني الى المنصة النظامي لاستيفائها الشروط المطلوبة  استنادا الى المادة (5) من اللائحة التنظيمية رقم 15 المحدثة لسنة 2022 ، اعتبارا من جلسة الاحد الموافق 2022/4/9 .</t>
  </si>
  <si>
    <t>استنادا الى قرار هياة الاوراق المالية بموجب كتابها المرقم (645/9) في 2023/3/30 تقرر نقل تصنيف وتداول اسهم الشركات وهي (الامين للاستثمارات العقارية ، بغداد لصناعات مواد التغليف ،مصرف عبر العراق) من المنصة النظامي  الى المنصة الثاني  استنادا الى المادة (4) من اللائحة التنظيمية رقم 15 المحدثة لسنة 2022 ، اعتبارا من جلسة الاحد الموافق 2022/4/9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</si>
</sst>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FF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05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6" fillId="0" borderId="83" xfId="0" applyFont="1" applyFill="1" applyBorder="1" applyAlignment="1">
      <alignment vertical="center"/>
    </xf>
    <xf numFmtId="164" fontId="60" fillId="0" borderId="85" xfId="0" applyNumberFormat="1" applyFont="1" applyBorder="1" applyAlignment="1">
      <alignment horizontal="center" vertical="center"/>
    </xf>
    <xf numFmtId="4" fontId="62" fillId="0" borderId="85" xfId="0" applyNumberFormat="1" applyFont="1" applyBorder="1" applyAlignment="1">
      <alignment horizontal="center" vertical="center"/>
    </xf>
    <xf numFmtId="0" fontId="60" fillId="0" borderId="85" xfId="0" applyFont="1" applyFill="1" applyBorder="1" applyAlignment="1">
      <alignment horizontal="right" vertical="center" wrapText="1"/>
    </xf>
    <xf numFmtId="164" fontId="51" fillId="0" borderId="85" xfId="0" applyNumberFormat="1" applyFont="1" applyBorder="1" applyAlignment="1">
      <alignment horizontal="center" vertical="center"/>
    </xf>
    <xf numFmtId="164" fontId="46" fillId="0" borderId="77" xfId="0" applyNumberFormat="1" applyFont="1" applyBorder="1" applyAlignment="1">
      <alignment horizontal="center" vertical="center"/>
    </xf>
    <xf numFmtId="4" fontId="63" fillId="0" borderId="6" xfId="0" applyNumberFormat="1" applyFont="1" applyBorder="1" applyAlignment="1">
      <alignment vertical="center"/>
    </xf>
    <xf numFmtId="164" fontId="60" fillId="4" borderId="84" xfId="0" applyNumberFormat="1" applyFont="1" applyFill="1" applyBorder="1" applyAlignment="1">
      <alignment horizontal="right" vertical="center" wrapText="1"/>
    </xf>
    <xf numFmtId="164" fontId="60" fillId="4" borderId="77" xfId="0" applyNumberFormat="1" applyFont="1" applyFill="1" applyBorder="1" applyAlignment="1">
      <alignment horizontal="right" vertical="center" wrapText="1"/>
    </xf>
    <xf numFmtId="164" fontId="60" fillId="4" borderId="75" xfId="0" applyNumberFormat="1" applyFont="1" applyFill="1" applyBorder="1" applyAlignment="1">
      <alignment horizontal="right" vertical="center" wrapText="1"/>
    </xf>
    <xf numFmtId="3" fontId="59" fillId="0" borderId="84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0" borderId="84" xfId="0" applyFont="1" applyFill="1" applyBorder="1" applyAlignment="1">
      <alignment horizontal="center" vertical="center"/>
    </xf>
    <xf numFmtId="2" fontId="45" fillId="0" borderId="84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45" fillId="0" borderId="7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25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551083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26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676275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27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2534591" y="7609417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51</xdr:row>
      <xdr:rowOff>47625</xdr:rowOff>
    </xdr:from>
    <xdr:to>
      <xdr:col>14</xdr:col>
      <xdr:colOff>9525</xdr:colOff>
      <xdr:row>51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38</xdr:row>
      <xdr:rowOff>66675</xdr:rowOff>
    </xdr:from>
    <xdr:to>
      <xdr:col>13</xdr:col>
      <xdr:colOff>1359446</xdr:colOff>
      <xdr:row>38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28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72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28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33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33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85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rightToLeft="1" tabSelected="1" topLeftCell="A19" zoomScale="90" zoomScaleNormal="90" workbookViewId="0">
      <selection activeCell="B28" sqref="B28:M28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1" t="s">
        <v>0</v>
      </c>
      <c r="B1" s="112"/>
      <c r="C1" s="11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18" t="s">
        <v>295</v>
      </c>
      <c r="B2" s="118"/>
      <c r="C2" s="119"/>
      <c r="D2" s="117" t="s">
        <v>296</v>
      </c>
      <c r="E2" s="118"/>
      <c r="F2" s="119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09" t="s">
        <v>135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24"/>
      <c r="M3" s="22"/>
    </row>
    <row r="4" spans="1:15" s="7" customFormat="1" ht="26.1" customHeight="1">
      <c r="A4" s="5" t="s">
        <v>2</v>
      </c>
      <c r="B4" s="128">
        <f>'نشرة التداول'!M64</f>
        <v>202324107</v>
      </c>
      <c r="C4" s="127"/>
      <c r="D4" s="67"/>
      <c r="E4" s="23"/>
      <c r="F4" s="23"/>
      <c r="G4" s="23"/>
      <c r="H4" s="23"/>
      <c r="I4" s="23"/>
      <c r="J4" s="117" t="s">
        <v>4</v>
      </c>
      <c r="K4" s="118"/>
      <c r="L4" s="119"/>
      <c r="M4" s="69">
        <v>103</v>
      </c>
      <c r="O4" s="77"/>
    </row>
    <row r="5" spans="1:15" s="7" customFormat="1" ht="26.1" customHeight="1">
      <c r="A5" s="66" t="s">
        <v>1</v>
      </c>
      <c r="B5" s="126">
        <f>'نشرة التداول'!N64</f>
        <v>384023570.70999998</v>
      </c>
      <c r="C5" s="127"/>
      <c r="D5" s="67"/>
      <c r="E5" s="23"/>
      <c r="F5" s="23"/>
      <c r="G5" s="23"/>
      <c r="H5" s="23"/>
      <c r="I5" s="25"/>
      <c r="J5" s="120" t="s">
        <v>5</v>
      </c>
      <c r="K5" s="121"/>
      <c r="L5" s="122"/>
      <c r="M5" s="69">
        <v>32</v>
      </c>
      <c r="O5" s="77"/>
    </row>
    <row r="6" spans="1:15" s="7" customFormat="1" ht="26.1" customHeight="1">
      <c r="A6" s="28" t="s">
        <v>3</v>
      </c>
      <c r="B6" s="70">
        <f>'نشرة التداول'!L64</f>
        <v>372</v>
      </c>
      <c r="C6" s="125"/>
      <c r="D6" s="124"/>
      <c r="E6" s="23"/>
      <c r="F6" s="23"/>
      <c r="G6" s="23"/>
      <c r="H6" s="23"/>
      <c r="I6" s="25"/>
      <c r="J6" s="1" t="s">
        <v>6</v>
      </c>
      <c r="K6" s="23"/>
      <c r="L6" s="23"/>
      <c r="M6" s="71">
        <v>6</v>
      </c>
      <c r="O6" s="77"/>
    </row>
    <row r="7" spans="1:15" s="7" customFormat="1" ht="26.1" customHeight="1">
      <c r="A7" s="5" t="s">
        <v>100</v>
      </c>
      <c r="B7" s="72">
        <v>635.86</v>
      </c>
      <c r="C7" s="123" t="s">
        <v>88</v>
      </c>
      <c r="D7" s="124"/>
      <c r="E7" s="23"/>
      <c r="F7" s="23"/>
      <c r="G7" s="23"/>
      <c r="H7" s="23"/>
      <c r="I7" s="25"/>
      <c r="J7" s="1" t="s">
        <v>7</v>
      </c>
      <c r="K7" s="23"/>
      <c r="L7" s="23"/>
      <c r="M7" s="73">
        <v>18</v>
      </c>
      <c r="O7" s="77"/>
    </row>
    <row r="8" spans="1:15" s="7" customFormat="1" ht="26.1" customHeight="1">
      <c r="A8" s="5" t="s">
        <v>101</v>
      </c>
      <c r="B8" s="72">
        <v>639.29999999999995</v>
      </c>
      <c r="C8" s="123" t="s">
        <v>88</v>
      </c>
      <c r="D8" s="124"/>
      <c r="E8" s="23"/>
      <c r="F8" s="23"/>
      <c r="G8" s="23"/>
      <c r="H8" s="23"/>
      <c r="I8" s="25"/>
      <c r="J8" s="1" t="s">
        <v>8</v>
      </c>
      <c r="K8" s="23"/>
      <c r="L8" s="23"/>
      <c r="M8" s="73">
        <v>1</v>
      </c>
      <c r="O8" s="77"/>
    </row>
    <row r="9" spans="1:15" s="7" customFormat="1" ht="26.1" customHeight="1">
      <c r="A9" s="5" t="s">
        <v>281</v>
      </c>
      <c r="B9" s="99">
        <v>-0.54</v>
      </c>
      <c r="C9" s="123"/>
      <c r="D9" s="124"/>
      <c r="E9" s="23"/>
      <c r="F9" s="23"/>
      <c r="G9" s="23"/>
      <c r="H9" s="23"/>
      <c r="I9" s="25"/>
      <c r="J9" s="129" t="s">
        <v>155</v>
      </c>
      <c r="K9" s="130"/>
      <c r="L9" s="131"/>
      <c r="M9" s="69">
        <v>3</v>
      </c>
      <c r="O9" s="77"/>
    </row>
    <row r="10" spans="1:15" s="7" customFormat="1" ht="26.1" customHeight="1">
      <c r="A10" s="5" t="s">
        <v>111</v>
      </c>
      <c r="B10" s="99">
        <f>B7-B8</f>
        <v>-3.4399999999999409</v>
      </c>
      <c r="C10" s="123" t="s">
        <v>88</v>
      </c>
      <c r="D10" s="124"/>
      <c r="E10" s="23"/>
      <c r="F10" s="23"/>
      <c r="G10" s="23"/>
      <c r="H10" s="24"/>
      <c r="I10" s="26"/>
      <c r="J10" s="42" t="s">
        <v>9</v>
      </c>
      <c r="K10" s="24"/>
      <c r="L10" s="24"/>
      <c r="M10" s="74">
        <v>67</v>
      </c>
      <c r="N10" s="77"/>
      <c r="O10" s="77"/>
    </row>
    <row r="11" spans="1:15" ht="26.1" customHeight="1">
      <c r="A11" s="114" t="s">
        <v>91</v>
      </c>
      <c r="B11" s="115"/>
      <c r="C11" s="115"/>
      <c r="D11" s="115"/>
      <c r="E11" s="115"/>
      <c r="F11" s="116"/>
      <c r="G11" s="14"/>
      <c r="H11" s="114" t="s">
        <v>92</v>
      </c>
      <c r="I11" s="115"/>
      <c r="J11" s="115"/>
      <c r="K11" s="115"/>
      <c r="L11" s="115"/>
      <c r="M11" s="116"/>
    </row>
    <row r="12" spans="1:15" ht="17.100000000000001" customHeight="1">
      <c r="A12" s="61" t="s">
        <v>27</v>
      </c>
      <c r="B12" s="62" t="s">
        <v>93</v>
      </c>
      <c r="C12" s="63" t="s">
        <v>94</v>
      </c>
      <c r="D12" s="136" t="s">
        <v>34</v>
      </c>
      <c r="E12" s="137"/>
      <c r="F12" s="138"/>
      <c r="G12" s="68"/>
      <c r="H12" s="139" t="s">
        <v>27</v>
      </c>
      <c r="I12" s="140"/>
      <c r="J12" s="141"/>
      <c r="K12" s="27" t="s">
        <v>93</v>
      </c>
      <c r="L12" s="27" t="s">
        <v>19</v>
      </c>
      <c r="M12" s="27" t="s">
        <v>34</v>
      </c>
    </row>
    <row r="13" spans="1:15" ht="17.100000000000001" customHeight="1">
      <c r="A13" s="81" t="s">
        <v>68</v>
      </c>
      <c r="B13" s="82">
        <v>0.63</v>
      </c>
      <c r="C13" s="87">
        <v>5</v>
      </c>
      <c r="D13" s="103">
        <v>210000</v>
      </c>
      <c r="E13" s="104">
        <v>210000</v>
      </c>
      <c r="F13" s="105">
        <v>210000</v>
      </c>
      <c r="G13" s="16"/>
      <c r="H13" s="106" t="s">
        <v>151</v>
      </c>
      <c r="I13" s="107" t="s">
        <v>151</v>
      </c>
      <c r="J13" s="108" t="s">
        <v>151</v>
      </c>
      <c r="K13" s="82">
        <v>0.4</v>
      </c>
      <c r="L13" s="86">
        <v>-18.37</v>
      </c>
      <c r="M13" s="85">
        <v>100000</v>
      </c>
    </row>
    <row r="14" spans="1:15" ht="17.100000000000001" customHeight="1">
      <c r="A14" s="84" t="s">
        <v>76</v>
      </c>
      <c r="B14" s="82">
        <v>1.97</v>
      </c>
      <c r="C14" s="87">
        <v>4.79</v>
      </c>
      <c r="D14" s="103">
        <v>1000000</v>
      </c>
      <c r="E14" s="104">
        <v>1000000</v>
      </c>
      <c r="F14" s="105">
        <v>1000000</v>
      </c>
      <c r="G14" s="16"/>
      <c r="H14" s="106" t="s">
        <v>211</v>
      </c>
      <c r="I14" s="107" t="s">
        <v>211</v>
      </c>
      <c r="J14" s="108" t="s">
        <v>211</v>
      </c>
      <c r="K14" s="82">
        <v>2.23</v>
      </c>
      <c r="L14" s="86">
        <v>-7.08</v>
      </c>
      <c r="M14" s="85">
        <v>149909</v>
      </c>
    </row>
    <row r="15" spans="1:15" ht="17.100000000000001" customHeight="1">
      <c r="A15" s="93" t="s">
        <v>244</v>
      </c>
      <c r="B15" s="94">
        <v>7.84</v>
      </c>
      <c r="C15" s="95">
        <v>2.08</v>
      </c>
      <c r="D15" s="103">
        <v>13910000</v>
      </c>
      <c r="E15" s="104">
        <v>13910000</v>
      </c>
      <c r="F15" s="105">
        <v>13910000</v>
      </c>
      <c r="G15" s="16"/>
      <c r="H15" s="106" t="s">
        <v>199</v>
      </c>
      <c r="I15" s="107" t="s">
        <v>199</v>
      </c>
      <c r="J15" s="108" t="s">
        <v>199</v>
      </c>
      <c r="K15" s="82">
        <v>0.17</v>
      </c>
      <c r="L15" s="86">
        <v>-5.56</v>
      </c>
      <c r="M15" s="85">
        <v>27000000</v>
      </c>
    </row>
    <row r="16" spans="1:15" ht="17.100000000000001" customHeight="1">
      <c r="A16" s="93" t="s">
        <v>229</v>
      </c>
      <c r="B16" s="94">
        <v>1.55</v>
      </c>
      <c r="C16" s="95">
        <v>1.31</v>
      </c>
      <c r="D16" s="103">
        <v>4303915</v>
      </c>
      <c r="E16" s="104">
        <v>4303915</v>
      </c>
      <c r="F16" s="105">
        <v>4303915</v>
      </c>
      <c r="G16" s="16"/>
      <c r="H16" s="106" t="s">
        <v>187</v>
      </c>
      <c r="I16" s="107" t="s">
        <v>187</v>
      </c>
      <c r="J16" s="108" t="s">
        <v>187</v>
      </c>
      <c r="K16" s="82">
        <v>0.2</v>
      </c>
      <c r="L16" s="86">
        <v>-4.76</v>
      </c>
      <c r="M16" s="85">
        <v>497017</v>
      </c>
    </row>
    <row r="17" spans="1:13" ht="17.100000000000001" customHeight="1">
      <c r="A17" s="93" t="s">
        <v>241</v>
      </c>
      <c r="B17" s="94">
        <v>9.09</v>
      </c>
      <c r="C17" s="95">
        <v>1</v>
      </c>
      <c r="D17" s="103">
        <v>380000</v>
      </c>
      <c r="E17" s="104">
        <v>380000</v>
      </c>
      <c r="F17" s="105">
        <v>380000</v>
      </c>
      <c r="G17" s="16"/>
      <c r="H17" s="106" t="s">
        <v>114</v>
      </c>
      <c r="I17" s="107" t="s">
        <v>114</v>
      </c>
      <c r="J17" s="108" t="s">
        <v>114</v>
      </c>
      <c r="K17" s="82">
        <v>0.7</v>
      </c>
      <c r="L17" s="86">
        <v>-4.1100000000000003</v>
      </c>
      <c r="M17" s="85">
        <v>4704410</v>
      </c>
    </row>
    <row r="18" spans="1:13" ht="17.100000000000001" customHeight="1">
      <c r="A18" s="142" t="s">
        <v>95</v>
      </c>
      <c r="B18" s="142"/>
      <c r="C18" s="142"/>
      <c r="D18" s="142"/>
      <c r="E18" s="142"/>
      <c r="F18" s="142"/>
      <c r="G18" s="17"/>
      <c r="H18" s="142" t="s">
        <v>96</v>
      </c>
      <c r="I18" s="142"/>
      <c r="J18" s="142"/>
      <c r="K18" s="142"/>
      <c r="L18" s="142"/>
      <c r="M18" s="142"/>
    </row>
    <row r="19" spans="1:13" ht="17.100000000000001" customHeight="1">
      <c r="A19" s="61" t="s">
        <v>27</v>
      </c>
      <c r="B19" s="62" t="s">
        <v>93</v>
      </c>
      <c r="C19" s="63" t="s">
        <v>94</v>
      </c>
      <c r="D19" s="136" t="s">
        <v>34</v>
      </c>
      <c r="E19" s="137"/>
      <c r="F19" s="138"/>
      <c r="G19" s="68"/>
      <c r="H19" s="143" t="s">
        <v>27</v>
      </c>
      <c r="I19" s="144"/>
      <c r="J19" s="145"/>
      <c r="K19" s="15" t="s">
        <v>93</v>
      </c>
      <c r="L19" s="15" t="s">
        <v>19</v>
      </c>
      <c r="M19" s="15" t="s">
        <v>1</v>
      </c>
    </row>
    <row r="20" spans="1:13" ht="17.100000000000001" customHeight="1">
      <c r="A20" s="81" t="s">
        <v>258</v>
      </c>
      <c r="B20" s="82">
        <v>0.12</v>
      </c>
      <c r="C20" s="83">
        <v>0</v>
      </c>
      <c r="D20" s="103">
        <v>61651623</v>
      </c>
      <c r="E20" s="104">
        <v>61651623</v>
      </c>
      <c r="F20" s="105">
        <v>61651623</v>
      </c>
      <c r="G20" s="75"/>
      <c r="H20" s="106" t="s">
        <v>244</v>
      </c>
      <c r="I20" s="107" t="s">
        <v>244</v>
      </c>
      <c r="J20" s="108" t="s">
        <v>244</v>
      </c>
      <c r="K20" s="82">
        <v>7.84</v>
      </c>
      <c r="L20" s="83">
        <v>2.08</v>
      </c>
      <c r="M20" s="85">
        <v>108645950</v>
      </c>
    </row>
    <row r="21" spans="1:13" ht="17.100000000000001" customHeight="1">
      <c r="A21" s="84" t="s">
        <v>57</v>
      </c>
      <c r="B21" s="82">
        <v>2.7</v>
      </c>
      <c r="C21" s="83">
        <v>-0.37</v>
      </c>
      <c r="D21" s="103">
        <v>38525561</v>
      </c>
      <c r="E21" s="104">
        <v>38525561</v>
      </c>
      <c r="F21" s="105">
        <v>38525561</v>
      </c>
      <c r="G21" s="75"/>
      <c r="H21" s="106" t="s">
        <v>57</v>
      </c>
      <c r="I21" s="107" t="s">
        <v>57</v>
      </c>
      <c r="J21" s="108" t="s">
        <v>57</v>
      </c>
      <c r="K21" s="82">
        <v>2.7</v>
      </c>
      <c r="L21" s="83">
        <v>-0.37</v>
      </c>
      <c r="M21" s="85">
        <v>104060993.28</v>
      </c>
    </row>
    <row r="22" spans="1:13" ht="17.100000000000001" customHeight="1">
      <c r="A22" s="84" t="s">
        <v>199</v>
      </c>
      <c r="B22" s="82">
        <v>0.17</v>
      </c>
      <c r="C22" s="83">
        <v>-5.56</v>
      </c>
      <c r="D22" s="103">
        <v>27000000</v>
      </c>
      <c r="E22" s="104">
        <v>27000000</v>
      </c>
      <c r="F22" s="105">
        <v>27000000</v>
      </c>
      <c r="G22" s="75"/>
      <c r="H22" s="106" t="s">
        <v>190</v>
      </c>
      <c r="I22" s="107" t="s">
        <v>190</v>
      </c>
      <c r="J22" s="108" t="s">
        <v>190</v>
      </c>
      <c r="K22" s="82">
        <v>1.75</v>
      </c>
      <c r="L22" s="83">
        <v>-0.56999999999999995</v>
      </c>
      <c r="M22" s="85">
        <v>39132157.409999996</v>
      </c>
    </row>
    <row r="23" spans="1:13" ht="17.100000000000001" customHeight="1">
      <c r="A23" s="84" t="s">
        <v>190</v>
      </c>
      <c r="B23" s="82">
        <v>1.75</v>
      </c>
      <c r="C23" s="83">
        <v>-0.56999999999999995</v>
      </c>
      <c r="D23" s="103">
        <v>22305093</v>
      </c>
      <c r="E23" s="104">
        <v>22305093</v>
      </c>
      <c r="F23" s="105">
        <v>22305093</v>
      </c>
      <c r="G23" s="75"/>
      <c r="H23" s="106" t="s">
        <v>58</v>
      </c>
      <c r="I23" s="107" t="s">
        <v>58</v>
      </c>
      <c r="J23" s="108" t="s">
        <v>58</v>
      </c>
      <c r="K23" s="82">
        <v>13.48</v>
      </c>
      <c r="L23" s="83">
        <v>-0.37</v>
      </c>
      <c r="M23" s="85">
        <v>28059500</v>
      </c>
    </row>
    <row r="24" spans="1:13" ht="17.100000000000001" customHeight="1">
      <c r="A24" s="81" t="s">
        <v>244</v>
      </c>
      <c r="B24" s="82">
        <v>7.84</v>
      </c>
      <c r="C24" s="83">
        <v>2.08</v>
      </c>
      <c r="D24" s="103">
        <v>13910000</v>
      </c>
      <c r="E24" s="104">
        <v>13910000</v>
      </c>
      <c r="F24" s="105">
        <v>13910000</v>
      </c>
      <c r="G24" s="75"/>
      <c r="H24" s="106" t="s">
        <v>228</v>
      </c>
      <c r="I24" s="107" t="s">
        <v>228</v>
      </c>
      <c r="J24" s="108" t="s">
        <v>228</v>
      </c>
      <c r="K24" s="82">
        <v>2.08</v>
      </c>
      <c r="L24" s="83">
        <v>-1.42</v>
      </c>
      <c r="M24" s="85">
        <v>20476596.16</v>
      </c>
    </row>
    <row r="25" spans="1:13" ht="33" customHeight="1">
      <c r="A25" s="96" t="s">
        <v>297</v>
      </c>
      <c r="B25" s="100" t="s">
        <v>303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s="7" customFormat="1" ht="33" customHeight="1">
      <c r="A26" s="96" t="s">
        <v>298</v>
      </c>
      <c r="B26" s="100" t="s">
        <v>301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s="7" customFormat="1" ht="33" customHeight="1">
      <c r="A27" s="96" t="s">
        <v>299</v>
      </c>
      <c r="B27" s="100" t="s">
        <v>302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s="7" customFormat="1" ht="33" customHeight="1">
      <c r="A28" s="96" t="s">
        <v>300</v>
      </c>
      <c r="B28" s="100" t="s">
        <v>304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ht="18.75" customHeight="1">
      <c r="A29" s="133" t="s">
        <v>246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</row>
    <row r="30" spans="1:13" ht="20.25" customHeight="1">
      <c r="A30" s="132" t="s">
        <v>97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</sheetData>
  <mergeCells count="48">
    <mergeCell ref="A30:M30"/>
    <mergeCell ref="D24:F24"/>
    <mergeCell ref="H24:J24"/>
    <mergeCell ref="A29:M29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H15:J15"/>
    <mergeCell ref="H16:J16"/>
    <mergeCell ref="H17:J17"/>
    <mergeCell ref="D17:F17"/>
    <mergeCell ref="D20:F20"/>
    <mergeCell ref="H20:J20"/>
    <mergeCell ref="D15:F15"/>
    <mergeCell ref="D16:F16"/>
    <mergeCell ref="B25:M25"/>
    <mergeCell ref="B26:M26"/>
    <mergeCell ref="B27:M27"/>
    <mergeCell ref="B28:M28"/>
    <mergeCell ref="D22:F22"/>
    <mergeCell ref="H22:J22"/>
    <mergeCell ref="D23:F23"/>
    <mergeCell ref="H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rightToLeft="1" topLeftCell="A37" workbookViewId="0">
      <selection activeCell="B41" sqref="B41:N51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56" t="s">
        <v>292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</row>
    <row r="2" spans="2:14" ht="36.75" customHeight="1">
      <c r="B2" s="64" t="s">
        <v>10</v>
      </c>
      <c r="C2" s="65" t="s">
        <v>11</v>
      </c>
      <c r="D2" s="65" t="s">
        <v>12</v>
      </c>
      <c r="E2" s="65" t="s">
        <v>13</v>
      </c>
      <c r="F2" s="65" t="s">
        <v>14</v>
      </c>
      <c r="G2" s="65" t="s">
        <v>15</v>
      </c>
      <c r="H2" s="65" t="s">
        <v>16</v>
      </c>
      <c r="I2" s="65" t="s">
        <v>17</v>
      </c>
      <c r="J2" s="65" t="s">
        <v>18</v>
      </c>
      <c r="K2" s="65" t="s">
        <v>19</v>
      </c>
      <c r="L2" s="65" t="s">
        <v>3</v>
      </c>
      <c r="M2" s="65" t="s">
        <v>2</v>
      </c>
      <c r="N2" s="65" t="s">
        <v>1</v>
      </c>
    </row>
    <row r="3" spans="2:14" ht="15" customHeight="1">
      <c r="B3" s="158" t="s">
        <v>20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</row>
    <row r="4" spans="2:14" ht="15" customHeight="1">
      <c r="B4" s="50" t="s">
        <v>250</v>
      </c>
      <c r="C4" s="11" t="s">
        <v>251</v>
      </c>
      <c r="D4" s="19">
        <v>0.37</v>
      </c>
      <c r="E4" s="19">
        <v>0.37</v>
      </c>
      <c r="F4" s="19">
        <v>0.36</v>
      </c>
      <c r="G4" s="19">
        <v>0.36</v>
      </c>
      <c r="H4" s="19">
        <v>0.37</v>
      </c>
      <c r="I4" s="19">
        <v>0.36</v>
      </c>
      <c r="J4" s="19">
        <v>0.37</v>
      </c>
      <c r="K4" s="20">
        <v>-2.7</v>
      </c>
      <c r="L4" s="21">
        <v>2</v>
      </c>
      <c r="M4" s="21">
        <v>1250000</v>
      </c>
      <c r="N4" s="21">
        <v>452500</v>
      </c>
    </row>
    <row r="5" spans="2:14" ht="15" customHeight="1">
      <c r="B5" s="49" t="s">
        <v>190</v>
      </c>
      <c r="C5" s="11" t="s">
        <v>191</v>
      </c>
      <c r="D5" s="19">
        <v>1.73</v>
      </c>
      <c r="E5" s="19">
        <v>1.77</v>
      </c>
      <c r="F5" s="19">
        <v>1.73</v>
      </c>
      <c r="G5" s="19">
        <v>1.75</v>
      </c>
      <c r="H5" s="19">
        <v>1.76</v>
      </c>
      <c r="I5" s="19">
        <v>1.75</v>
      </c>
      <c r="J5" s="19">
        <v>1.76</v>
      </c>
      <c r="K5" s="20">
        <v>-0.56999999999999995</v>
      </c>
      <c r="L5" s="21">
        <v>24</v>
      </c>
      <c r="M5" s="21">
        <v>22305093</v>
      </c>
      <c r="N5" s="21">
        <v>39132157.409999996</v>
      </c>
    </row>
    <row r="6" spans="2:14" ht="15" customHeight="1">
      <c r="B6" s="49" t="s">
        <v>176</v>
      </c>
      <c r="C6" s="11" t="s">
        <v>177</v>
      </c>
      <c r="D6" s="19">
        <v>0.49</v>
      </c>
      <c r="E6" s="19">
        <v>0.49</v>
      </c>
      <c r="F6" s="19">
        <v>0.49</v>
      </c>
      <c r="G6" s="19">
        <v>0.49</v>
      </c>
      <c r="H6" s="19">
        <v>0.49</v>
      </c>
      <c r="I6" s="19">
        <v>0.49</v>
      </c>
      <c r="J6" s="19">
        <v>0.49</v>
      </c>
      <c r="K6" s="20">
        <v>0</v>
      </c>
      <c r="L6" s="21">
        <v>2</v>
      </c>
      <c r="M6" s="21">
        <v>1200000</v>
      </c>
      <c r="N6" s="21">
        <v>588000</v>
      </c>
    </row>
    <row r="7" spans="2:14" ht="15" customHeight="1">
      <c r="B7" s="50" t="s">
        <v>258</v>
      </c>
      <c r="C7" s="11" t="s">
        <v>259</v>
      </c>
      <c r="D7" s="19">
        <v>0.12</v>
      </c>
      <c r="E7" s="19">
        <v>0.12</v>
      </c>
      <c r="F7" s="19">
        <v>0.12</v>
      </c>
      <c r="G7" s="19">
        <v>0.12</v>
      </c>
      <c r="H7" s="19">
        <v>0.12</v>
      </c>
      <c r="I7" s="19">
        <v>0.12</v>
      </c>
      <c r="J7" s="19">
        <v>0.12</v>
      </c>
      <c r="K7" s="20">
        <v>0</v>
      </c>
      <c r="L7" s="21">
        <v>24</v>
      </c>
      <c r="M7" s="21">
        <v>61651623</v>
      </c>
      <c r="N7" s="21">
        <v>7398194.7599999998</v>
      </c>
    </row>
    <row r="8" spans="2:14" ht="15" customHeight="1">
      <c r="B8" s="50" t="s">
        <v>187</v>
      </c>
      <c r="C8" s="46" t="s">
        <v>186</v>
      </c>
      <c r="D8" s="19">
        <v>0.2</v>
      </c>
      <c r="E8" s="19">
        <v>0.2</v>
      </c>
      <c r="F8" s="19">
        <v>0.2</v>
      </c>
      <c r="G8" s="19">
        <v>0.2</v>
      </c>
      <c r="H8" s="19">
        <v>0.21</v>
      </c>
      <c r="I8" s="19">
        <v>0.2</v>
      </c>
      <c r="J8" s="19">
        <v>0.21</v>
      </c>
      <c r="K8" s="20">
        <v>-4.76</v>
      </c>
      <c r="L8" s="21">
        <v>1</v>
      </c>
      <c r="M8" s="21">
        <v>497017</v>
      </c>
      <c r="N8" s="21">
        <v>99403.4</v>
      </c>
    </row>
    <row r="9" spans="2:14" ht="15" customHeight="1">
      <c r="B9" s="50" t="s">
        <v>199</v>
      </c>
      <c r="C9" s="11" t="s">
        <v>200</v>
      </c>
      <c r="D9" s="19">
        <v>0.17</v>
      </c>
      <c r="E9" s="19">
        <v>0.17</v>
      </c>
      <c r="F9" s="19">
        <v>0.17</v>
      </c>
      <c r="G9" s="19">
        <v>0.17</v>
      </c>
      <c r="H9" s="19">
        <v>0.17</v>
      </c>
      <c r="I9" s="19">
        <v>0.17</v>
      </c>
      <c r="J9" s="19">
        <v>0.18</v>
      </c>
      <c r="K9" s="20">
        <v>-5.56</v>
      </c>
      <c r="L9" s="21">
        <v>2</v>
      </c>
      <c r="M9" s="21">
        <v>27000000</v>
      </c>
      <c r="N9" s="21">
        <v>4590000</v>
      </c>
    </row>
    <row r="10" spans="2:14" ht="15" customHeight="1">
      <c r="B10" s="49" t="s">
        <v>68</v>
      </c>
      <c r="C10" s="11" t="s">
        <v>69</v>
      </c>
      <c r="D10" s="19">
        <v>0.63</v>
      </c>
      <c r="E10" s="19">
        <v>0.63</v>
      </c>
      <c r="F10" s="19">
        <v>0.63</v>
      </c>
      <c r="G10" s="19">
        <v>0.63</v>
      </c>
      <c r="H10" s="19">
        <v>0.6</v>
      </c>
      <c r="I10" s="19">
        <v>0.63</v>
      </c>
      <c r="J10" s="19">
        <v>0.6</v>
      </c>
      <c r="K10" s="20">
        <v>5</v>
      </c>
      <c r="L10" s="21">
        <v>6</v>
      </c>
      <c r="M10" s="21">
        <v>210000</v>
      </c>
      <c r="N10" s="21">
        <v>132300</v>
      </c>
    </row>
    <row r="11" spans="2:14" ht="15" customHeight="1">
      <c r="B11" s="161" t="s">
        <v>21</v>
      </c>
      <c r="C11" s="150"/>
      <c r="D11" s="151"/>
      <c r="E11" s="152"/>
      <c r="F11" s="152"/>
      <c r="G11" s="152"/>
      <c r="H11" s="152"/>
      <c r="I11" s="152"/>
      <c r="J11" s="152"/>
      <c r="K11" s="153"/>
      <c r="L11" s="21">
        <f>SUM(L4:L10)</f>
        <v>61</v>
      </c>
      <c r="M11" s="21">
        <f>SUM(M4:M10)</f>
        <v>114113733</v>
      </c>
      <c r="N11" s="21">
        <f>SUM(N4:N10)</f>
        <v>52392555.569999993</v>
      </c>
    </row>
    <row r="12" spans="2:14" ht="15" customHeight="1">
      <c r="B12" s="164" t="s">
        <v>243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0"/>
    </row>
    <row r="13" spans="2:14" ht="15" customHeight="1">
      <c r="B13" s="49" t="s">
        <v>244</v>
      </c>
      <c r="C13" s="18" t="s">
        <v>245</v>
      </c>
      <c r="D13" s="19">
        <v>7.7</v>
      </c>
      <c r="E13" s="19">
        <v>7.95</v>
      </c>
      <c r="F13" s="19">
        <v>7.7</v>
      </c>
      <c r="G13" s="19">
        <v>7.81</v>
      </c>
      <c r="H13" s="19">
        <v>7.65</v>
      </c>
      <c r="I13" s="19">
        <v>7.84</v>
      </c>
      <c r="J13" s="19">
        <v>7.68</v>
      </c>
      <c r="K13" s="20">
        <v>2.08</v>
      </c>
      <c r="L13" s="21">
        <v>81</v>
      </c>
      <c r="M13" s="21">
        <v>13910000</v>
      </c>
      <c r="N13" s="21">
        <v>108645950</v>
      </c>
    </row>
    <row r="14" spans="2:14" ht="15" customHeight="1">
      <c r="B14" s="49" t="s">
        <v>211</v>
      </c>
      <c r="C14" s="18" t="s">
        <v>212</v>
      </c>
      <c r="D14" s="19">
        <v>2.2999999999999998</v>
      </c>
      <c r="E14" s="19">
        <v>2.2999999999999998</v>
      </c>
      <c r="F14" s="19">
        <v>2.23</v>
      </c>
      <c r="G14" s="19">
        <v>2.2599999999999998</v>
      </c>
      <c r="H14" s="19">
        <v>2.38</v>
      </c>
      <c r="I14" s="19">
        <v>2.23</v>
      </c>
      <c r="J14" s="19">
        <v>2.4</v>
      </c>
      <c r="K14" s="20">
        <v>-7.08</v>
      </c>
      <c r="L14" s="21">
        <v>6</v>
      </c>
      <c r="M14" s="21">
        <v>149909</v>
      </c>
      <c r="N14" s="21">
        <v>338815.66</v>
      </c>
    </row>
    <row r="15" spans="2:14" ht="15" customHeight="1">
      <c r="B15" s="163" t="s">
        <v>247</v>
      </c>
      <c r="C15" s="150"/>
      <c r="D15" s="166"/>
      <c r="E15" s="167"/>
      <c r="F15" s="167"/>
      <c r="G15" s="167"/>
      <c r="H15" s="167"/>
      <c r="I15" s="167"/>
      <c r="J15" s="167"/>
      <c r="K15" s="153"/>
      <c r="L15" s="21">
        <f>SUM(L13:L14)</f>
        <v>87</v>
      </c>
      <c r="M15" s="21">
        <f>SUM(M13:M14)</f>
        <v>14059909</v>
      </c>
      <c r="N15" s="21">
        <f>SUM(N13:N14)</f>
        <v>108984765.66</v>
      </c>
    </row>
    <row r="16" spans="2:14" ht="15" customHeight="1">
      <c r="B16" s="162" t="s">
        <v>22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2:14" ht="15" customHeight="1">
      <c r="B17" s="49" t="s">
        <v>201</v>
      </c>
      <c r="C17" s="11" t="s">
        <v>202</v>
      </c>
      <c r="D17" s="19">
        <v>32.200000000000003</v>
      </c>
      <c r="E17" s="19">
        <v>32.5</v>
      </c>
      <c r="F17" s="19">
        <v>31.5</v>
      </c>
      <c r="G17" s="19">
        <v>31.9</v>
      </c>
      <c r="H17" s="19">
        <v>31.33</v>
      </c>
      <c r="I17" s="19">
        <v>31.5</v>
      </c>
      <c r="J17" s="19">
        <v>32.200000000000003</v>
      </c>
      <c r="K17" s="20">
        <v>-2.17</v>
      </c>
      <c r="L17" s="21">
        <v>8</v>
      </c>
      <c r="M17" s="21">
        <v>170087</v>
      </c>
      <c r="N17" s="21">
        <v>5425827.5</v>
      </c>
    </row>
    <row r="18" spans="2:14" ht="15" customHeight="1">
      <c r="B18" s="49" t="s">
        <v>203</v>
      </c>
      <c r="C18" s="11" t="s">
        <v>204</v>
      </c>
      <c r="D18" s="19">
        <v>3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19">
        <v>3.04</v>
      </c>
      <c r="K18" s="20">
        <v>-1.32</v>
      </c>
      <c r="L18" s="21">
        <v>4</v>
      </c>
      <c r="M18" s="21">
        <v>470000</v>
      </c>
      <c r="N18" s="21">
        <v>1410000</v>
      </c>
    </row>
    <row r="19" spans="2:14" ht="15" customHeight="1">
      <c r="B19" s="49" t="s">
        <v>58</v>
      </c>
      <c r="C19" s="11" t="s">
        <v>59</v>
      </c>
      <c r="D19" s="19">
        <v>13.5</v>
      </c>
      <c r="E19" s="19">
        <v>13.55</v>
      </c>
      <c r="F19" s="19">
        <v>13.48</v>
      </c>
      <c r="G19" s="19">
        <v>13.52</v>
      </c>
      <c r="H19" s="19">
        <v>13.49</v>
      </c>
      <c r="I19" s="19">
        <v>13.48</v>
      </c>
      <c r="J19" s="19">
        <v>13.53</v>
      </c>
      <c r="K19" s="20">
        <v>-0.37</v>
      </c>
      <c r="L19" s="21">
        <v>15</v>
      </c>
      <c r="M19" s="21">
        <v>2075000</v>
      </c>
      <c r="N19" s="21">
        <v>28059500</v>
      </c>
    </row>
    <row r="20" spans="2:14" ht="15" customHeight="1">
      <c r="B20" s="163" t="s">
        <v>44</v>
      </c>
      <c r="C20" s="150"/>
      <c r="D20" s="166"/>
      <c r="E20" s="167"/>
      <c r="F20" s="167"/>
      <c r="G20" s="167"/>
      <c r="H20" s="167"/>
      <c r="I20" s="167"/>
      <c r="J20" s="167"/>
      <c r="K20" s="153"/>
      <c r="L20" s="21">
        <f>SUM(L17:L19)</f>
        <v>27</v>
      </c>
      <c r="M20" s="21">
        <f>SUM(M17:M19)</f>
        <v>2715087</v>
      </c>
      <c r="N20" s="21">
        <f>SUM(N17:N19)</f>
        <v>34895327.5</v>
      </c>
    </row>
    <row r="21" spans="2:14" ht="15" customHeight="1">
      <c r="B21" s="164" t="s">
        <v>23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0"/>
    </row>
    <row r="22" spans="2:14" ht="15" customHeight="1">
      <c r="B22" s="49" t="s">
        <v>57</v>
      </c>
      <c r="C22" s="11" t="s">
        <v>56</v>
      </c>
      <c r="D22" s="19">
        <v>2.72</v>
      </c>
      <c r="E22" s="19">
        <v>2.72</v>
      </c>
      <c r="F22" s="19">
        <v>2.68</v>
      </c>
      <c r="G22" s="19">
        <v>2.7</v>
      </c>
      <c r="H22" s="19">
        <v>2.72</v>
      </c>
      <c r="I22" s="19">
        <v>2.7</v>
      </c>
      <c r="J22" s="19">
        <v>2.71</v>
      </c>
      <c r="K22" s="20">
        <v>-0.37</v>
      </c>
      <c r="L22" s="21">
        <v>75</v>
      </c>
      <c r="M22" s="21">
        <v>38525561</v>
      </c>
      <c r="N22" s="21">
        <v>104060993.28</v>
      </c>
    </row>
    <row r="23" spans="2:14" ht="15" customHeight="1">
      <c r="B23" s="49" t="s">
        <v>114</v>
      </c>
      <c r="C23" s="11" t="s">
        <v>115</v>
      </c>
      <c r="D23" s="19">
        <v>0.73</v>
      </c>
      <c r="E23" s="19">
        <v>0.73</v>
      </c>
      <c r="F23" s="19">
        <v>0.7</v>
      </c>
      <c r="G23" s="19">
        <v>0.71</v>
      </c>
      <c r="H23" s="19">
        <v>0.73</v>
      </c>
      <c r="I23" s="19">
        <v>0.7</v>
      </c>
      <c r="J23" s="19">
        <v>0.73</v>
      </c>
      <c r="K23" s="20">
        <v>-4.1100000000000003</v>
      </c>
      <c r="L23" s="21">
        <v>11</v>
      </c>
      <c r="M23" s="21">
        <v>4704410</v>
      </c>
      <c r="N23" s="21">
        <v>3320015.2</v>
      </c>
    </row>
    <row r="24" spans="2:14" ht="15" customHeight="1">
      <c r="B24" s="49" t="s">
        <v>256</v>
      </c>
      <c r="C24" s="11" t="s">
        <v>257</v>
      </c>
      <c r="D24" s="19">
        <v>0.95</v>
      </c>
      <c r="E24" s="19">
        <v>0.95</v>
      </c>
      <c r="F24" s="19">
        <v>0.95</v>
      </c>
      <c r="G24" s="19">
        <v>0.95</v>
      </c>
      <c r="H24" s="19">
        <v>0.95</v>
      </c>
      <c r="I24" s="19">
        <v>0.95</v>
      </c>
      <c r="J24" s="19">
        <v>0.95</v>
      </c>
      <c r="K24" s="20">
        <v>0</v>
      </c>
      <c r="L24" s="21">
        <v>2</v>
      </c>
      <c r="M24" s="21">
        <v>900000</v>
      </c>
      <c r="N24" s="21">
        <v>855000</v>
      </c>
    </row>
    <row r="25" spans="2:14" ht="15" customHeight="1">
      <c r="B25" s="49" t="s">
        <v>225</v>
      </c>
      <c r="C25" s="11" t="s">
        <v>226</v>
      </c>
      <c r="D25" s="19">
        <v>8.5</v>
      </c>
      <c r="E25" s="19">
        <v>8.5</v>
      </c>
      <c r="F25" s="19">
        <v>8.5</v>
      </c>
      <c r="G25" s="19">
        <v>8.5</v>
      </c>
      <c r="H25" s="19">
        <v>8.5</v>
      </c>
      <c r="I25" s="19">
        <v>8.5</v>
      </c>
      <c r="J25" s="19">
        <v>8.5</v>
      </c>
      <c r="K25" s="20">
        <v>0</v>
      </c>
      <c r="L25" s="21">
        <v>2</v>
      </c>
      <c r="M25" s="21">
        <v>23461</v>
      </c>
      <c r="N25" s="21">
        <v>199418.5</v>
      </c>
    </row>
    <row r="26" spans="2:14" ht="15" customHeight="1">
      <c r="B26" s="49" t="s">
        <v>229</v>
      </c>
      <c r="C26" s="11" t="s">
        <v>231</v>
      </c>
      <c r="D26" s="19">
        <v>1.54</v>
      </c>
      <c r="E26" s="19">
        <v>1.55</v>
      </c>
      <c r="F26" s="19">
        <v>1.54</v>
      </c>
      <c r="G26" s="19">
        <v>1.54</v>
      </c>
      <c r="H26" s="19">
        <v>1.53</v>
      </c>
      <c r="I26" s="19">
        <v>1.55</v>
      </c>
      <c r="J26" s="19">
        <v>1.53</v>
      </c>
      <c r="K26" s="20">
        <v>1.31</v>
      </c>
      <c r="L26" s="21">
        <v>6</v>
      </c>
      <c r="M26" s="21">
        <v>4303915</v>
      </c>
      <c r="N26" s="21">
        <v>6631068.25</v>
      </c>
    </row>
    <row r="27" spans="2:14" ht="15" customHeight="1">
      <c r="B27" s="49" t="s">
        <v>228</v>
      </c>
      <c r="C27" s="11" t="s">
        <v>230</v>
      </c>
      <c r="D27" s="19">
        <v>2.1</v>
      </c>
      <c r="E27" s="19">
        <v>2.13</v>
      </c>
      <c r="F27" s="19">
        <v>2.08</v>
      </c>
      <c r="G27" s="19">
        <v>2.1</v>
      </c>
      <c r="H27" s="19">
        <v>2.1</v>
      </c>
      <c r="I27" s="19">
        <v>2.08</v>
      </c>
      <c r="J27" s="19">
        <v>2.11</v>
      </c>
      <c r="K27" s="20">
        <v>-1.42</v>
      </c>
      <c r="L27" s="21">
        <v>31</v>
      </c>
      <c r="M27" s="21">
        <v>9769902</v>
      </c>
      <c r="N27" s="21">
        <v>20476596.16</v>
      </c>
    </row>
    <row r="28" spans="2:14" ht="15" customHeight="1">
      <c r="B28" s="168" t="s">
        <v>24</v>
      </c>
      <c r="C28" s="150"/>
      <c r="D28" s="169"/>
      <c r="E28" s="152"/>
      <c r="F28" s="152"/>
      <c r="G28" s="152"/>
      <c r="H28" s="152"/>
      <c r="I28" s="152"/>
      <c r="J28" s="152"/>
      <c r="K28" s="153"/>
      <c r="L28" s="21">
        <f>SUM(L22:L27)</f>
        <v>127</v>
      </c>
      <c r="M28" s="21">
        <f>SUM(M22:M27)</f>
        <v>58227249</v>
      </c>
      <c r="N28" s="21">
        <f>SUM(N22:N27)</f>
        <v>135543091.39000002</v>
      </c>
    </row>
    <row r="29" spans="2:14" ht="15" customHeight="1">
      <c r="B29" s="164" t="s">
        <v>38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0"/>
    </row>
    <row r="30" spans="2:14" ht="15" customHeight="1">
      <c r="B30" s="49" t="s">
        <v>49</v>
      </c>
      <c r="C30" s="11" t="s">
        <v>50</v>
      </c>
      <c r="D30" s="19">
        <v>9.4499999999999993</v>
      </c>
      <c r="E30" s="19">
        <v>9.6</v>
      </c>
      <c r="F30" s="19">
        <v>9.4499999999999993</v>
      </c>
      <c r="G30" s="19">
        <v>9.57</v>
      </c>
      <c r="H30" s="19">
        <v>9.57</v>
      </c>
      <c r="I30" s="19">
        <v>9.6</v>
      </c>
      <c r="J30" s="19">
        <v>9.57</v>
      </c>
      <c r="K30" s="20">
        <v>0.31</v>
      </c>
      <c r="L30" s="21">
        <v>6</v>
      </c>
      <c r="M30" s="21">
        <v>1268901</v>
      </c>
      <c r="N30" s="21">
        <v>12146682.57</v>
      </c>
    </row>
    <row r="31" spans="2:14" ht="15" customHeight="1">
      <c r="B31" s="49" t="s">
        <v>241</v>
      </c>
      <c r="C31" s="18" t="s">
        <v>242</v>
      </c>
      <c r="D31" s="19">
        <v>9.1999999999999993</v>
      </c>
      <c r="E31" s="19">
        <v>9.1999999999999993</v>
      </c>
      <c r="F31" s="19">
        <v>9.09</v>
      </c>
      <c r="G31" s="19">
        <v>9.1</v>
      </c>
      <c r="H31" s="19">
        <v>9</v>
      </c>
      <c r="I31" s="19">
        <v>9.09</v>
      </c>
      <c r="J31" s="19">
        <v>9</v>
      </c>
      <c r="K31" s="20">
        <v>1</v>
      </c>
      <c r="L31" s="21">
        <v>8</v>
      </c>
      <c r="M31" s="21">
        <v>380000</v>
      </c>
      <c r="N31" s="21">
        <v>3457500</v>
      </c>
    </row>
    <row r="32" spans="2:14" ht="15" customHeight="1">
      <c r="B32" s="49" t="s">
        <v>284</v>
      </c>
      <c r="C32" s="11" t="s">
        <v>285</v>
      </c>
      <c r="D32" s="19">
        <v>33.9</v>
      </c>
      <c r="E32" s="19">
        <v>33.9</v>
      </c>
      <c r="F32" s="19">
        <v>33.9</v>
      </c>
      <c r="G32" s="19">
        <v>33.9</v>
      </c>
      <c r="H32" s="19">
        <v>33.950000000000003</v>
      </c>
      <c r="I32" s="19">
        <v>33.9</v>
      </c>
      <c r="J32" s="19">
        <v>33.950000000000003</v>
      </c>
      <c r="K32" s="20">
        <v>-0.15</v>
      </c>
      <c r="L32" s="21">
        <v>1</v>
      </c>
      <c r="M32" s="21">
        <v>2950</v>
      </c>
      <c r="N32" s="21">
        <v>100005</v>
      </c>
    </row>
    <row r="33" spans="2:14" ht="15" customHeight="1">
      <c r="B33" s="49" t="s">
        <v>252</v>
      </c>
      <c r="C33" s="11" t="s">
        <v>253</v>
      </c>
      <c r="D33" s="19">
        <v>11</v>
      </c>
      <c r="E33" s="19">
        <v>11</v>
      </c>
      <c r="F33" s="19">
        <v>11</v>
      </c>
      <c r="G33" s="19">
        <v>11</v>
      </c>
      <c r="H33" s="19">
        <v>11</v>
      </c>
      <c r="I33" s="19">
        <v>11</v>
      </c>
      <c r="J33" s="19">
        <v>11</v>
      </c>
      <c r="K33" s="20">
        <v>0</v>
      </c>
      <c r="L33" s="21">
        <v>1</v>
      </c>
      <c r="M33" s="21">
        <v>10000</v>
      </c>
      <c r="N33" s="21">
        <v>110000</v>
      </c>
    </row>
    <row r="34" spans="2:14" ht="15" customHeight="1">
      <c r="B34" s="168" t="s">
        <v>48</v>
      </c>
      <c r="C34" s="150"/>
      <c r="D34" s="178"/>
      <c r="E34" s="152"/>
      <c r="F34" s="152"/>
      <c r="G34" s="152"/>
      <c r="H34" s="152"/>
      <c r="I34" s="152"/>
      <c r="J34" s="152"/>
      <c r="K34" s="153"/>
      <c r="L34" s="21">
        <f>SUM(L30:L33)</f>
        <v>16</v>
      </c>
      <c r="M34" s="21">
        <f>SUM(M30:M33)</f>
        <v>1661851</v>
      </c>
      <c r="N34" s="21">
        <f>SUM(N30:N33)</f>
        <v>15814187.57</v>
      </c>
    </row>
    <row r="35" spans="2:14" ht="15" customHeight="1">
      <c r="B35" s="162" t="s">
        <v>25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</row>
    <row r="36" spans="2:14" ht="15" customHeight="1">
      <c r="B36" s="49" t="s">
        <v>45</v>
      </c>
      <c r="C36" s="11" t="s">
        <v>46</v>
      </c>
      <c r="D36" s="19">
        <v>10.36</v>
      </c>
      <c r="E36" s="19">
        <v>10.38</v>
      </c>
      <c r="F36" s="19">
        <v>10.33</v>
      </c>
      <c r="G36" s="19">
        <v>10.36</v>
      </c>
      <c r="H36" s="19">
        <v>10.35</v>
      </c>
      <c r="I36" s="19">
        <v>10.33</v>
      </c>
      <c r="J36" s="19">
        <v>10.35</v>
      </c>
      <c r="K36" s="20">
        <v>-0.19</v>
      </c>
      <c r="L36" s="21">
        <v>25</v>
      </c>
      <c r="M36" s="21">
        <v>1596000</v>
      </c>
      <c r="N36" s="21">
        <v>16537460</v>
      </c>
    </row>
    <row r="37" spans="2:14" ht="15" customHeight="1">
      <c r="B37" s="163" t="s">
        <v>47</v>
      </c>
      <c r="C37" s="150"/>
      <c r="D37" s="178"/>
      <c r="E37" s="152"/>
      <c r="F37" s="152"/>
      <c r="G37" s="152"/>
      <c r="H37" s="152"/>
      <c r="I37" s="152"/>
      <c r="J37" s="152"/>
      <c r="K37" s="153"/>
      <c r="L37" s="21">
        <v>25</v>
      </c>
      <c r="M37" s="21">
        <v>1596000</v>
      </c>
      <c r="N37" s="21">
        <v>16537460</v>
      </c>
    </row>
    <row r="38" spans="2:14" ht="15" customHeight="1">
      <c r="B38" s="154" t="s">
        <v>26</v>
      </c>
      <c r="C38" s="155"/>
      <c r="D38" s="146"/>
      <c r="E38" s="147"/>
      <c r="F38" s="147"/>
      <c r="G38" s="147"/>
      <c r="H38" s="147"/>
      <c r="I38" s="147"/>
      <c r="J38" s="147"/>
      <c r="K38" s="148"/>
      <c r="L38" s="31">
        <f>L37+L34+L28+L20+L15+L11</f>
        <v>343</v>
      </c>
      <c r="M38" s="31">
        <f t="shared" ref="M38:N38" si="0">M37+M34+M28+M20+M15+M11</f>
        <v>192373829</v>
      </c>
      <c r="N38" s="31">
        <f t="shared" si="0"/>
        <v>364167387.69</v>
      </c>
    </row>
    <row r="39" spans="2:14" ht="29.25" customHeight="1">
      <c r="B39" s="156" t="s">
        <v>293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7"/>
    </row>
    <row r="40" spans="2:14" ht="30.75" customHeight="1">
      <c r="B40" s="64" t="s">
        <v>10</v>
      </c>
      <c r="C40" s="65" t="s">
        <v>11</v>
      </c>
      <c r="D40" s="65" t="s">
        <v>12</v>
      </c>
      <c r="E40" s="65" t="s">
        <v>13</v>
      </c>
      <c r="F40" s="65" t="s">
        <v>14</v>
      </c>
      <c r="G40" s="65" t="s">
        <v>15</v>
      </c>
      <c r="H40" s="65" t="s">
        <v>16</v>
      </c>
      <c r="I40" s="65" t="s">
        <v>17</v>
      </c>
      <c r="J40" s="65" t="s">
        <v>18</v>
      </c>
      <c r="K40" s="65" t="s">
        <v>19</v>
      </c>
      <c r="L40" s="65" t="s">
        <v>3</v>
      </c>
      <c r="M40" s="65" t="s">
        <v>2</v>
      </c>
      <c r="N40" s="65" t="s">
        <v>1</v>
      </c>
    </row>
    <row r="41" spans="2:14" ht="15.95" customHeight="1">
      <c r="B41" s="158" t="s">
        <v>20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</row>
    <row r="42" spans="2:14" ht="15.95" customHeight="1">
      <c r="B42" s="50" t="s">
        <v>151</v>
      </c>
      <c r="C42" s="18" t="s">
        <v>152</v>
      </c>
      <c r="D42" s="19">
        <v>0.4</v>
      </c>
      <c r="E42" s="19">
        <v>0.4</v>
      </c>
      <c r="F42" s="19">
        <v>0.4</v>
      </c>
      <c r="G42" s="19">
        <v>0.4</v>
      </c>
      <c r="H42" s="19">
        <v>0.48</v>
      </c>
      <c r="I42" s="19">
        <v>0.4</v>
      </c>
      <c r="J42" s="19">
        <v>0.49</v>
      </c>
      <c r="K42" s="20">
        <v>-18.37</v>
      </c>
      <c r="L42" s="21">
        <v>2</v>
      </c>
      <c r="M42" s="21">
        <v>100000</v>
      </c>
      <c r="N42" s="21">
        <v>40000</v>
      </c>
    </row>
    <row r="43" spans="2:14" ht="15.95" customHeight="1">
      <c r="B43" s="161" t="s">
        <v>21</v>
      </c>
      <c r="C43" s="150"/>
      <c r="D43" s="151"/>
      <c r="E43" s="152"/>
      <c r="F43" s="152"/>
      <c r="G43" s="152"/>
      <c r="H43" s="152"/>
      <c r="I43" s="152"/>
      <c r="J43" s="152"/>
      <c r="K43" s="153"/>
      <c r="L43" s="21">
        <v>2</v>
      </c>
      <c r="M43" s="21">
        <v>100000</v>
      </c>
      <c r="N43" s="21">
        <v>40000</v>
      </c>
    </row>
    <row r="44" spans="2:14" ht="15.95" customHeight="1">
      <c r="B44" s="158" t="s">
        <v>23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60"/>
    </row>
    <row r="45" spans="2:14" ht="15.95" customHeight="1">
      <c r="B45" s="50" t="s">
        <v>232</v>
      </c>
      <c r="C45" s="18" t="s">
        <v>233</v>
      </c>
      <c r="D45" s="19">
        <v>3.61</v>
      </c>
      <c r="E45" s="19">
        <v>3.68</v>
      </c>
      <c r="F45" s="19">
        <v>3.6</v>
      </c>
      <c r="G45" s="19">
        <v>3.63</v>
      </c>
      <c r="H45" s="19">
        <v>3.67</v>
      </c>
      <c r="I45" s="19">
        <v>3.68</v>
      </c>
      <c r="J45" s="19">
        <v>3.7</v>
      </c>
      <c r="K45" s="20">
        <v>-0.54</v>
      </c>
      <c r="L45" s="21">
        <v>12</v>
      </c>
      <c r="M45" s="21">
        <v>3200000</v>
      </c>
      <c r="N45" s="21">
        <v>11608000</v>
      </c>
    </row>
    <row r="46" spans="2:14" ht="15.95" customHeight="1">
      <c r="B46" s="49" t="s">
        <v>267</v>
      </c>
      <c r="C46" s="13" t="s">
        <v>268</v>
      </c>
      <c r="D46" s="19">
        <v>3.19</v>
      </c>
      <c r="E46" s="19">
        <v>3.19</v>
      </c>
      <c r="F46" s="19">
        <v>3.19</v>
      </c>
      <c r="G46" s="19">
        <v>3.19</v>
      </c>
      <c r="H46" s="19">
        <v>3.1</v>
      </c>
      <c r="I46" s="19">
        <v>3.19</v>
      </c>
      <c r="J46" s="19">
        <v>3.19</v>
      </c>
      <c r="K46" s="20">
        <v>0</v>
      </c>
      <c r="L46" s="21">
        <v>1</v>
      </c>
      <c r="M46" s="21">
        <v>6568</v>
      </c>
      <c r="N46" s="21">
        <v>20951.919999999998</v>
      </c>
    </row>
    <row r="47" spans="2:14" ht="15.95" customHeight="1">
      <c r="B47" s="149" t="s">
        <v>24</v>
      </c>
      <c r="C47" s="150"/>
      <c r="D47" s="151"/>
      <c r="E47" s="152"/>
      <c r="F47" s="152"/>
      <c r="G47" s="152"/>
      <c r="H47" s="152"/>
      <c r="I47" s="152"/>
      <c r="J47" s="152"/>
      <c r="K47" s="153"/>
      <c r="L47" s="21">
        <f>SUM(L45:L46)</f>
        <v>13</v>
      </c>
      <c r="M47" s="21">
        <f>SUM(M45:M46)</f>
        <v>3206568</v>
      </c>
      <c r="N47" s="21">
        <f>SUM(N45:N46)</f>
        <v>11628951.92</v>
      </c>
    </row>
    <row r="48" spans="2:14" ht="15.95" customHeight="1">
      <c r="B48" s="164" t="s">
        <v>38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0"/>
    </row>
    <row r="49" spans="2:14" ht="15.95" customHeight="1">
      <c r="B49" s="49" t="s">
        <v>172</v>
      </c>
      <c r="C49" s="11" t="s">
        <v>173</v>
      </c>
      <c r="D49" s="19">
        <v>12</v>
      </c>
      <c r="E49" s="19">
        <v>12</v>
      </c>
      <c r="F49" s="19">
        <v>12</v>
      </c>
      <c r="G49" s="19">
        <v>12</v>
      </c>
      <c r="H49" s="19">
        <v>12</v>
      </c>
      <c r="I49" s="19">
        <v>12</v>
      </c>
      <c r="J49" s="19">
        <v>12</v>
      </c>
      <c r="K49" s="20">
        <v>0</v>
      </c>
      <c r="L49" s="21">
        <v>2</v>
      </c>
      <c r="M49" s="21">
        <v>50000</v>
      </c>
      <c r="N49" s="21">
        <v>600000</v>
      </c>
    </row>
    <row r="50" spans="2:14" ht="15.95" customHeight="1">
      <c r="B50" s="168" t="s">
        <v>48</v>
      </c>
      <c r="C50" s="150"/>
      <c r="D50" s="151"/>
      <c r="E50" s="152"/>
      <c r="F50" s="152"/>
      <c r="G50" s="152"/>
      <c r="H50" s="152"/>
      <c r="I50" s="152"/>
      <c r="J50" s="152"/>
      <c r="K50" s="153"/>
      <c r="L50" s="21">
        <v>2</v>
      </c>
      <c r="M50" s="21">
        <v>50000</v>
      </c>
      <c r="N50" s="21">
        <v>600000</v>
      </c>
    </row>
    <row r="51" spans="2:14" ht="15.95" customHeight="1">
      <c r="B51" s="154" t="s">
        <v>51</v>
      </c>
      <c r="C51" s="155"/>
      <c r="D51" s="146"/>
      <c r="E51" s="147"/>
      <c r="F51" s="147"/>
      <c r="G51" s="147"/>
      <c r="H51" s="147"/>
      <c r="I51" s="147"/>
      <c r="J51" s="147"/>
      <c r="K51" s="148"/>
      <c r="L51" s="31">
        <f>L50+L47+L43</f>
        <v>17</v>
      </c>
      <c r="M51" s="31">
        <f t="shared" ref="M51:N51" si="1">M50+M47+M43</f>
        <v>3356568</v>
      </c>
      <c r="N51" s="31">
        <f t="shared" si="1"/>
        <v>12268951.92</v>
      </c>
    </row>
    <row r="52" spans="2:14" ht="31.5" customHeight="1">
      <c r="B52" s="156" t="s">
        <v>294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</row>
    <row r="53" spans="2:14" ht="33.75" customHeight="1">
      <c r="B53" s="64" t="s">
        <v>10</v>
      </c>
      <c r="C53" s="65" t="s">
        <v>11</v>
      </c>
      <c r="D53" s="65" t="s">
        <v>12</v>
      </c>
      <c r="E53" s="65" t="s">
        <v>13</v>
      </c>
      <c r="F53" s="65" t="s">
        <v>14</v>
      </c>
      <c r="G53" s="65" t="s">
        <v>15</v>
      </c>
      <c r="H53" s="65" t="s">
        <v>16</v>
      </c>
      <c r="I53" s="65" t="s">
        <v>17</v>
      </c>
      <c r="J53" s="65" t="s">
        <v>18</v>
      </c>
      <c r="K53" s="65" t="s">
        <v>19</v>
      </c>
      <c r="L53" s="65" t="s">
        <v>3</v>
      </c>
      <c r="M53" s="65" t="s">
        <v>2</v>
      </c>
      <c r="N53" s="65" t="s">
        <v>1</v>
      </c>
    </row>
    <row r="54" spans="2:14" ht="15.95" customHeight="1">
      <c r="B54" s="162" t="s">
        <v>22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60"/>
    </row>
    <row r="55" spans="2:14" ht="15.95" customHeight="1">
      <c r="B55" s="50" t="s">
        <v>76</v>
      </c>
      <c r="C55" s="13" t="s">
        <v>75</v>
      </c>
      <c r="D55" s="19">
        <v>1.97</v>
      </c>
      <c r="E55" s="19">
        <v>1.97</v>
      </c>
      <c r="F55" s="19">
        <v>1.97</v>
      </c>
      <c r="G55" s="19">
        <v>1.97</v>
      </c>
      <c r="H55" s="19">
        <v>1.88</v>
      </c>
      <c r="I55" s="19">
        <v>1.97</v>
      </c>
      <c r="J55" s="19">
        <v>1.88</v>
      </c>
      <c r="K55" s="20">
        <v>4.79</v>
      </c>
      <c r="L55" s="21">
        <v>1</v>
      </c>
      <c r="M55" s="21">
        <v>1000000</v>
      </c>
      <c r="N55" s="21">
        <v>1970000</v>
      </c>
    </row>
    <row r="56" spans="2:14" ht="15.95" customHeight="1">
      <c r="B56" s="163" t="s">
        <v>44</v>
      </c>
      <c r="C56" s="150"/>
      <c r="D56" s="151"/>
      <c r="E56" s="152"/>
      <c r="F56" s="152"/>
      <c r="G56" s="152"/>
      <c r="H56" s="152"/>
      <c r="I56" s="152"/>
      <c r="J56" s="152"/>
      <c r="K56" s="153"/>
      <c r="L56" s="21">
        <v>1</v>
      </c>
      <c r="M56" s="21">
        <v>1000000</v>
      </c>
      <c r="N56" s="21">
        <v>1970000</v>
      </c>
    </row>
    <row r="57" spans="2:14" ht="15.95" customHeight="1">
      <c r="B57" s="158" t="s">
        <v>23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2:14" ht="15.95" customHeight="1">
      <c r="B58" s="49" t="s">
        <v>81</v>
      </c>
      <c r="C58" s="18" t="s">
        <v>80</v>
      </c>
      <c r="D58" s="19">
        <v>0.66</v>
      </c>
      <c r="E58" s="19">
        <v>0.66</v>
      </c>
      <c r="F58" s="19">
        <v>0.66</v>
      </c>
      <c r="G58" s="19">
        <v>0.66</v>
      </c>
      <c r="H58" s="19">
        <v>0.67</v>
      </c>
      <c r="I58" s="19">
        <v>0.66</v>
      </c>
      <c r="J58" s="19">
        <v>0.67</v>
      </c>
      <c r="K58" s="20">
        <v>-1.49</v>
      </c>
      <c r="L58" s="21">
        <v>1</v>
      </c>
      <c r="M58" s="21">
        <v>1000000</v>
      </c>
      <c r="N58" s="21">
        <v>660000</v>
      </c>
    </row>
    <row r="59" spans="2:14" ht="15.95" customHeight="1">
      <c r="B59" s="49" t="s">
        <v>106</v>
      </c>
      <c r="C59" s="18" t="s">
        <v>107</v>
      </c>
      <c r="D59" s="19">
        <v>1.05</v>
      </c>
      <c r="E59" s="19">
        <v>1.05</v>
      </c>
      <c r="F59" s="19">
        <v>1.05</v>
      </c>
      <c r="G59" s="19">
        <v>1.05</v>
      </c>
      <c r="H59" s="19">
        <v>1.07</v>
      </c>
      <c r="I59" s="19">
        <v>1.05</v>
      </c>
      <c r="J59" s="19">
        <v>1.07</v>
      </c>
      <c r="K59" s="20">
        <v>-1.87</v>
      </c>
      <c r="L59" s="21">
        <v>3</v>
      </c>
      <c r="M59" s="21">
        <v>2650070</v>
      </c>
      <c r="N59" s="21">
        <v>2782573.5</v>
      </c>
    </row>
    <row r="60" spans="2:14" ht="15.95" customHeight="1">
      <c r="B60" s="49" t="s">
        <v>83</v>
      </c>
      <c r="C60" s="47" t="s">
        <v>78</v>
      </c>
      <c r="D60" s="19">
        <v>0.84</v>
      </c>
      <c r="E60" s="19">
        <v>0.84</v>
      </c>
      <c r="F60" s="19">
        <v>0.84</v>
      </c>
      <c r="G60" s="19">
        <v>0.84</v>
      </c>
      <c r="H60" s="19">
        <v>0.84</v>
      </c>
      <c r="I60" s="19">
        <v>0.84</v>
      </c>
      <c r="J60" s="19">
        <v>0.84</v>
      </c>
      <c r="K60" s="20">
        <v>0</v>
      </c>
      <c r="L60" s="21">
        <v>1</v>
      </c>
      <c r="M60" s="21">
        <v>1443640</v>
      </c>
      <c r="N60" s="21">
        <v>1212657.6000000001</v>
      </c>
    </row>
    <row r="61" spans="2:14" ht="15.95" customHeight="1">
      <c r="B61" s="49" t="s">
        <v>145</v>
      </c>
      <c r="C61" s="18" t="s">
        <v>146</v>
      </c>
      <c r="D61" s="19">
        <v>1.94</v>
      </c>
      <c r="E61" s="19">
        <v>1.94</v>
      </c>
      <c r="F61" s="19">
        <v>1.9</v>
      </c>
      <c r="G61" s="19">
        <v>1.92</v>
      </c>
      <c r="H61" s="19">
        <v>1.95</v>
      </c>
      <c r="I61" s="19">
        <v>1.9</v>
      </c>
      <c r="J61" s="19">
        <v>1.95</v>
      </c>
      <c r="K61" s="20">
        <v>-2.56</v>
      </c>
      <c r="L61" s="21">
        <v>6</v>
      </c>
      <c r="M61" s="21">
        <v>500000</v>
      </c>
      <c r="N61" s="21">
        <v>962000</v>
      </c>
    </row>
    <row r="62" spans="2:14" ht="15.95" customHeight="1">
      <c r="B62" s="149" t="s">
        <v>24</v>
      </c>
      <c r="C62" s="150"/>
      <c r="D62" s="151"/>
      <c r="E62" s="152"/>
      <c r="F62" s="152"/>
      <c r="G62" s="152"/>
      <c r="H62" s="152"/>
      <c r="I62" s="152"/>
      <c r="J62" s="152"/>
      <c r="K62" s="153"/>
      <c r="L62" s="21">
        <f>SUM(L58:L61)</f>
        <v>11</v>
      </c>
      <c r="M62" s="21">
        <f>SUM(M58:M61)</f>
        <v>5593710</v>
      </c>
      <c r="N62" s="21">
        <f>SUM(N58:N61)</f>
        <v>5617231.0999999996</v>
      </c>
    </row>
    <row r="63" spans="2:14" ht="15.95" customHeight="1">
      <c r="B63" s="154" t="s">
        <v>122</v>
      </c>
      <c r="C63" s="155"/>
      <c r="D63" s="175"/>
      <c r="E63" s="176"/>
      <c r="F63" s="176"/>
      <c r="G63" s="176"/>
      <c r="H63" s="176"/>
      <c r="I63" s="176"/>
      <c r="J63" s="176"/>
      <c r="K63" s="177"/>
      <c r="L63" s="32">
        <f>L62+L56</f>
        <v>12</v>
      </c>
      <c r="M63" s="32">
        <f t="shared" ref="M63:N63" si="2">M62+M56</f>
        <v>6593710</v>
      </c>
      <c r="N63" s="32">
        <f t="shared" si="2"/>
        <v>7587231.0999999996</v>
      </c>
    </row>
    <row r="64" spans="2:14" ht="15.95" customHeight="1">
      <c r="B64" s="170" t="s">
        <v>123</v>
      </c>
      <c r="C64" s="171"/>
      <c r="D64" s="172"/>
      <c r="E64" s="173"/>
      <c r="F64" s="173"/>
      <c r="G64" s="173"/>
      <c r="H64" s="173"/>
      <c r="I64" s="173"/>
      <c r="J64" s="173"/>
      <c r="K64" s="174"/>
      <c r="L64" s="33">
        <f>L63+L51+L38</f>
        <v>372</v>
      </c>
      <c r="M64" s="33">
        <f t="shared" ref="M64:N64" si="3">M63+M51+M38</f>
        <v>202324107</v>
      </c>
      <c r="N64" s="33">
        <f t="shared" si="3"/>
        <v>384023570.70999998</v>
      </c>
    </row>
    <row r="65" spans="12:14" ht="15.6" customHeight="1"/>
    <row r="66" spans="12:14" ht="19.5" customHeight="1">
      <c r="L66" s="44"/>
      <c r="M66" s="44"/>
      <c r="N66" s="44"/>
    </row>
  </sheetData>
  <mergeCells count="44">
    <mergeCell ref="B48:N48"/>
    <mergeCell ref="B50:C50"/>
    <mergeCell ref="D50:K50"/>
    <mergeCell ref="B44:N44"/>
    <mergeCell ref="B41:N41"/>
    <mergeCell ref="B43:C43"/>
    <mergeCell ref="D43:K43"/>
    <mergeCell ref="B34:C34"/>
    <mergeCell ref="D34:K34"/>
    <mergeCell ref="B35:N35"/>
    <mergeCell ref="B37:C37"/>
    <mergeCell ref="D37:K37"/>
    <mergeCell ref="D20:K20"/>
    <mergeCell ref="B21:N21"/>
    <mergeCell ref="B28:C28"/>
    <mergeCell ref="D28:K28"/>
    <mergeCell ref="B64:C64"/>
    <mergeCell ref="D64:K64"/>
    <mergeCell ref="B63:C63"/>
    <mergeCell ref="D63:K63"/>
    <mergeCell ref="B52:N52"/>
    <mergeCell ref="B57:N57"/>
    <mergeCell ref="B62:C62"/>
    <mergeCell ref="D62:K62"/>
    <mergeCell ref="B54:N54"/>
    <mergeCell ref="B56:C56"/>
    <mergeCell ref="D56:K56"/>
    <mergeCell ref="B29:N29"/>
    <mergeCell ref="D51:K51"/>
    <mergeCell ref="B47:C47"/>
    <mergeCell ref="D47:K47"/>
    <mergeCell ref="B51:C51"/>
    <mergeCell ref="B1:N1"/>
    <mergeCell ref="B39:N39"/>
    <mergeCell ref="D38:K38"/>
    <mergeCell ref="B38:C38"/>
    <mergeCell ref="B3:N3"/>
    <mergeCell ref="B11:C11"/>
    <mergeCell ref="D11:K11"/>
    <mergeCell ref="B16:N16"/>
    <mergeCell ref="B20:C20"/>
    <mergeCell ref="B12:N12"/>
    <mergeCell ref="B15:C15"/>
    <mergeCell ref="D15:K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rightToLeft="1" topLeftCell="B82" zoomScaleNormal="100" zoomScaleSheetLayoutView="95" workbookViewId="0">
      <selection activeCell="B3" sqref="B3:E36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179" t="s">
        <v>291</v>
      </c>
      <c r="C1" s="179"/>
      <c r="D1" s="179"/>
      <c r="E1" s="179"/>
    </row>
    <row r="2" spans="2:6" ht="29.25" customHeight="1">
      <c r="B2" s="48" t="s">
        <v>10</v>
      </c>
      <c r="C2" s="48" t="s">
        <v>11</v>
      </c>
      <c r="D2" s="48" t="s">
        <v>28</v>
      </c>
      <c r="E2" s="48" t="s">
        <v>29</v>
      </c>
    </row>
    <row r="3" spans="2:6" ht="12" customHeight="1">
      <c r="B3" s="180" t="s">
        <v>20</v>
      </c>
      <c r="C3" s="181"/>
      <c r="D3" s="181"/>
      <c r="E3" s="182"/>
    </row>
    <row r="4" spans="2:6" ht="12" customHeight="1">
      <c r="B4" s="49" t="s">
        <v>42</v>
      </c>
      <c r="C4" s="11" t="s">
        <v>41</v>
      </c>
      <c r="D4" s="19">
        <v>0.53</v>
      </c>
      <c r="E4" s="19">
        <v>0.53</v>
      </c>
      <c r="F4" s="30"/>
    </row>
    <row r="5" spans="2:6" ht="12" customHeight="1">
      <c r="B5" s="50" t="s">
        <v>213</v>
      </c>
      <c r="C5" s="43" t="s">
        <v>214</v>
      </c>
      <c r="D5" s="39">
        <v>2.29</v>
      </c>
      <c r="E5" s="29">
        <v>2.29</v>
      </c>
      <c r="F5" s="30"/>
    </row>
    <row r="6" spans="2:6" ht="12" customHeight="1">
      <c r="B6" s="49" t="s">
        <v>166</v>
      </c>
      <c r="C6" s="11" t="s">
        <v>167</v>
      </c>
      <c r="D6" s="39">
        <v>1.06</v>
      </c>
      <c r="E6" s="29">
        <v>1.06</v>
      </c>
      <c r="F6" s="30"/>
    </row>
    <row r="7" spans="2:6" ht="12" customHeight="1">
      <c r="B7" s="49" t="s">
        <v>89</v>
      </c>
      <c r="C7" s="11" t="s">
        <v>90</v>
      </c>
      <c r="D7" s="39">
        <v>0.5</v>
      </c>
      <c r="E7" s="29">
        <v>0.5</v>
      </c>
      <c r="F7" s="30"/>
    </row>
    <row r="8" spans="2:6" ht="12" customHeight="1">
      <c r="B8" s="49" t="s">
        <v>64</v>
      </c>
      <c r="C8" s="11" t="s">
        <v>65</v>
      </c>
      <c r="D8" s="39">
        <v>1.34</v>
      </c>
      <c r="E8" s="29">
        <v>1.34</v>
      </c>
    </row>
    <row r="9" spans="2:6" ht="12" customHeight="1">
      <c r="B9" s="50" t="s">
        <v>239</v>
      </c>
      <c r="C9" s="11" t="s">
        <v>240</v>
      </c>
      <c r="D9" s="39">
        <v>0.06</v>
      </c>
      <c r="E9" s="29">
        <v>0.06</v>
      </c>
    </row>
    <row r="10" spans="2:6" ht="12" customHeight="1">
      <c r="B10" s="49" t="s">
        <v>127</v>
      </c>
      <c r="C10" s="11" t="s">
        <v>128</v>
      </c>
      <c r="D10" s="19">
        <v>0.15</v>
      </c>
      <c r="E10" s="29">
        <v>0.15</v>
      </c>
    </row>
    <row r="11" spans="2:6" ht="12" customHeight="1">
      <c r="B11" s="49" t="s">
        <v>182</v>
      </c>
      <c r="C11" s="11" t="s">
        <v>183</v>
      </c>
      <c r="D11" s="19">
        <v>0.26</v>
      </c>
      <c r="E11" s="29">
        <v>0.26</v>
      </c>
    </row>
    <row r="12" spans="2:6" ht="12" customHeight="1">
      <c r="B12" s="50" t="s">
        <v>197</v>
      </c>
      <c r="C12" s="46" t="s">
        <v>198</v>
      </c>
      <c r="D12" s="19">
        <v>0.46</v>
      </c>
      <c r="E12" s="29">
        <v>0.46</v>
      </c>
    </row>
    <row r="13" spans="2:6" ht="12" customHeight="1">
      <c r="B13" s="91" t="s">
        <v>112</v>
      </c>
      <c r="C13" s="92" t="s">
        <v>113</v>
      </c>
      <c r="D13" s="98">
        <v>1.3</v>
      </c>
      <c r="E13" s="29">
        <v>1.3</v>
      </c>
    </row>
    <row r="14" spans="2:6" ht="12" customHeight="1">
      <c r="B14" s="191" t="s">
        <v>30</v>
      </c>
      <c r="C14" s="192"/>
      <c r="D14" s="192"/>
      <c r="E14" s="193"/>
    </row>
    <row r="15" spans="2:6" ht="12" customHeight="1">
      <c r="B15" s="49" t="s">
        <v>164</v>
      </c>
      <c r="C15" s="18" t="s">
        <v>165</v>
      </c>
      <c r="D15" s="19">
        <v>0.4</v>
      </c>
      <c r="E15" s="45">
        <v>0.4</v>
      </c>
    </row>
    <row r="16" spans="2:6" ht="12" customHeight="1">
      <c r="B16" s="49" t="s">
        <v>72</v>
      </c>
      <c r="C16" s="11" t="s">
        <v>73</v>
      </c>
      <c r="D16" s="19">
        <v>0.46</v>
      </c>
      <c r="E16" s="45">
        <v>0.46</v>
      </c>
    </row>
    <row r="17" spans="2:6" ht="12" customHeight="1">
      <c r="B17" s="183" t="s">
        <v>22</v>
      </c>
      <c r="C17" s="181"/>
      <c r="D17" s="181"/>
      <c r="E17" s="184"/>
    </row>
    <row r="18" spans="2:6" ht="12" customHeight="1">
      <c r="B18" s="49" t="s">
        <v>192</v>
      </c>
      <c r="C18" s="11" t="s">
        <v>193</v>
      </c>
      <c r="D18" s="19">
        <v>0.66</v>
      </c>
      <c r="E18" s="29">
        <v>0.66</v>
      </c>
    </row>
    <row r="19" spans="2:6" ht="12" customHeight="1">
      <c r="B19" s="50" t="s">
        <v>180</v>
      </c>
      <c r="C19" s="11" t="s">
        <v>181</v>
      </c>
      <c r="D19" s="19">
        <v>1.1000000000000001</v>
      </c>
      <c r="E19" s="29">
        <v>1.1000000000000001</v>
      </c>
      <c r="F19" s="30"/>
    </row>
    <row r="20" spans="2:6" ht="12" customHeight="1">
      <c r="B20" s="49" t="s">
        <v>66</v>
      </c>
      <c r="C20" s="11" t="s">
        <v>67</v>
      </c>
      <c r="D20" s="19">
        <v>1.5</v>
      </c>
      <c r="E20" s="29">
        <v>1.5</v>
      </c>
      <c r="F20" s="30"/>
    </row>
    <row r="21" spans="2:6" ht="12" customHeight="1">
      <c r="B21" s="50" t="s">
        <v>140</v>
      </c>
      <c r="C21" s="11" t="s">
        <v>141</v>
      </c>
      <c r="D21" s="19">
        <v>10.65</v>
      </c>
      <c r="E21" s="29">
        <v>10.65</v>
      </c>
      <c r="F21" s="30"/>
    </row>
    <row r="22" spans="2:6" ht="12" customHeight="1">
      <c r="B22" s="194" t="s">
        <v>23</v>
      </c>
      <c r="C22" s="195"/>
      <c r="D22" s="195"/>
      <c r="E22" s="196"/>
    </row>
    <row r="23" spans="2:6" ht="12" customHeight="1">
      <c r="B23" s="49" t="s">
        <v>168</v>
      </c>
      <c r="C23" s="11" t="s">
        <v>169</v>
      </c>
      <c r="D23" s="19">
        <v>2</v>
      </c>
      <c r="E23" s="45">
        <v>2</v>
      </c>
      <c r="F23" s="30"/>
    </row>
    <row r="24" spans="2:6" ht="12" customHeight="1">
      <c r="B24" s="49" t="s">
        <v>170</v>
      </c>
      <c r="C24" s="11" t="s">
        <v>171</v>
      </c>
      <c r="D24" s="19">
        <v>4.3499999999999996</v>
      </c>
      <c r="E24" s="45">
        <v>4.3499999999999996</v>
      </c>
      <c r="F24" s="30"/>
    </row>
    <row r="25" spans="2:6" ht="12" customHeight="1">
      <c r="B25" s="49" t="s">
        <v>269</v>
      </c>
      <c r="C25" s="11" t="s">
        <v>270</v>
      </c>
      <c r="D25" s="90">
        <v>15</v>
      </c>
      <c r="E25" s="45">
        <v>15</v>
      </c>
      <c r="F25" s="30"/>
    </row>
    <row r="26" spans="2:6" ht="12" customHeight="1">
      <c r="B26" s="49" t="s">
        <v>184</v>
      </c>
      <c r="C26" s="11" t="s">
        <v>185</v>
      </c>
      <c r="D26" s="19">
        <v>2.78</v>
      </c>
      <c r="E26" s="45">
        <v>2.78</v>
      </c>
      <c r="F26" s="30"/>
    </row>
    <row r="27" spans="2:6" ht="12" customHeight="1">
      <c r="B27" s="49" t="s">
        <v>129</v>
      </c>
      <c r="C27" s="11" t="s">
        <v>130</v>
      </c>
      <c r="D27" s="19">
        <v>2.0499999999999998</v>
      </c>
      <c r="E27" s="45">
        <v>2.0499999999999998</v>
      </c>
      <c r="F27" s="30"/>
    </row>
    <row r="28" spans="2:6" ht="12" customHeight="1">
      <c r="B28" s="50" t="s">
        <v>125</v>
      </c>
      <c r="C28" s="11" t="s">
        <v>124</v>
      </c>
      <c r="D28" s="19">
        <v>7.5</v>
      </c>
      <c r="E28" s="45">
        <v>7.5</v>
      </c>
      <c r="F28" s="30"/>
    </row>
    <row r="29" spans="2:6" ht="12" customHeight="1">
      <c r="B29" s="188" t="s">
        <v>38</v>
      </c>
      <c r="C29" s="189"/>
      <c r="D29" s="189"/>
      <c r="E29" s="190"/>
      <c r="F29" s="34"/>
    </row>
    <row r="30" spans="2:6" ht="12" customHeight="1">
      <c r="B30" s="49" t="s">
        <v>215</v>
      </c>
      <c r="C30" s="11" t="s">
        <v>216</v>
      </c>
      <c r="D30" s="19">
        <v>6.25</v>
      </c>
      <c r="E30" s="19">
        <v>6.25</v>
      </c>
      <c r="F30" s="34"/>
    </row>
    <row r="31" spans="2:6" ht="12" customHeight="1">
      <c r="B31" s="50" t="s">
        <v>104</v>
      </c>
      <c r="C31" s="11" t="s">
        <v>105</v>
      </c>
      <c r="D31" s="19">
        <v>95.96</v>
      </c>
      <c r="E31" s="19">
        <v>95</v>
      </c>
      <c r="F31" s="34"/>
    </row>
    <row r="32" spans="2:6" ht="12" customHeight="1">
      <c r="B32" s="185" t="s">
        <v>25</v>
      </c>
      <c r="C32" s="186"/>
      <c r="D32" s="186"/>
      <c r="E32" s="187"/>
      <c r="F32" s="34"/>
    </row>
    <row r="33" spans="2:6" ht="12" customHeight="1">
      <c r="B33" s="49" t="s">
        <v>121</v>
      </c>
      <c r="C33" s="11" t="s">
        <v>120</v>
      </c>
      <c r="D33" s="19">
        <v>25.6</v>
      </c>
      <c r="E33" s="19">
        <v>25.6</v>
      </c>
      <c r="F33" s="34"/>
    </row>
    <row r="34" spans="2:6" ht="12" customHeight="1">
      <c r="B34" s="50" t="s">
        <v>118</v>
      </c>
      <c r="C34" s="11" t="s">
        <v>117</v>
      </c>
      <c r="D34" s="90">
        <v>0.95</v>
      </c>
      <c r="E34" s="19">
        <v>0.95</v>
      </c>
      <c r="F34" s="34"/>
    </row>
    <row r="35" spans="2:6" ht="12" customHeight="1">
      <c r="B35" s="49" t="s">
        <v>158</v>
      </c>
      <c r="C35" s="11" t="s">
        <v>159</v>
      </c>
      <c r="D35" s="19">
        <v>5.7</v>
      </c>
      <c r="E35" s="19">
        <v>5.7</v>
      </c>
      <c r="F35" s="34"/>
    </row>
    <row r="36" spans="2:6" ht="12" customHeight="1">
      <c r="B36" s="49" t="s">
        <v>205</v>
      </c>
      <c r="C36" s="11" t="s">
        <v>206</v>
      </c>
      <c r="D36" s="19">
        <v>8.1</v>
      </c>
      <c r="E36" s="19">
        <v>8.1</v>
      </c>
      <c r="F36" s="34"/>
    </row>
    <row r="37" spans="2:6" ht="17.25" customHeight="1">
      <c r="B37" s="179" t="s">
        <v>290</v>
      </c>
      <c r="C37" s="179"/>
      <c r="D37" s="179"/>
      <c r="E37" s="179"/>
    </row>
    <row r="38" spans="2:6" ht="21.75" customHeight="1">
      <c r="B38" s="48" t="s">
        <v>10</v>
      </c>
      <c r="C38" s="48" t="s">
        <v>11</v>
      </c>
      <c r="D38" s="48" t="s">
        <v>28</v>
      </c>
      <c r="E38" s="48" t="s">
        <v>29</v>
      </c>
    </row>
    <row r="39" spans="2:6" ht="14.1" customHeight="1">
      <c r="B39" s="185" t="s">
        <v>20</v>
      </c>
      <c r="C39" s="186"/>
      <c r="D39" s="186"/>
      <c r="E39" s="187"/>
    </row>
    <row r="40" spans="2:6" ht="14.1" customHeight="1">
      <c r="B40" s="49" t="s">
        <v>62</v>
      </c>
      <c r="C40" s="11" t="s">
        <v>63</v>
      </c>
      <c r="D40" s="12">
        <v>1</v>
      </c>
      <c r="E40" s="35">
        <v>1</v>
      </c>
    </row>
    <row r="41" spans="2:6" ht="14.1" customHeight="1">
      <c r="B41" s="49" t="s">
        <v>70</v>
      </c>
      <c r="C41" s="11" t="s">
        <v>71</v>
      </c>
      <c r="D41" s="12">
        <v>1</v>
      </c>
      <c r="E41" s="35">
        <v>1</v>
      </c>
    </row>
    <row r="42" spans="2:6" ht="14.1" customHeight="1">
      <c r="B42" s="49" t="s">
        <v>220</v>
      </c>
      <c r="C42" s="11" t="s">
        <v>110</v>
      </c>
      <c r="D42" s="37">
        <v>1</v>
      </c>
      <c r="E42" s="38">
        <v>1</v>
      </c>
    </row>
    <row r="43" spans="2:6" ht="14.1" customHeight="1">
      <c r="B43" s="49" t="s">
        <v>150</v>
      </c>
      <c r="C43" s="40" t="s">
        <v>149</v>
      </c>
      <c r="D43" s="19">
        <v>0.11</v>
      </c>
      <c r="E43" s="29">
        <v>0.11</v>
      </c>
    </row>
    <row r="44" spans="2:6" ht="14.1" customHeight="1">
      <c r="B44" s="50" t="s">
        <v>161</v>
      </c>
      <c r="C44" s="41" t="s">
        <v>160</v>
      </c>
      <c r="D44" s="39">
        <v>1</v>
      </c>
      <c r="E44" s="29">
        <v>1</v>
      </c>
      <c r="F44" s="30"/>
    </row>
    <row r="45" spans="2:6" ht="14.1" customHeight="1">
      <c r="B45" s="49" t="s">
        <v>178</v>
      </c>
      <c r="C45" s="11" t="s">
        <v>179</v>
      </c>
      <c r="D45" s="19">
        <v>0.81</v>
      </c>
      <c r="E45" s="29">
        <v>0.81</v>
      </c>
    </row>
    <row r="46" spans="2:6" ht="14.1" customHeight="1">
      <c r="B46" s="49" t="s">
        <v>188</v>
      </c>
      <c r="C46" s="11" t="s">
        <v>189</v>
      </c>
      <c r="D46" s="12" t="s">
        <v>32</v>
      </c>
      <c r="E46" s="35" t="s">
        <v>32</v>
      </c>
    </row>
    <row r="47" spans="2:6" ht="14.1" customHeight="1">
      <c r="B47" s="50" t="s">
        <v>134</v>
      </c>
      <c r="C47" s="11" t="s">
        <v>133</v>
      </c>
      <c r="D47" s="19">
        <v>0.34</v>
      </c>
      <c r="E47" s="29">
        <v>0.34</v>
      </c>
    </row>
    <row r="48" spans="2:6" ht="14.1" customHeight="1">
      <c r="B48" s="49" t="s">
        <v>234</v>
      </c>
      <c r="C48" s="11" t="s">
        <v>235</v>
      </c>
      <c r="D48" s="19">
        <v>1</v>
      </c>
      <c r="E48" s="29">
        <v>1</v>
      </c>
    </row>
    <row r="49" spans="2:5" ht="14.1" customHeight="1">
      <c r="B49" s="49" t="s">
        <v>207</v>
      </c>
      <c r="C49" s="18" t="s">
        <v>208</v>
      </c>
      <c r="D49" s="19">
        <v>1</v>
      </c>
      <c r="E49" s="29">
        <v>1</v>
      </c>
    </row>
    <row r="50" spans="2:5" ht="14.1" customHeight="1">
      <c r="B50" s="49" t="s">
        <v>223</v>
      </c>
      <c r="C50" s="11" t="s">
        <v>224</v>
      </c>
      <c r="D50" s="39">
        <v>1</v>
      </c>
      <c r="E50" s="39">
        <v>1</v>
      </c>
    </row>
    <row r="51" spans="2:5" ht="14.1" customHeight="1">
      <c r="B51" s="49" t="s">
        <v>102</v>
      </c>
      <c r="C51" s="11" t="s">
        <v>103</v>
      </c>
      <c r="D51" s="19">
        <v>1.75</v>
      </c>
      <c r="E51" s="29">
        <v>1.75</v>
      </c>
    </row>
    <row r="52" spans="2:5" ht="14.1" customHeight="1">
      <c r="B52" s="49" t="s">
        <v>209</v>
      </c>
      <c r="C52" s="11" t="s">
        <v>210</v>
      </c>
      <c r="D52" s="19">
        <v>1.34</v>
      </c>
      <c r="E52" s="36">
        <v>1.34</v>
      </c>
    </row>
    <row r="53" spans="2:5" ht="14.1" customHeight="1">
      <c r="B53" s="50" t="s">
        <v>54</v>
      </c>
      <c r="C53" s="11" t="s">
        <v>55</v>
      </c>
      <c r="D53" s="19">
        <v>0.65</v>
      </c>
      <c r="E53" s="36">
        <v>0.65</v>
      </c>
    </row>
    <row r="54" spans="2:5" ht="14.1" customHeight="1">
      <c r="B54" s="49" t="s">
        <v>271</v>
      </c>
      <c r="C54" s="11" t="s">
        <v>272</v>
      </c>
      <c r="D54" s="19">
        <v>0.24</v>
      </c>
      <c r="E54" s="19">
        <v>0.24</v>
      </c>
    </row>
    <row r="55" spans="2:5" ht="14.1" customHeight="1">
      <c r="B55" s="49" t="s">
        <v>194</v>
      </c>
      <c r="C55" s="11" t="s">
        <v>195</v>
      </c>
      <c r="D55" s="19">
        <v>0.21</v>
      </c>
      <c r="E55" s="19">
        <v>0.21</v>
      </c>
    </row>
    <row r="56" spans="2:5" ht="14.1" customHeight="1">
      <c r="B56" s="49" t="s">
        <v>137</v>
      </c>
      <c r="C56" s="11" t="s">
        <v>136</v>
      </c>
      <c r="D56" s="19">
        <v>0.13</v>
      </c>
      <c r="E56" s="97">
        <v>0.13</v>
      </c>
    </row>
    <row r="57" spans="2:5" ht="14.1" customHeight="1">
      <c r="B57" s="50" t="s">
        <v>174</v>
      </c>
      <c r="C57" s="11" t="s">
        <v>175</v>
      </c>
      <c r="D57" s="19">
        <v>1</v>
      </c>
      <c r="E57" s="97">
        <v>1</v>
      </c>
    </row>
    <row r="58" spans="2:5" ht="14.1" customHeight="1">
      <c r="B58" s="49" t="s">
        <v>218</v>
      </c>
      <c r="C58" s="11" t="s">
        <v>219</v>
      </c>
      <c r="D58" s="19">
        <v>0.39</v>
      </c>
      <c r="E58" s="88">
        <v>0.39</v>
      </c>
    </row>
    <row r="59" spans="2:5" ht="25.5" customHeight="1">
      <c r="B59" s="179" t="s">
        <v>290</v>
      </c>
      <c r="C59" s="179"/>
      <c r="D59" s="179"/>
      <c r="E59" s="179"/>
    </row>
    <row r="60" spans="2:5" ht="22.5" customHeight="1">
      <c r="B60" s="48" t="s">
        <v>10</v>
      </c>
      <c r="C60" s="48" t="s">
        <v>11</v>
      </c>
      <c r="D60" s="48" t="s">
        <v>28</v>
      </c>
      <c r="E60" s="48" t="s">
        <v>29</v>
      </c>
    </row>
    <row r="61" spans="2:5" ht="12.95" customHeight="1">
      <c r="B61" s="199" t="s">
        <v>30</v>
      </c>
      <c r="C61" s="200"/>
      <c r="D61" s="200"/>
      <c r="E61" s="193"/>
    </row>
    <row r="62" spans="2:5" ht="12.95" customHeight="1">
      <c r="B62" s="49" t="s">
        <v>39</v>
      </c>
      <c r="C62" s="11" t="s">
        <v>40</v>
      </c>
      <c r="D62" s="19">
        <v>0.4</v>
      </c>
      <c r="E62" s="36">
        <v>0.4</v>
      </c>
    </row>
    <row r="63" spans="2:5" ht="12.95" customHeight="1">
      <c r="B63" s="49" t="s">
        <v>221</v>
      </c>
      <c r="C63" s="11" t="s">
        <v>222</v>
      </c>
      <c r="D63" s="12">
        <v>0.96</v>
      </c>
      <c r="E63" s="35">
        <v>0.96</v>
      </c>
    </row>
    <row r="64" spans="2:5" ht="12.95" customHeight="1">
      <c r="B64" s="50" t="s">
        <v>154</v>
      </c>
      <c r="C64" s="18" t="s">
        <v>153</v>
      </c>
      <c r="D64" s="98">
        <v>0.64</v>
      </c>
      <c r="E64" s="29">
        <v>0.64</v>
      </c>
    </row>
    <row r="65" spans="2:5" ht="12.95" customHeight="1">
      <c r="B65" s="194" t="s">
        <v>31</v>
      </c>
      <c r="C65" s="195"/>
      <c r="D65" s="195"/>
      <c r="E65" s="196"/>
    </row>
    <row r="66" spans="2:5" ht="12.95" customHeight="1">
      <c r="B66" s="49" t="s">
        <v>53</v>
      </c>
      <c r="C66" s="11" t="s">
        <v>52</v>
      </c>
      <c r="D66" s="12">
        <v>0.9</v>
      </c>
      <c r="E66" s="35">
        <v>0.9</v>
      </c>
    </row>
    <row r="67" spans="2:5" ht="12.95" customHeight="1">
      <c r="B67" s="49" t="s">
        <v>60</v>
      </c>
      <c r="C67" s="11" t="s">
        <v>61</v>
      </c>
      <c r="D67" s="12">
        <v>0.5</v>
      </c>
      <c r="E67" s="35">
        <v>0.5</v>
      </c>
    </row>
    <row r="68" spans="2:5" ht="12.95" customHeight="1">
      <c r="B68" s="49" t="s">
        <v>138</v>
      </c>
      <c r="C68" s="11" t="s">
        <v>139</v>
      </c>
      <c r="D68" s="12">
        <v>0.3</v>
      </c>
      <c r="E68" s="35">
        <v>0.3</v>
      </c>
    </row>
    <row r="69" spans="2:5" ht="12.95" customHeight="1">
      <c r="B69" s="191" t="s">
        <v>22</v>
      </c>
      <c r="C69" s="192"/>
      <c r="D69" s="192"/>
      <c r="E69" s="193"/>
    </row>
    <row r="70" spans="2:5" ht="12.95" customHeight="1">
      <c r="B70" s="49" t="s">
        <v>86</v>
      </c>
      <c r="C70" s="11" t="s">
        <v>87</v>
      </c>
      <c r="D70" s="12" t="s">
        <v>32</v>
      </c>
      <c r="E70" s="35" t="s">
        <v>32</v>
      </c>
    </row>
    <row r="71" spans="2:5" ht="12.95" customHeight="1">
      <c r="B71" s="194" t="s">
        <v>23</v>
      </c>
      <c r="C71" s="195"/>
      <c r="D71" s="195"/>
      <c r="E71" s="196"/>
    </row>
    <row r="72" spans="2:5" ht="12.95" customHeight="1">
      <c r="B72" s="49" t="s">
        <v>236</v>
      </c>
      <c r="C72" s="13" t="s">
        <v>237</v>
      </c>
      <c r="D72" s="19">
        <v>100</v>
      </c>
      <c r="E72" s="29">
        <v>100</v>
      </c>
    </row>
    <row r="73" spans="2:5" ht="12.95" customHeight="1">
      <c r="B73" s="197" t="s">
        <v>25</v>
      </c>
      <c r="C73" s="189"/>
      <c r="D73" s="189"/>
      <c r="E73" s="190"/>
    </row>
    <row r="74" spans="2:5" ht="12.95" customHeight="1">
      <c r="B74" s="49" t="s">
        <v>98</v>
      </c>
      <c r="C74" s="11" t="s">
        <v>99</v>
      </c>
      <c r="D74" s="12" t="s">
        <v>32</v>
      </c>
      <c r="E74" s="35" t="s">
        <v>32</v>
      </c>
    </row>
    <row r="75" spans="2:5" ht="27.75" customHeight="1">
      <c r="B75" s="198" t="s">
        <v>289</v>
      </c>
      <c r="C75" s="198"/>
      <c r="D75" s="198"/>
      <c r="E75" s="198"/>
    </row>
    <row r="76" spans="2:5" ht="20.25" customHeight="1">
      <c r="B76" s="48" t="s">
        <v>10</v>
      </c>
      <c r="C76" s="48" t="s">
        <v>11</v>
      </c>
      <c r="D76" s="48" t="s">
        <v>28</v>
      </c>
      <c r="E76" s="48" t="s">
        <v>29</v>
      </c>
    </row>
    <row r="77" spans="2:5" ht="12.95" customHeight="1">
      <c r="B77" s="185" t="s">
        <v>20</v>
      </c>
      <c r="C77" s="186"/>
      <c r="D77" s="186"/>
      <c r="E77" s="187"/>
    </row>
    <row r="78" spans="2:5" ht="12.95" customHeight="1">
      <c r="B78" s="49" t="s">
        <v>227</v>
      </c>
      <c r="C78" s="13" t="s">
        <v>142</v>
      </c>
      <c r="D78" s="39">
        <v>1</v>
      </c>
      <c r="E78" s="29">
        <v>1</v>
      </c>
    </row>
    <row r="79" spans="2:5" ht="12.95" customHeight="1">
      <c r="B79" s="49" t="s">
        <v>278</v>
      </c>
      <c r="C79" s="13" t="s">
        <v>279</v>
      </c>
      <c r="D79" s="39">
        <v>0.08</v>
      </c>
      <c r="E79" s="29">
        <v>0.08</v>
      </c>
    </row>
    <row r="80" spans="2:5" ht="12.95" customHeight="1">
      <c r="B80" s="194" t="s">
        <v>31</v>
      </c>
      <c r="C80" s="195"/>
      <c r="D80" s="195"/>
      <c r="E80" s="196"/>
    </row>
    <row r="81" spans="2:5" ht="12.95" customHeight="1">
      <c r="B81" s="50" t="s">
        <v>143</v>
      </c>
      <c r="C81" s="13" t="s">
        <v>144</v>
      </c>
      <c r="D81" s="19">
        <v>0.25</v>
      </c>
      <c r="E81" s="29">
        <v>0.25</v>
      </c>
    </row>
    <row r="82" spans="2:5" ht="12.95" customHeight="1">
      <c r="B82" s="78" t="s">
        <v>265</v>
      </c>
      <c r="C82" s="79" t="s">
        <v>266</v>
      </c>
      <c r="D82" s="80">
        <v>0.22</v>
      </c>
      <c r="E82" s="29">
        <v>0.22</v>
      </c>
    </row>
    <row r="83" spans="2:5" ht="12.95" customHeight="1">
      <c r="B83" s="49" t="s">
        <v>85</v>
      </c>
      <c r="C83" s="13" t="s">
        <v>84</v>
      </c>
      <c r="D83" s="80">
        <v>0.4</v>
      </c>
      <c r="E83" s="29">
        <v>0.4</v>
      </c>
    </row>
    <row r="84" spans="2:5" ht="12.95" customHeight="1">
      <c r="B84" s="194" t="s">
        <v>23</v>
      </c>
      <c r="C84" s="195"/>
      <c r="D84" s="195"/>
      <c r="E84" s="196"/>
    </row>
    <row r="85" spans="2:5" ht="12.95" customHeight="1">
      <c r="B85" s="49" t="s">
        <v>82</v>
      </c>
      <c r="C85" s="18" t="s">
        <v>79</v>
      </c>
      <c r="D85" s="19">
        <v>0.75</v>
      </c>
      <c r="E85" s="29">
        <v>0.75</v>
      </c>
    </row>
    <row r="86" spans="2:5" ht="12.95" customHeight="1">
      <c r="B86" s="191" t="s">
        <v>22</v>
      </c>
      <c r="C86" s="192"/>
      <c r="D86" s="192"/>
      <c r="E86" s="193"/>
    </row>
    <row r="87" spans="2:5" ht="12.95" customHeight="1">
      <c r="B87" s="50" t="s">
        <v>156</v>
      </c>
      <c r="C87" s="13" t="s">
        <v>157</v>
      </c>
      <c r="D87" s="19">
        <v>1.21</v>
      </c>
      <c r="E87" s="88">
        <v>1.2</v>
      </c>
    </row>
    <row r="88" spans="2:5" ht="12.95" customHeight="1">
      <c r="B88" s="49" t="s">
        <v>77</v>
      </c>
      <c r="C88" s="18" t="s">
        <v>74</v>
      </c>
      <c r="D88" s="19">
        <v>0.42</v>
      </c>
      <c r="E88" s="88">
        <v>0.42</v>
      </c>
    </row>
    <row r="89" spans="2:5" ht="12.95" customHeight="1">
      <c r="B89" s="185" t="s">
        <v>38</v>
      </c>
      <c r="C89" s="186"/>
      <c r="D89" s="186"/>
      <c r="E89" s="187"/>
    </row>
    <row r="90" spans="2:5" ht="12.95" customHeight="1">
      <c r="B90" s="49" t="s">
        <v>147</v>
      </c>
      <c r="C90" s="18" t="s">
        <v>148</v>
      </c>
      <c r="D90" s="19">
        <v>18</v>
      </c>
      <c r="E90" s="88">
        <v>18</v>
      </c>
    </row>
    <row r="91" spans="2:5" ht="12.95" customHeight="1">
      <c r="B91" s="49" t="s">
        <v>109</v>
      </c>
      <c r="C91" s="18" t="s">
        <v>108</v>
      </c>
      <c r="D91" s="19">
        <v>17.7</v>
      </c>
      <c r="E91" s="88">
        <v>17.5</v>
      </c>
    </row>
    <row r="92" spans="2:5">
      <c r="B92" s="197" t="s">
        <v>25</v>
      </c>
      <c r="C92" s="189"/>
      <c r="D92" s="189"/>
      <c r="E92" s="190"/>
    </row>
    <row r="93" spans="2:5">
      <c r="B93" s="49" t="s">
        <v>163</v>
      </c>
      <c r="C93" s="18" t="s">
        <v>162</v>
      </c>
      <c r="D93" s="19">
        <v>0.66</v>
      </c>
      <c r="E93" s="88">
        <v>0.66</v>
      </c>
    </row>
  </sheetData>
  <mergeCells count="22">
    <mergeCell ref="B92:E92"/>
    <mergeCell ref="B59:E59"/>
    <mergeCell ref="B84:E84"/>
    <mergeCell ref="B86:E86"/>
    <mergeCell ref="B89:E89"/>
    <mergeCell ref="B75:E75"/>
    <mergeCell ref="B77:E77"/>
    <mergeCell ref="B73:E73"/>
    <mergeCell ref="B65:E65"/>
    <mergeCell ref="B61:E61"/>
    <mergeCell ref="B80:E80"/>
    <mergeCell ref="B69:E69"/>
    <mergeCell ref="B71:E71"/>
    <mergeCell ref="B1:E1"/>
    <mergeCell ref="B3:E3"/>
    <mergeCell ref="B17:E17"/>
    <mergeCell ref="B39:E39"/>
    <mergeCell ref="B37:E37"/>
    <mergeCell ref="B29:E29"/>
    <mergeCell ref="B14:E14"/>
    <mergeCell ref="B22:E22"/>
    <mergeCell ref="B32:E32"/>
  </mergeCells>
  <pageMargins left="0" right="0" top="0" bottom="0" header="0" footer="0"/>
  <pageSetup paperSize="9" scale="10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01" t="s">
        <v>37</v>
      </c>
      <c r="C1" s="201"/>
      <c r="D1" s="201"/>
    </row>
    <row r="2" spans="1:4" s="6" customFormat="1" ht="34.5" customHeight="1">
      <c r="B2" s="51" t="s">
        <v>27</v>
      </c>
      <c r="C2" s="52" t="s">
        <v>35</v>
      </c>
      <c r="D2" s="51" t="s">
        <v>36</v>
      </c>
    </row>
    <row r="3" spans="1:4" ht="66.75" customHeight="1">
      <c r="B3" s="53" t="s">
        <v>33</v>
      </c>
      <c r="C3" s="54">
        <v>42591</v>
      </c>
      <c r="D3" s="55" t="s">
        <v>116</v>
      </c>
    </row>
    <row r="4" spans="1:4" ht="55.5" customHeight="1">
      <c r="B4" s="56" t="s">
        <v>119</v>
      </c>
      <c r="C4" s="57">
        <v>44458</v>
      </c>
      <c r="D4" s="58" t="s">
        <v>254</v>
      </c>
    </row>
    <row r="5" spans="1:4" ht="65.25" customHeight="1">
      <c r="B5" s="56" t="s">
        <v>196</v>
      </c>
      <c r="C5" s="57">
        <v>44865</v>
      </c>
      <c r="D5" s="58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03" t="s">
        <v>288</v>
      </c>
      <c r="D1" s="204"/>
    </row>
    <row r="2" spans="3:4" s="8" customFormat="1" ht="24" customHeight="1">
      <c r="C2" s="202" t="s">
        <v>273</v>
      </c>
      <c r="D2" s="202"/>
    </row>
    <row r="3" spans="3:4" s="8" customFormat="1" ht="82.5" customHeight="1">
      <c r="C3" s="89" t="s">
        <v>282</v>
      </c>
      <c r="D3" s="60" t="s">
        <v>283</v>
      </c>
    </row>
    <row r="4" spans="3:4" ht="20.25" customHeight="1">
      <c r="C4" s="202" t="s">
        <v>274</v>
      </c>
      <c r="D4" s="202"/>
    </row>
    <row r="5" spans="3:4" ht="45.75" customHeight="1">
      <c r="C5" s="76" t="s">
        <v>280</v>
      </c>
      <c r="D5" s="60" t="s">
        <v>287</v>
      </c>
    </row>
    <row r="6" spans="3:4" ht="22.5" customHeight="1">
      <c r="C6" s="202" t="s">
        <v>275</v>
      </c>
      <c r="D6" s="202"/>
    </row>
    <row r="7" spans="3:4" ht="51.75" customHeight="1">
      <c r="C7" s="49" t="s">
        <v>131</v>
      </c>
      <c r="D7" s="60" t="s">
        <v>238</v>
      </c>
    </row>
    <row r="8" spans="3:4" ht="19.5" customHeight="1">
      <c r="C8" s="202" t="s">
        <v>276</v>
      </c>
      <c r="D8" s="202"/>
    </row>
    <row r="9" spans="3:4" ht="47.25" customHeight="1">
      <c r="C9" s="50" t="s">
        <v>263</v>
      </c>
      <c r="D9" s="60" t="s">
        <v>264</v>
      </c>
    </row>
    <row r="10" spans="3:4" ht="48" customHeight="1">
      <c r="C10" s="50" t="s">
        <v>132</v>
      </c>
      <c r="D10" s="60" t="s">
        <v>248</v>
      </c>
    </row>
    <row r="11" spans="3:4" ht="48" customHeight="1">
      <c r="C11" s="59" t="s">
        <v>43</v>
      </c>
      <c r="D11" s="60" t="s">
        <v>249</v>
      </c>
    </row>
    <row r="12" spans="3:4" ht="21.75" customHeight="1">
      <c r="C12" s="202" t="s">
        <v>277</v>
      </c>
      <c r="D12" s="202"/>
    </row>
    <row r="13" spans="3:4" ht="33" customHeight="1">
      <c r="C13" s="49" t="s">
        <v>126</v>
      </c>
      <c r="D13" s="60" t="s">
        <v>286</v>
      </c>
    </row>
    <row r="14" spans="3:4" ht="41.25" customHeight="1">
      <c r="C14" s="49" t="s">
        <v>260</v>
      </c>
      <c r="D14" s="60" t="s">
        <v>262</v>
      </c>
    </row>
    <row r="15" spans="3:4" ht="51" customHeight="1">
      <c r="C15" s="49" t="s">
        <v>261</v>
      </c>
      <c r="D15" s="60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المؤشرات الكلية</vt:lpstr>
      <vt:lpstr>نشرة التداول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2023-04-04T10:23:16Z</cp:lastPrinted>
  <dcterms:created xsi:type="dcterms:W3CDTF">2018-01-02T05:37:56Z</dcterms:created>
  <dcterms:modified xsi:type="dcterms:W3CDTF">2023-04-04T10:50:18Z</dcterms:modified>
</cp:coreProperties>
</file>