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90" windowWidth="20115" windowHeight="1170" activeTab="4"/>
  </bookViews>
  <sheets>
    <sheet name="نشرة التداول" sheetId="1" r:id="rId1"/>
    <sheet name="الاجانب" sheetId="9" r:id="rId2"/>
    <sheet name="الغير المتداولة" sheetId="8" r:id="rId3"/>
    <sheet name="الشركات المتوقفة" sheetId="4" r:id="rId4"/>
    <sheet name="اخبار الشركات" sheetId="5" r:id="rId5"/>
  </sheets>
  <calcPr calcId="145621"/>
</workbook>
</file>

<file path=xl/calcChain.xml><?xml version="1.0" encoding="utf-8"?>
<calcChain xmlns="http://schemas.openxmlformats.org/spreadsheetml/2006/main">
  <c r="L21" i="1" l="1"/>
  <c r="M21" i="1"/>
  <c r="N21" i="1"/>
  <c r="L59" i="1"/>
  <c r="L66" i="1" s="1"/>
  <c r="M59" i="1"/>
  <c r="M66" i="1" s="1"/>
  <c r="N59" i="1"/>
  <c r="N66" i="1" s="1"/>
  <c r="L47" i="1"/>
  <c r="M47" i="1"/>
  <c r="N47" i="1"/>
  <c r="N51" i="1" s="1"/>
  <c r="L40" i="1"/>
  <c r="M40" i="1"/>
  <c r="N40" i="1"/>
  <c r="L31" i="1"/>
  <c r="M31" i="1"/>
  <c r="N31" i="1"/>
  <c r="N67" i="1" l="1"/>
  <c r="L51" i="1"/>
  <c r="L67" i="1" s="1"/>
  <c r="M51" i="1"/>
  <c r="M67" i="1" s="1"/>
  <c r="F33" i="9"/>
  <c r="E33" i="9"/>
  <c r="D33" i="9"/>
  <c r="F27" i="9"/>
  <c r="E27" i="9"/>
  <c r="E28" i="9" s="1"/>
  <c r="D27" i="9"/>
  <c r="F24" i="9"/>
  <c r="E24" i="9"/>
  <c r="D24" i="9"/>
  <c r="D28" i="9" s="1"/>
  <c r="F18" i="9"/>
  <c r="F19" i="9" s="1"/>
  <c r="E18" i="9"/>
  <c r="E19" i="9" s="1"/>
  <c r="D18" i="9"/>
  <c r="F15" i="9"/>
  <c r="E15" i="9"/>
  <c r="D15" i="9"/>
  <c r="F9" i="9"/>
  <c r="E9" i="9"/>
  <c r="D9" i="9"/>
  <c r="F28" i="9" l="1"/>
  <c r="D19" i="9"/>
</calcChain>
</file>

<file path=xl/sharedStrings.xml><?xml version="1.0" encoding="utf-8"?>
<sst xmlns="http://schemas.openxmlformats.org/spreadsheetml/2006/main" count="456" uniqueCount="305">
  <si>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</si>
  <si>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</si>
  <si>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</si>
  <si>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</si>
  <si>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</si>
  <si>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</si>
  <si>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</si>
  <si>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</si>
  <si>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</si>
  <si>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</si>
  <si>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</si>
  <si>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</si>
  <si>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</si>
  <si>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</si>
  <si>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</si>
  <si>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</si>
  <si>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</si>
  <si>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</si>
  <si>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</si>
  <si>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</si>
  <si>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</si>
  <si>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</si>
  <si>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</si>
  <si>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</si>
  <si>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</si>
  <si>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</si>
  <si>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</si>
  <si>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</si>
  <si>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</si>
  <si>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</si>
  <si>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</si>
  <si>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</si>
  <si>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</si>
  <si>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</si>
  <si>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</si>
  <si>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</si>
  <si>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</si>
  <si>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قطاع الاستثمار</t>
  </si>
  <si>
    <t>ــــــــــ</t>
  </si>
  <si>
    <t>قطاع التحويل المالي</t>
  </si>
  <si>
    <t>الفلوجة لانتاج المواد الانشائية (IFCM)</t>
  </si>
  <si>
    <t>صناعة المواد الانشائية الحديثة (IMCM)</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</si>
  <si>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</si>
  <si>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</si>
  <si>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</si>
  <si>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</si>
  <si>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</si>
  <si>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</si>
  <si>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نقل المنتجات النفطية (SIGT)</t>
  </si>
  <si>
    <t>البادية للنقل العام (SBAG)</t>
  </si>
  <si>
    <t>الخير للاستثمار المالي (VKHF)</t>
  </si>
  <si>
    <t>مصرف الاتحاد العراقي (BUOI)</t>
  </si>
  <si>
    <t>صناعة وتجارة الكارتون (IICM)</t>
  </si>
  <si>
    <t xml:space="preserve">Web site : www.isx-iq.net     E-mail : info-isx@isx-iq.net   07834000034 - 07711211522 - 07270094594  : ص . ب :3607 العلوية  الهاتف </t>
  </si>
  <si>
    <t xml:space="preserve">الاسهم المتداولة  </t>
  </si>
  <si>
    <t>التغير(%)</t>
  </si>
  <si>
    <t>تاريخ الايقاف</t>
  </si>
  <si>
    <t>سبب الايقاف والملاحظات</t>
  </si>
  <si>
    <t>الاكثر خسارة</t>
  </si>
  <si>
    <t>المنافع للتحويل المالي</t>
  </si>
  <si>
    <t>MTMA</t>
  </si>
  <si>
    <t>المنصور الدوائية</t>
  </si>
  <si>
    <t>IMAP</t>
  </si>
  <si>
    <t>مصرف الشمال(BNOR)</t>
  </si>
  <si>
    <t>الخياطة الحديثة</t>
  </si>
  <si>
    <t>IMOS</t>
  </si>
  <si>
    <t xml:space="preserve"> الشركات المتوقفة عن التداول بقرارات من هيئة الاوراق المالية </t>
  </si>
  <si>
    <t>الحمراء للتأمين</t>
  </si>
  <si>
    <t>NHAM</t>
  </si>
  <si>
    <t>فندق السدير(HSAD)</t>
  </si>
  <si>
    <t xml:space="preserve">بغداد العراق للنقل العام </t>
  </si>
  <si>
    <t>SBPT</t>
  </si>
  <si>
    <t>BWOR</t>
  </si>
  <si>
    <t xml:space="preserve">مصرف العالم الاسلامي </t>
  </si>
  <si>
    <t>اولاً : اخبار الشركات .</t>
  </si>
  <si>
    <t>فندق بابل</t>
  </si>
  <si>
    <t>HBAY</t>
  </si>
  <si>
    <t>مجموع قطاع الخدمات</t>
  </si>
  <si>
    <t>مصرف ايلاف الاسلامي</t>
  </si>
  <si>
    <t>BELF</t>
  </si>
  <si>
    <t>بين النهرين للاستثمارات المالية</t>
  </si>
  <si>
    <t>VMES</t>
  </si>
  <si>
    <t>مصرف زين العراق</t>
  </si>
  <si>
    <t>BZII</t>
  </si>
  <si>
    <t>قطاع الاتصالات</t>
  </si>
  <si>
    <t xml:space="preserve">مدينة العاب الكرخ </t>
  </si>
  <si>
    <t>SKTA</t>
  </si>
  <si>
    <t>المصرف المتحد</t>
  </si>
  <si>
    <t>BUND</t>
  </si>
  <si>
    <t>مصرف المنصور</t>
  </si>
  <si>
    <t>BMNS</t>
  </si>
  <si>
    <t>مصرف عبر العراق</t>
  </si>
  <si>
    <t>BTRI</t>
  </si>
  <si>
    <t>مصرف الاستثمار</t>
  </si>
  <si>
    <t>BIBI</t>
  </si>
  <si>
    <t>مصرف نور العراق الاسلامي</t>
  </si>
  <si>
    <t>BINI</t>
  </si>
  <si>
    <t>اسيا سيل للاتصالات</t>
  </si>
  <si>
    <t>TASC</t>
  </si>
  <si>
    <t>مصرف كوردستان</t>
  </si>
  <si>
    <t>BKUI</t>
  </si>
  <si>
    <t>الاهلية للتأمين</t>
  </si>
  <si>
    <t>NAHF</t>
  </si>
  <si>
    <t>الوئام للاستثمار المالي</t>
  </si>
  <si>
    <t>VWIF</t>
  </si>
  <si>
    <t>الخاتم للاتصالات</t>
  </si>
  <si>
    <t>TZNI</t>
  </si>
  <si>
    <t>الامين للاستثمار المالي</t>
  </si>
  <si>
    <t>VAMF</t>
  </si>
  <si>
    <t>بغداد للمشروبات الغازية</t>
  </si>
  <si>
    <t>IBSD</t>
  </si>
  <si>
    <t>السجاد والمفروشات</t>
  </si>
  <si>
    <t>IITC</t>
  </si>
  <si>
    <t>المصرف الاهلي</t>
  </si>
  <si>
    <t>BNOI</t>
  </si>
  <si>
    <t>مصرف الطيف الاسلامي</t>
  </si>
  <si>
    <t>BTIB</t>
  </si>
  <si>
    <t>مصرف اشور</t>
  </si>
  <si>
    <t>BASH</t>
  </si>
  <si>
    <t>فندق اشور(HASH)</t>
  </si>
  <si>
    <t>مجموع  قطاع الزراعة</t>
  </si>
  <si>
    <t>الامين للتأمين</t>
  </si>
  <si>
    <t>NAME</t>
  </si>
  <si>
    <t>العراقية لانتاج البذور</t>
  </si>
  <si>
    <t>AISP</t>
  </si>
  <si>
    <t>المعمورة العقارية</t>
  </si>
  <si>
    <t>SMRI</t>
  </si>
  <si>
    <t>مصرف التنمية الدولي</t>
  </si>
  <si>
    <t>BIDB</t>
  </si>
  <si>
    <t xml:space="preserve">مصرف الائتمان </t>
  </si>
  <si>
    <t>BROI</t>
  </si>
  <si>
    <t>الموصل لمدن الالعاب</t>
  </si>
  <si>
    <t>SMOF</t>
  </si>
  <si>
    <t>الوطنية للاستثمارات السياحية</t>
  </si>
  <si>
    <t>HNTI</t>
  </si>
  <si>
    <t xml:space="preserve">مصرف بغداد </t>
  </si>
  <si>
    <t>BBOB</t>
  </si>
  <si>
    <t>الامين للتأمين(NAME)</t>
  </si>
  <si>
    <t>قررت الهيئة العامة في اجتماعها المنعقد في 2019/7/9 زيادة رأسمال الشركة بنسبة (30.9%) من راسمال الشركة  استنادا الى المادة (55/ اولا) من قانون الشركات .</t>
  </si>
  <si>
    <t>العراقية لانتاج البذور(AISP)</t>
  </si>
  <si>
    <t>قررت الهيئة العامة في اجتماعها المنعقد في 2019/7/11 زيادة رأسمال الشركة بنسبة (30%) من راسمال الشركة  استنادا الى المادة (55/ ثانيا وثالثا) من قانون الشركات .</t>
  </si>
  <si>
    <t>مجموع السوق الثاني</t>
  </si>
  <si>
    <t>مجموع السوقين</t>
  </si>
  <si>
    <t>مصرف العربية الاسلامي</t>
  </si>
  <si>
    <t>BAAI</t>
  </si>
  <si>
    <t>مصرف الخليج</t>
  </si>
  <si>
    <t>BGUC</t>
  </si>
  <si>
    <t>دعت شركة مساهميها الى مراجعة الشركة  لاستلام الارباح للسنة المالية 2018/2017 اي بنسبة (20%) واضافة الى ارباح السنوات السابقة في مقر الشركة وسيكون  تسليم الارباح لاصحاب الاسهم او بموجب وكالة تخول صاحبها استلام الارباح ولن تقبل كتب مكاتب الوساطة لاستلام الارباح.</t>
  </si>
  <si>
    <t>النخبة للمقاولات العامة</t>
  </si>
  <si>
    <t>SNUC</t>
  </si>
  <si>
    <t>مصرف بابل(BBAY)</t>
  </si>
  <si>
    <t>الباتك للاستثمارات المالية(VBAT)</t>
  </si>
  <si>
    <t>الحديثة للانتاج الحيواني(AMAP)</t>
  </si>
  <si>
    <t>فنادق عشتار(HISH)</t>
  </si>
  <si>
    <t>فنادق المنصور(HMAN)</t>
  </si>
  <si>
    <t>العراقية للاعمال الهندسية(IIEW)</t>
  </si>
  <si>
    <t>الهلال الصناعية (IHLI)</t>
  </si>
  <si>
    <t>العراقية للنقل البري(SILT)</t>
  </si>
  <si>
    <t>عدم تقديم البيانات المالية السنوية لعام 2018.سعر الاغلاق (0.090) دينار.</t>
  </si>
  <si>
    <t>عدم تقديم البيانات المالية السنوية لعام 2018.سعر الاغلاق (0.450) دينار.</t>
  </si>
  <si>
    <t>عدم تقديم البيانات المالية السنوية لعام 2018.سعر الاغلاق (0.210) دينار.</t>
  </si>
  <si>
    <t>عدم تقديم البيانات المالية السنوية لعام 2018.سعر الاغلاق (10.500) دينار.</t>
  </si>
  <si>
    <t>عدم تقديم البيانات المالية السنوية لعام 2018.سعر الاغلاق (12.020) دينار.</t>
  </si>
  <si>
    <t>عدم تقديم البيانات المالية السنوية لعام 2018.سعر الاغلاق (0.820) دينار.</t>
  </si>
  <si>
    <t>عدم تقديم البيانات المالية السنوية لعام 2018.سعر الاغلاق (0.480) دينار.</t>
  </si>
  <si>
    <t>عدم تقديم البيانات المالية السنوية لعام 2018.سعر الاغلاق (0.940) دينار.</t>
  </si>
  <si>
    <t>عدم تقديم الافصاح الفصلي لعام 2015 واستمرار الايقاف لعدم تقديم الافصاح السنوي للاعوام 2014 و2015 و2016 و2017 و2018 والافصاح الفصلي لعامي 2016 و2017 والافصاح الفصل الاول والثاني والثالث لعام 2018، سعر الاغلاق (1.510) دينار.</t>
  </si>
  <si>
    <t>عدم تقديم الافصاح السنوي لعامي 2016 و2017و2018 . سعر الاغلاق (0.290) دينار.</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</si>
  <si>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،واستمرار الايقاف لعدم تقديم الافصاح السنوي لعام 2018 .</t>
  </si>
  <si>
    <t>عدم تقديم البيانات المالية السنوية لعام 2017 و2018.سعر الاغلاق (0.110) دينار.</t>
  </si>
  <si>
    <t>وضع المصرف تحت وصاية البنك المركزي العراقي واستمرار الايقاف لعدم تقديم الافصاح السنوي لعامي 2016و2017و2018. سعر الاغلاق (0.250) دينار .</t>
  </si>
  <si>
    <t>مصرف اسيا العراق(BAIB)</t>
  </si>
  <si>
    <t>الوطنية لصناعات الاثاث المنزلي</t>
  </si>
  <si>
    <t>IHFI</t>
  </si>
  <si>
    <t>فندق بغداد</t>
  </si>
  <si>
    <t>HBAG</t>
  </si>
  <si>
    <t>مصرف الثقة الدولي</t>
  </si>
  <si>
    <t>BTRU</t>
  </si>
  <si>
    <t xml:space="preserve">طريق الخازر  المواد الانشائية </t>
  </si>
  <si>
    <t>IKHC</t>
  </si>
  <si>
    <t>قطاع الفنادق</t>
  </si>
  <si>
    <t>النبال العربة للتحويل المالي (MTNI)</t>
  </si>
  <si>
    <t>الاهلية للانتاج الزراعي</t>
  </si>
  <si>
    <t>AAHP</t>
  </si>
  <si>
    <t xml:space="preserve">سد الموصل السياحية </t>
  </si>
  <si>
    <t>HTVM</t>
  </si>
  <si>
    <t>السجاد والمفروشات(IITC)</t>
  </si>
  <si>
    <t>دعت شركة مساهميها الى مراجعة الشركة  لاستلام الارباح  في مقر الشركة طيلة ايام الاسبوع عدا يوم الخميس اعتبارا من يوم الاحد 2019/9/8  من الساعة (8) صباحا الى الساعة(12) ظهرا .</t>
  </si>
  <si>
    <t>النبلاء للتحويل المالي</t>
  </si>
  <si>
    <t>MTNO</t>
  </si>
  <si>
    <t>المصرف العراقي الاسلامي</t>
  </si>
  <si>
    <t>BIIB</t>
  </si>
  <si>
    <t>مصرف اسيا العراق</t>
  </si>
  <si>
    <t>BAIB</t>
  </si>
  <si>
    <t>مصرف الائتمان (BROI)</t>
  </si>
  <si>
    <t>دعت شركة مساهميها الى مراجعة الشركة  لاستلام الارباح لسنة 2018 في مقر الشركة خلال اوقات الدوام الرسمي اعتبارا من يوم الاربعاء 2019/9/11  علما ان الارباح تسلم الى المساهمين شخصيا مع جلب المستمسكات الثبوتية او عن طريق الوكالة الاصولية</t>
  </si>
  <si>
    <t>الكيمياوية والبلاستيكية</t>
  </si>
  <si>
    <t>INCP</t>
  </si>
  <si>
    <t>المصرف الدولي الاسلامي</t>
  </si>
  <si>
    <t>BINT</t>
  </si>
  <si>
    <t>ثالثا: الشركات التي في التداول برأسمال الشركة المدرج (قبل الزيادة والرسملة).</t>
  </si>
  <si>
    <t xml:space="preserve">ثانيا : الشركات المساهمة المتوقفة عن التداول لانعقاد هيئاتها العامة . </t>
  </si>
  <si>
    <t>مصرف القابض</t>
  </si>
  <si>
    <t>BQAB</t>
  </si>
  <si>
    <t>المعدنية والدراجات</t>
  </si>
  <si>
    <t>IMIB</t>
  </si>
  <si>
    <t>المعمورة العقارية(SMRI)</t>
  </si>
  <si>
    <t>دار السلام للتأمين</t>
  </si>
  <si>
    <t>NDSA</t>
  </si>
  <si>
    <t>مصرف سومر التجاري</t>
  </si>
  <si>
    <t>BSUC</t>
  </si>
  <si>
    <t>دعت شركة مساهميها الى مراجعة الشركة  لاستلام الارباح  بنسبة (5%) من الراس مال المدفوع والبالغ (22.780) مليار دينار اي مايساوي (1.139) مليار دينار طيلة ايام الاسبوع عدا يوم الخميس لغاية الساعة الواحدة ظهرا اعتبارا من يوم الثلاثاء2019/10/1 ، علما ان الارباح تسلم الى المساهمين شخصيا مع جلب المستمسكات الثبوتية او بموجب وكالة مصدقة .</t>
  </si>
  <si>
    <t>انتاج الالبسة الجاهزة</t>
  </si>
  <si>
    <t>الكندي لانتاج اللقاحات</t>
  </si>
  <si>
    <t>IKLV</t>
  </si>
  <si>
    <t>IRMC</t>
  </si>
  <si>
    <t>تصنيع وتسويق التمور</t>
  </si>
  <si>
    <t>IIDP</t>
  </si>
  <si>
    <t>الزوراء للاستثمار المالي</t>
  </si>
  <si>
    <t>VZAF</t>
  </si>
  <si>
    <t xml:space="preserve">بغداد لمواد التغليف </t>
  </si>
  <si>
    <t>IBPM</t>
  </si>
  <si>
    <t>عدم تقديم البيانات المالية السنوية لعام 2018/ صادقت دائرة تسجيل الشركات على  زيادة راسمال الشركة من (1.239) دينار الى (1.734)  دينار وفق المادة (55/اولا) من قانون الشركات . سعر الاغلاق (11.000) دينار.</t>
  </si>
  <si>
    <t>مؤتة للتحويل المالي          مصرف امين العراق الاسلامي</t>
  </si>
  <si>
    <t>لصدور مصادقة دائرة تسجيل الشركات على انتهاء اجراءات تغيير اسم ونشاط الشركة الى مصرف امين العراق الاسلامي ، وزيادة راسمالها من (45) مليار دينار الى (100) مليار دينار ، وسيتم ادراج اسهم الشركة في السوق بعد استحصال الرخصة النهائية للمارسة العمل المصرفي واستكمال اجراءات ادراج الشركة المصرفية .</t>
  </si>
  <si>
    <t>الاكثر ربحية</t>
  </si>
  <si>
    <t>ايقاف التداول على اسهم شركة النبال العربية للتحويل المالي اعتبارا من جلسة 2019/9/4 بعد قرار البنك المركزي العراقي الصادر بالكتاب المرقم 5/9 س/1656 في 2019/7/31 تحويل نشاطها الى شركة صرافة فئة ( A ) ولحين انتهاء اجراءات البنك المركزي العراقي ودائرة تسجيل الشركات .</t>
  </si>
  <si>
    <t>المنتجات الزراعية</t>
  </si>
  <si>
    <t>AIRP</t>
  </si>
  <si>
    <t>مصرف الجنوب الاسلامي</t>
  </si>
  <si>
    <t>BJAB</t>
  </si>
  <si>
    <t>اسماك الشرق الاوسط (AMEF)</t>
  </si>
  <si>
    <t>عدم تقديم البيانات المالية الفصلية للفصل الاول لعام 2019 .سعر الاغلاق (8.750) دينار.</t>
  </si>
  <si>
    <t xml:space="preserve"> وضع المصرف تحت وصاية البنك المركزي العراقي واستمرار الايقاف لعدم تقديم الافصاح السنوي للاعوام 2015 و2016 و2017 و2018والافصاح الفصل الاول والثاني لعام 2019. سعر الاغلاق (0.130) دينار.</t>
  </si>
  <si>
    <t>عدم تقديم الافصاح السنوي لعامي 2016 و2017 و2018واستمرار الايقاف لعدم تقديم الافصاح الفصلي للفصل الثاني والثالث لعام 2017 والافصاح الفصلي لعام 2018 والفصل الاول والثاني لعام 2019  . سعر الاغلاق (0.270) دينار.</t>
  </si>
  <si>
    <t>عدم تقديم الافصاح السنوي للاعوام 2014 و2015  و2016و2017 و2018 والافصاح الفصلي لعامي 2016 و2017 والافصاح الفصلي لعام 2018 والفصل الاول والثاني لعام 2019، سعر الاغلاق (1.250) دينار.</t>
  </si>
  <si>
    <t>عدم تقديم الافصاح الفصلي لعام 2015 واستمرار الايقاف لعدم تقديم الافصاح السنوي للاعوام 2014 و2015 و2016 و2017 و2018والافصاح الفصلي لعامي 2016 و2017 والافصاح الفصلي لعام 2018 والفصل الاول والثاني لعام 2019 ، سعر الاغلاق (0.470) دينار.</t>
  </si>
  <si>
    <t>عدم تقديم الافصاح الفصلي لعام  2016 واستمرار الايقاف لعدم تقديم الافصاح السنوي للاعوام 2015 و 2016و2017 و2018والافصاح الفصلي لعام 2017  والافصاح الفصل الاول والثاني والثالث لعام 2018 والفصل الثاني لعام 2019. سعر الاغلاق (0.310) دينار.</t>
  </si>
  <si>
    <t>عدم تقديم الافصاح السنوي لعامي 2016و2017 و2018والافصاح الفصل الاول والثاني والثالث لعام 2018 والفصل الثاني لعام 2019. سعر الاغلاق (0.450) دينار.</t>
  </si>
  <si>
    <t>عدم تقديم الافصاح السنوي لعامي 2016 و2017 و2018 واستمرار الايقاف لعدم تقديم الافصاح الفصلي للفصل الثاني والثالث لعام 2017 والافصاح الفصلي لعام 2018 والفصل الاول والثاني لعام 2019 . سعر الاغلاق (0.550) دينار.</t>
  </si>
  <si>
    <t>عدم تقديم الافصاح الفصلي لعام 2017 والافصاح الفصلي لعام 2018 والفصل الاول لعام 2019واستمرار الايقاف لعدم تقديم الافصاح السنوي لعامي 2016و2017و2018 والفصل الثاني لعام 2019،. سعر الاغلاق (0.590) دينار.</t>
  </si>
  <si>
    <t>عدم تقديم الافصاح الفصلي لعام 2017 واستمرار الايقاف لعدم تقديم الافصاح السنوي لعامي 2016و2017 و2018والافصاح الفصلي لعام 2018 والفصل الاول والثاني لعام 2019 . سعر الاغلاق (0.220) دينار.</t>
  </si>
  <si>
    <t>عدم تقديم البيانات المالية الفصلية للفصل الاول والثاني لعام 2019.سعر الاغلاق (6.400) دينار.</t>
  </si>
  <si>
    <t>مجموع قطاع الفنادق</t>
  </si>
  <si>
    <t xml:space="preserve">انتاج وتسويق اللحوم (AIPM) </t>
  </si>
  <si>
    <t>BLAD</t>
  </si>
  <si>
    <t xml:space="preserve">مصرف العطاء الاسلامي </t>
  </si>
  <si>
    <t xml:space="preserve">مصرف الشرق الاوسط </t>
  </si>
  <si>
    <t>BIME</t>
  </si>
  <si>
    <t>مجموع قطاع الاتصالات</t>
  </si>
  <si>
    <t>مصرف الموصل</t>
  </si>
  <si>
    <t>BMFI</t>
  </si>
  <si>
    <t>فنادق كربلاء(HKAR)</t>
  </si>
  <si>
    <t>كتاب هيئة الاوراق المالية المرقم 1967/10 في2019/10/2 عدم اعتماد محضر اجتماع الهيئة العامة لشركة فنادق كربلاء المنعقدة في 2019/9/19 لوجود اعتراضات وملاحظات بعض المساهمين والدعوه الى عقد اجتماع جديد</t>
  </si>
  <si>
    <t>الامين للاستثمارات العقارية(SAEI)</t>
  </si>
  <si>
    <t>مصرف جيهان</t>
  </si>
  <si>
    <t>BCIH</t>
  </si>
  <si>
    <t>مصرف اربيل</t>
  </si>
  <si>
    <t>BERI</t>
  </si>
  <si>
    <t>مصرف القرطاس</t>
  </si>
  <si>
    <t>BQUR</t>
  </si>
  <si>
    <t>المصرف التجاري</t>
  </si>
  <si>
    <t>BCOI</t>
  </si>
  <si>
    <t>الخياطة الحديثة(IMOS)</t>
  </si>
  <si>
    <t>سيعقد اجتماع الهيئة العامة يوم الاحد 2019/11/10 الساعة العاشرة صباحا في مقر الشركة ، لمناقشة الحسابات الختامية 2018 ، مناقشة اقرار مقسوم الارباح  . سيتم ايقاف التداول اعتبارا من جلسة الثلاثاء 2019/11/5.</t>
  </si>
  <si>
    <t>الخليج للتأمين(NGIR)</t>
  </si>
  <si>
    <t>المصرف الوطني الاسلامي</t>
  </si>
  <si>
    <t>BNAI</t>
  </si>
  <si>
    <t>فندق بغداد(HBAG)</t>
  </si>
  <si>
    <t xml:space="preserve">دعت شركة مساهميها الى مراجعة الشركة  لاستلام الارباح لسنة 2018 في مقر الشركة من الساعة العاشرة صباحاً الى الساعة الثانية ظهراً اعتبارا من يوم الاحد 2019/10/20  </t>
  </si>
  <si>
    <t>الصنائع الكيمياوية العصرية</t>
  </si>
  <si>
    <t>IMCI</t>
  </si>
  <si>
    <t xml:space="preserve"> تم غلق الاكتتاب  اعتبارا من يوم  2019/10/17على الاسهم المطروحة البالغة (50) مليار سهم   , تنفيذا لقرار الهيئة العامة المنعقدة بتاريخ 2019/9/4 زيادة رأس المال من (100) مليار دينار الى (150) مليار  دينار وفق المادة (55/اولا) من قانون الشركات .</t>
  </si>
  <si>
    <t>سيعقد اجتماع الهيئة العامة يوم الاثنين 2019/10/28 الساعة العاشرة صباحا في قاعة المركز الثقافي النفطي ، لمناقشة الحسابات الختامية 2018 ، مناقشة اقرار مقسوم الارباح ومعالجة العجز المتراكم ، مناقشة زيادة راس مال الشركة من (2) مليار دينار الى (7) مليار دينار وفق المادة (55/ اولا) من قانون الشركات ،انتخاب مجلس ادارة من (7) اعضاء اصليين ومثلهم احتياط . تم ايقاف التداول اعتبارا من جلسة الاربعاء 2019/10/23.</t>
  </si>
  <si>
    <t>قطاع التامين</t>
  </si>
  <si>
    <t>مجموع قطاع التامين</t>
  </si>
  <si>
    <t>فندق فلسطين</t>
  </si>
  <si>
    <t>HPAL</t>
  </si>
  <si>
    <t>مصرف الاقليم التجاري</t>
  </si>
  <si>
    <t>BRTB</t>
  </si>
  <si>
    <t xml:space="preserve"> مصرف امين العراق الاسلامي</t>
  </si>
  <si>
    <t>اخبار الشركات المساهمة المدرجة في سوق العراق للاوراق المالية الاثنين الموافق 2019/11/4</t>
  </si>
  <si>
    <t xml:space="preserve"> الشركات غير المتداولة في السوق الثاني لجلسة الاثنين الموافق 2019/11/4</t>
  </si>
  <si>
    <t>الشركات غير المتداولة في السوق النظامي لجلسة الاثنين الموافق 2019/11/4</t>
  </si>
  <si>
    <t>نشرة التداول في السوق النظامي رقم (204)</t>
  </si>
  <si>
    <t>جلسة الاثنين الموافق 2019/11/4</t>
  </si>
  <si>
    <t>نشرة التداول في السوق الثاني رقم (189)</t>
  </si>
  <si>
    <t xml:space="preserve">سيعقد اجتماع الهيئة العامة يوم الاربعاء 2019/11/13 الساعة العاشرة صباحا في مقر الشركة ، لمناقشة الحسابات الختامية 2018 ، معالجة العجز المتراكم ، مناقشة مقسوم الارباح ، مناقشة تعديل المادة الرابعة من عقد التاسيس الشركة بزيادة راس مال الشركة وفق المادة (55/اولا) من قانون الشركات   . الشركة متوقفة عن التداول اعتبارا من 2018/1/21 استنادا الى قرار مجلس المحافظين ايقاف التداول على اسهم شركات تحويل المالي بعد مصادقة دائرة تسجيل الشركات على انتهاء اجراءات تغير اسم ونشاط الشركة لحين صدور اجازة ممارسة المهنة من البنك المركزي </t>
  </si>
  <si>
    <t>سيتم إطلاق التداول على أسهم شركة إعتباراً من جلسة الثلاثاء 2019/11/5 بعد إجتماع الهيئة العامة المنعقدة في 2019/10/30 المصادقة على الحسابات الختامية لعام 2018 ، تدوير الارباح الى السنة القادمة، إطفاء مبلغ (5.122.514) دينار ديون مشكوك في تحصيلها.</t>
  </si>
  <si>
    <t>سوق العراق للأوراق المالية</t>
  </si>
  <si>
    <t>جلسة الاثنين 2019/11/4</t>
  </si>
  <si>
    <t>نشرة  تداول الاسهم المشتراة لغير العراقيين في السوق النظامي</t>
  </si>
  <si>
    <t xml:space="preserve">قطاع الصناعة </t>
  </si>
  <si>
    <t xml:space="preserve">بغداد للمشروبات الغازية </t>
  </si>
  <si>
    <t>الصناعات الكيمياوية والبلاستيكية</t>
  </si>
  <si>
    <t xml:space="preserve">مجموع قطاع الصناعة </t>
  </si>
  <si>
    <t>المجموع الكلي</t>
  </si>
  <si>
    <t>نشرة  تداول الاسهم المشتراة لغير العراقيين في السوق الثاني</t>
  </si>
  <si>
    <t>مصرف العطاء الإسلامي</t>
  </si>
  <si>
    <t xml:space="preserve">قطاع الاتصالات </t>
  </si>
  <si>
    <t xml:space="preserve">مجموع قطاع الاتصالات </t>
  </si>
  <si>
    <t>نشرة  تداول الاسهم المباعة من غير العراقيين في السوق النظامي</t>
  </si>
  <si>
    <t>نشرة  تداول الاسهم المباعة من غير العراقيين في السوق الثاني</t>
  </si>
  <si>
    <t xml:space="preserve">بلغ الرقم القياسي العام (482.22) نقطة منخفضا بنسبة (0.61) </t>
  </si>
  <si>
    <t>سيتم إطلاق التداول على أسهم شركة إعتباراً من جلسة الثلاثاء 2019/11/5 بعد إجتماع الهيئة العامة المنعقدة في 2019/10/29 المصادقة على الحسابات الختامية لعام 2018 ، توزيع ارباح بنسبة (3%) من رأس مال الشركة . سيكون السعر التاشيري لهذة الجلسة (0.720)دينار</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</si>
</sst>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1010000]yyyy/mm/dd;@"/>
  </numFmts>
  <fonts count="69">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4"/>
      <color rgb="FF00206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sz val="11"/>
      <color rgb="FFFF0000"/>
      <name val="Arial"/>
      <family val="2"/>
      <scheme val="minor"/>
    </font>
    <font>
      <b/>
      <sz val="11"/>
      <color rgb="FF002060"/>
      <name val="Arial"/>
      <family val="2"/>
    </font>
    <font>
      <b/>
      <sz val="12"/>
      <color rgb="FFFF0000"/>
      <name val="Arial"/>
      <family val="2"/>
    </font>
    <font>
      <b/>
      <sz val="12"/>
      <color rgb="FF00B050"/>
      <name val="Arial"/>
      <family val="2"/>
    </font>
    <font>
      <b/>
      <sz val="10.5"/>
      <color rgb="FF002060"/>
      <name val="Arial"/>
      <family val="2"/>
    </font>
    <font>
      <b/>
      <sz val="10.5"/>
      <color rgb="FF002060"/>
      <name val="Arial"/>
      <family val="2"/>
      <scheme val="minor"/>
    </font>
    <font>
      <b/>
      <sz val="18"/>
      <color indexed="56"/>
      <name val="Arial"/>
      <family val="2"/>
    </font>
    <font>
      <b/>
      <sz val="14"/>
      <color indexed="56"/>
      <name val="Arial"/>
      <family val="2"/>
    </font>
    <font>
      <b/>
      <sz val="12"/>
      <color indexed="56"/>
      <name val="Arial"/>
      <family val="2"/>
    </font>
    <font>
      <b/>
      <sz val="16"/>
      <color rgb="FFFF0000"/>
      <name val="Arial"/>
      <family val="2"/>
    </font>
  </fonts>
  <fills count="59">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06">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style="thin">
        <color auto="1"/>
      </right>
      <top style="thin">
        <color indexed="64"/>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right style="thin">
        <color indexed="18"/>
      </right>
      <top style="thin">
        <color indexed="64"/>
      </top>
      <bottom style="thin">
        <color indexed="18"/>
      </bottom>
      <diagonal/>
    </border>
    <border>
      <left style="thin">
        <color indexed="18"/>
      </left>
      <right/>
      <top/>
      <bottom style="thin">
        <color indexed="18"/>
      </bottom>
      <diagonal/>
    </border>
    <border>
      <left/>
      <right style="thin">
        <color indexed="18"/>
      </right>
      <top/>
      <bottom style="thin">
        <color indexed="18"/>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theme="0"/>
      </bottom>
      <diagonal/>
    </border>
  </borders>
  <cellStyleXfs count="419">
    <xf numFmtId="0" fontId="0" fillId="0" borderId="0"/>
    <xf numFmtId="0" fontId="1" fillId="0" borderId="0"/>
    <xf numFmtId="0" fontId="1" fillId="0" borderId="0"/>
    <xf numFmtId="0" fontId="23" fillId="14" borderId="0" applyNumberFormat="0" applyBorder="0" applyAlignment="0" applyProtection="0"/>
    <xf numFmtId="0" fontId="23" fillId="14" borderId="0" applyNumberFormat="0" applyBorder="0" applyAlignment="0" applyProtection="0"/>
    <xf numFmtId="0" fontId="24" fillId="3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4" fillId="38"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4" fillId="39"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4" fillId="4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4" fillId="41"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4" fillId="42"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4" fillId="43"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4" fillId="44"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4" fillId="45"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4" fillId="40"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4" fillId="43"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4" fillId="4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25" fillId="47"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25" fillId="4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25" fillId="45"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25" fillId="48"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25" fillId="49"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25" fillId="50"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25" fillId="51"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25" fillId="52"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25" fillId="53"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25" fillId="48"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25" fillId="49"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25" fillId="54"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26" fillId="38" borderId="0" applyNumberFormat="0" applyBorder="0" applyAlignment="0" applyProtection="0"/>
    <xf numFmtId="0" fontId="45" fillId="10" borderId="41" applyNumberFormat="0" applyAlignment="0" applyProtection="0"/>
    <xf numFmtId="0" fontId="45" fillId="10" borderId="41" applyNumberFormat="0" applyAlignment="0" applyProtection="0"/>
    <xf numFmtId="0" fontId="27" fillId="55" borderId="47" applyNumberFormat="0" applyAlignment="0" applyProtection="0"/>
    <xf numFmtId="0" fontId="46" fillId="11" borderId="44" applyNumberFormat="0" applyAlignment="0" applyProtection="0"/>
    <xf numFmtId="0" fontId="46" fillId="11" borderId="44" applyNumberFormat="0" applyAlignment="0" applyProtection="0"/>
    <xf numFmtId="0" fontId="28" fillId="56" borderId="48" applyNumberFormat="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9" fillId="0" borderId="0" applyNumberFormat="0" applyFill="0" applyBorder="0" applyAlignment="0" applyProtection="0"/>
    <xf numFmtId="0" fontId="48" fillId="6" borderId="0" applyNumberFormat="0" applyBorder="0" applyAlignment="0" applyProtection="0"/>
    <xf numFmtId="0" fontId="48" fillId="6" borderId="0" applyNumberFormat="0" applyBorder="0" applyAlignment="0" applyProtection="0"/>
    <xf numFmtId="0" fontId="30" fillId="39" borderId="0" applyNumberFormat="0" applyBorder="0" applyAlignment="0" applyProtection="0"/>
    <xf numFmtId="0" fontId="49" fillId="0" borderId="38" applyNumberFormat="0" applyFill="0" applyAlignment="0" applyProtection="0"/>
    <xf numFmtId="0" fontId="49" fillId="0" borderId="38" applyNumberFormat="0" applyFill="0" applyAlignment="0" applyProtection="0"/>
    <xf numFmtId="0" fontId="31" fillId="0" borderId="49" applyNumberFormat="0" applyFill="0" applyAlignment="0" applyProtection="0"/>
    <xf numFmtId="0" fontId="50" fillId="0" borderId="39" applyNumberFormat="0" applyFill="0" applyAlignment="0" applyProtection="0"/>
    <xf numFmtId="0" fontId="50" fillId="0" borderId="39" applyNumberFormat="0" applyFill="0" applyAlignment="0" applyProtection="0"/>
    <xf numFmtId="0" fontId="32" fillId="0" borderId="5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3" fillId="0" borderId="51"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3" fillId="0" borderId="0" applyNumberFormat="0" applyFill="0" applyBorder="0" applyAlignment="0" applyProtection="0"/>
    <xf numFmtId="0" fontId="52" fillId="9" borderId="41" applyNumberFormat="0" applyAlignment="0" applyProtection="0"/>
    <xf numFmtId="0" fontId="52" fillId="9" borderId="41" applyNumberFormat="0" applyAlignment="0" applyProtection="0"/>
    <xf numFmtId="0" fontId="34" fillId="42" borderId="47" applyNumberFormat="0" applyAlignment="0" applyProtection="0"/>
    <xf numFmtId="0" fontId="53" fillId="0" borderId="43" applyNumberFormat="0" applyFill="0" applyAlignment="0" applyProtection="0"/>
    <xf numFmtId="0" fontId="53" fillId="0" borderId="43" applyNumberFormat="0" applyFill="0" applyAlignment="0" applyProtection="0"/>
    <xf numFmtId="0" fontId="35" fillId="0" borderId="52" applyNumberFormat="0" applyFill="0" applyAlignment="0" applyProtection="0"/>
    <xf numFmtId="0" fontId="54" fillId="8" borderId="0" applyNumberFormat="0" applyBorder="0" applyAlignment="0" applyProtection="0"/>
    <xf numFmtId="0" fontId="54" fillId="8" borderId="0" applyNumberFormat="0" applyBorder="0" applyAlignment="0" applyProtection="0"/>
    <xf numFmtId="0" fontId="36" fillId="57" borderId="0" applyNumberFormat="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3"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2" fillId="12" borderId="45" applyNumberFormat="0" applyFont="0" applyAlignment="0" applyProtection="0"/>
    <xf numFmtId="0" fontId="42" fillId="12" borderId="45" applyNumberFormat="0" applyFont="0" applyAlignment="0" applyProtection="0"/>
    <xf numFmtId="0" fontId="1" fillId="58" borderId="53" applyNumberFormat="0" applyFont="0" applyAlignment="0" applyProtection="0"/>
    <xf numFmtId="0" fontId="1" fillId="58" borderId="53" applyNumberFormat="0" applyFont="0" applyAlignment="0" applyProtection="0"/>
    <xf numFmtId="0" fontId="55" fillId="10" borderId="42" applyNumberFormat="0" applyAlignment="0" applyProtection="0"/>
    <xf numFmtId="0" fontId="55" fillId="10" borderId="42" applyNumberFormat="0" applyAlignment="0" applyProtection="0"/>
    <xf numFmtId="0" fontId="38" fillId="55" borderId="54" applyNumberFormat="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9" fillId="0" borderId="0" applyNumberFormat="0" applyFill="0" applyBorder="0" applyAlignment="0" applyProtection="0"/>
    <xf numFmtId="0" fontId="57" fillId="0" borderId="46" applyNumberFormat="0" applyFill="0" applyAlignment="0" applyProtection="0"/>
    <xf numFmtId="0" fontId="57" fillId="0" borderId="46" applyNumberFormat="0" applyFill="0" applyAlignment="0" applyProtection="0"/>
    <xf numFmtId="0" fontId="40" fillId="0" borderId="55"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41" fillId="0" borderId="0" applyNumberFormat="0" applyFill="0" applyBorder="0" applyAlignment="0" applyProtection="0"/>
    <xf numFmtId="0" fontId="27" fillId="55" borderId="67" applyNumberFormat="0" applyAlignment="0" applyProtection="0"/>
    <xf numFmtId="0" fontId="34" fillId="42" borderId="67" applyNumberFormat="0" applyAlignment="0" applyProtection="0"/>
    <xf numFmtId="0" fontId="1" fillId="58" borderId="68" applyNumberFormat="0" applyFont="0" applyAlignment="0" applyProtection="0"/>
    <xf numFmtId="0" fontId="1" fillId="58" borderId="68" applyNumberFormat="0" applyFont="0" applyAlignment="0" applyProtection="0"/>
    <xf numFmtId="0" fontId="38" fillId="55" borderId="69" applyNumberFormat="0" applyAlignment="0" applyProtection="0"/>
    <xf numFmtId="0" fontId="40" fillId="0" borderId="70" applyNumberFormat="0" applyFill="0" applyAlignment="0" applyProtection="0"/>
  </cellStyleXfs>
  <cellXfs count="211">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2" fontId="9" fillId="0" borderId="2" xfId="2" applyNumberFormat="1" applyFont="1" applyBorder="1" applyAlignment="1">
      <alignment vertical="center"/>
    </xf>
    <xf numFmtId="0" fontId="14" fillId="0" borderId="0" xfId="0" applyFont="1"/>
    <xf numFmtId="2" fontId="9" fillId="0" borderId="16" xfId="2" applyNumberFormat="1" applyFont="1" applyBorder="1" applyAlignment="1">
      <alignment vertical="center"/>
    </xf>
    <xf numFmtId="0" fontId="6" fillId="0" borderId="17"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4" xfId="0" applyNumberFormat="1" applyFont="1" applyBorder="1" applyAlignment="1">
      <alignment horizontal="righ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0" fontId="4" fillId="0" borderId="0" xfId="0" applyFont="1" applyAlignment="1">
      <alignment vertical="center"/>
    </xf>
    <xf numFmtId="2" fontId="4" fillId="0" borderId="2" xfId="0" applyNumberFormat="1" applyFont="1" applyBorder="1" applyAlignment="1">
      <alignment vertical="center"/>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3" fontId="6" fillId="0" borderId="1" xfId="0" applyNumberFormat="1" applyFont="1" applyBorder="1" applyAlignment="1">
      <alignment horizontal="center" vertical="center"/>
    </xf>
    <xf numFmtId="0" fontId="7" fillId="0" borderId="21" xfId="0" applyFont="1" applyBorder="1" applyAlignment="1">
      <alignment horizontal="center" vertical="center"/>
    </xf>
    <xf numFmtId="0" fontId="6" fillId="0" borderId="22" xfId="0" applyFont="1" applyFill="1" applyBorder="1" applyAlignment="1">
      <alignment vertical="center"/>
    </xf>
    <xf numFmtId="0" fontId="0" fillId="4" borderId="0" xfId="0" applyFill="1"/>
    <xf numFmtId="2" fontId="8" fillId="0" borderId="16" xfId="0" applyNumberFormat="1" applyFont="1" applyBorder="1" applyAlignment="1">
      <alignment vertical="center"/>
    </xf>
    <xf numFmtId="0" fontId="15" fillId="2" borderId="1" xfId="1" applyFont="1" applyFill="1" applyBorder="1" applyAlignment="1">
      <alignment horizontal="center" vertical="center"/>
    </xf>
    <xf numFmtId="0" fontId="15" fillId="2" borderId="1" xfId="1" applyFont="1" applyFill="1" applyBorder="1" applyAlignment="1">
      <alignment horizontal="center" vertical="center" wrapText="1"/>
    </xf>
    <xf numFmtId="0" fontId="19" fillId="0" borderId="0" xfId="0" applyFont="1" applyAlignment="1">
      <alignment vertical="center"/>
    </xf>
    <xf numFmtId="0" fontId="2" fillId="0" borderId="0" xfId="0" applyFont="1" applyAlignment="1">
      <alignment vertical="center"/>
    </xf>
    <xf numFmtId="2" fontId="15" fillId="0" borderId="18" xfId="2" applyNumberFormat="1" applyFont="1" applyBorder="1" applyAlignment="1">
      <alignment horizontal="center" vertical="center"/>
    </xf>
    <xf numFmtId="0" fontId="6" fillId="0" borderId="28" xfId="0" applyFont="1" applyFill="1" applyBorder="1" applyAlignment="1">
      <alignment vertical="center"/>
    </xf>
    <xf numFmtId="0" fontId="22" fillId="0" borderId="29" xfId="0" applyFont="1" applyFill="1" applyBorder="1" applyAlignment="1">
      <alignment vertical="center"/>
    </xf>
    <xf numFmtId="0" fontId="22" fillId="0" borderId="32" xfId="0" applyFont="1" applyFill="1" applyBorder="1" applyAlignment="1">
      <alignment vertical="center"/>
    </xf>
    <xf numFmtId="0" fontId="0" fillId="0" borderId="0" xfId="0"/>
    <xf numFmtId="167" fontId="6" fillId="0" borderId="18" xfId="2" applyNumberFormat="1" applyFont="1" applyBorder="1" applyAlignment="1">
      <alignment horizontal="center" vertical="center"/>
    </xf>
    <xf numFmtId="167" fontId="0" fillId="0" borderId="0" xfId="0" applyNumberFormat="1"/>
    <xf numFmtId="0" fontId="22" fillId="0" borderId="56" xfId="0" applyFont="1" applyFill="1" applyBorder="1" applyAlignment="1">
      <alignment vertical="center"/>
    </xf>
    <xf numFmtId="0" fontId="6" fillId="0" borderId="57" xfId="0" applyFont="1" applyFill="1" applyBorder="1" applyAlignment="1">
      <alignment vertical="center"/>
    </xf>
    <xf numFmtId="0" fontId="6" fillId="4" borderId="59" xfId="0" applyFont="1" applyFill="1" applyBorder="1" applyAlignment="1">
      <alignment horizontal="right" vertical="center" wrapText="1"/>
    </xf>
    <xf numFmtId="0" fontId="6" fillId="0" borderId="58" xfId="0" applyFont="1" applyFill="1" applyBorder="1" applyAlignment="1">
      <alignment vertical="center"/>
    </xf>
    <xf numFmtId="3" fontId="6" fillId="0" borderId="1" xfId="0" applyNumberFormat="1" applyFont="1" applyBorder="1" applyAlignment="1">
      <alignment horizontal="center" vertical="center"/>
    </xf>
    <xf numFmtId="2" fontId="59" fillId="0" borderId="2" xfId="0" applyNumberFormat="1" applyFont="1" applyBorder="1" applyAlignment="1">
      <alignment horizontal="right" vertical="center"/>
    </xf>
    <xf numFmtId="164" fontId="6" fillId="0" borderId="61" xfId="0" applyNumberFormat="1" applyFont="1" applyBorder="1" applyAlignment="1">
      <alignment horizontal="center" vertical="center"/>
    </xf>
    <xf numFmtId="164" fontId="6" fillId="0" borderId="62" xfId="0" applyNumberFormat="1" applyFont="1" applyBorder="1" applyAlignment="1">
      <alignment horizontal="center" vertical="center"/>
    </xf>
    <xf numFmtId="3" fontId="6" fillId="0" borderId="62" xfId="0" applyNumberFormat="1" applyFont="1" applyBorder="1" applyAlignment="1">
      <alignment horizontal="center" vertical="center"/>
    </xf>
    <xf numFmtId="0" fontId="6" fillId="0" borderId="29" xfId="0" applyFont="1" applyFill="1" applyBorder="1" applyAlignment="1">
      <alignment vertical="center"/>
    </xf>
    <xf numFmtId="0" fontId="60" fillId="4" borderId="37" xfId="0" applyFont="1" applyFill="1" applyBorder="1" applyAlignment="1">
      <alignment vertical="center" wrapText="1"/>
    </xf>
    <xf numFmtId="0" fontId="0" fillId="0" borderId="0" xfId="0"/>
    <xf numFmtId="164" fontId="6" fillId="0" borderId="66" xfId="0" applyNumberFormat="1" applyFont="1" applyBorder="1" applyAlignment="1">
      <alignment horizontal="center" vertical="center"/>
    </xf>
    <xf numFmtId="0" fontId="6" fillId="0" borderId="71" xfId="0" applyFont="1" applyFill="1" applyBorder="1" applyAlignment="1">
      <alignment vertical="center"/>
    </xf>
    <xf numFmtId="164" fontId="6" fillId="0" borderId="71" xfId="0" applyNumberFormat="1" applyFont="1" applyBorder="1" applyAlignment="1">
      <alignment horizontal="center" vertical="center"/>
    </xf>
    <xf numFmtId="3" fontId="0" fillId="0" borderId="0" xfId="0" applyNumberFormat="1"/>
    <xf numFmtId="0" fontId="60" fillId="4" borderId="72" xfId="0" applyFont="1" applyFill="1" applyBorder="1" applyAlignment="1">
      <alignment horizontal="right" vertical="center" wrapText="1"/>
    </xf>
    <xf numFmtId="0" fontId="60" fillId="4" borderId="1" xfId="0" applyFont="1" applyFill="1" applyBorder="1" applyAlignment="1">
      <alignment vertical="center" wrapText="1"/>
    </xf>
    <xf numFmtId="167" fontId="60" fillId="4" borderId="18" xfId="0" applyNumberFormat="1" applyFont="1" applyFill="1" applyBorder="1" applyAlignment="1">
      <alignment vertical="center" wrapText="1"/>
    </xf>
    <xf numFmtId="164" fontId="60" fillId="4" borderId="1" xfId="0" applyNumberFormat="1" applyFont="1" applyFill="1" applyBorder="1" applyAlignment="1">
      <alignment horizontal="right" vertical="center" wrapText="1"/>
    </xf>
    <xf numFmtId="0" fontId="60" fillId="4" borderId="1" xfId="0" applyFont="1" applyFill="1" applyBorder="1" applyAlignment="1">
      <alignment horizontal="right" vertical="center" wrapText="1"/>
    </xf>
    <xf numFmtId="2" fontId="60" fillId="4" borderId="1" xfId="0" applyNumberFormat="1" applyFont="1" applyFill="1" applyBorder="1" applyAlignment="1">
      <alignment horizontal="right" vertical="center" wrapText="1"/>
    </xf>
    <xf numFmtId="0" fontId="60" fillId="0" borderId="11" xfId="0" applyFont="1" applyFill="1" applyBorder="1" applyAlignment="1">
      <alignment horizontal="right" vertical="center" wrapText="1"/>
    </xf>
    <xf numFmtId="0" fontId="60" fillId="4" borderId="60" xfId="0" applyFont="1" applyFill="1" applyBorder="1" applyAlignment="1">
      <alignment horizontal="right" vertical="center" wrapText="1"/>
    </xf>
    <xf numFmtId="0" fontId="60" fillId="4" borderId="73" xfId="0" applyFont="1" applyFill="1" applyBorder="1" applyAlignment="1">
      <alignment vertical="center" wrapText="1"/>
    </xf>
    <xf numFmtId="164" fontId="6" fillId="0" borderId="75" xfId="0" applyNumberFormat="1" applyFont="1" applyBorder="1" applyAlignment="1">
      <alignment horizontal="center" vertical="center"/>
    </xf>
    <xf numFmtId="164" fontId="6" fillId="0" borderId="76" xfId="0" applyNumberFormat="1" applyFont="1" applyBorder="1" applyAlignment="1">
      <alignment horizontal="center" vertical="center"/>
    </xf>
    <xf numFmtId="0" fontId="60" fillId="4" borderId="77" xfId="0" applyFont="1" applyFill="1" applyBorder="1" applyAlignment="1">
      <alignment vertical="center" wrapText="1"/>
    </xf>
    <xf numFmtId="0" fontId="60" fillId="4" borderId="77" xfId="0" applyFont="1" applyFill="1" applyBorder="1" applyAlignment="1">
      <alignment horizontal="right" vertical="center" wrapText="1"/>
    </xf>
    <xf numFmtId="164" fontId="6" fillId="0" borderId="81" xfId="0" applyNumberFormat="1" applyFont="1" applyBorder="1" applyAlignment="1">
      <alignment horizontal="center" vertical="center"/>
    </xf>
    <xf numFmtId="4" fontId="6" fillId="0" borderId="81" xfId="0" applyNumberFormat="1" applyFont="1" applyBorder="1" applyAlignment="1">
      <alignment horizontal="center" vertical="center"/>
    </xf>
    <xf numFmtId="3" fontId="6" fillId="0" borderId="81" xfId="0" applyNumberFormat="1" applyFont="1" applyBorder="1" applyAlignment="1">
      <alignment horizontal="center" vertical="center"/>
    </xf>
    <xf numFmtId="0" fontId="6" fillId="0" borderId="27" xfId="0" applyFont="1" applyFill="1" applyBorder="1" applyAlignment="1">
      <alignment vertical="center"/>
    </xf>
    <xf numFmtId="0" fontId="6" fillId="0" borderId="24" xfId="0" applyFont="1" applyFill="1" applyBorder="1" applyAlignment="1">
      <alignment vertical="center"/>
    </xf>
    <xf numFmtId="164" fontId="6" fillId="0" borderId="28" xfId="0" applyNumberFormat="1" applyFont="1" applyBorder="1" applyAlignment="1">
      <alignment horizontal="center" vertical="center"/>
    </xf>
    <xf numFmtId="0" fontId="6" fillId="0" borderId="23" xfId="0" applyFont="1" applyFill="1" applyBorder="1" applyAlignment="1">
      <alignment vertical="center"/>
    </xf>
    <xf numFmtId="0" fontId="60" fillId="4" borderId="81" xfId="0" applyFont="1" applyFill="1" applyBorder="1" applyAlignment="1">
      <alignment horizontal="right" vertical="center" wrapText="1"/>
    </xf>
    <xf numFmtId="3" fontId="6" fillId="0" borderId="1" xfId="0" applyNumberFormat="1" applyFont="1" applyBorder="1" applyAlignment="1">
      <alignment horizontal="center" vertical="center"/>
    </xf>
    <xf numFmtId="0" fontId="6" fillId="0" borderId="82" xfId="0" applyFont="1" applyFill="1" applyBorder="1" applyAlignment="1">
      <alignment horizontal="right" vertical="center"/>
    </xf>
    <xf numFmtId="0" fontId="6" fillId="0" borderId="82" xfId="0" applyFont="1" applyFill="1" applyBorder="1" applyAlignment="1">
      <alignment vertical="center"/>
    </xf>
    <xf numFmtId="0" fontId="22" fillId="0" borderId="80" xfId="0" applyFont="1" applyFill="1" applyBorder="1" applyAlignment="1">
      <alignment vertical="center"/>
    </xf>
    <xf numFmtId="166" fontId="6" fillId="0" borderId="83" xfId="151" applyNumberFormat="1" applyFont="1" applyBorder="1" applyAlignment="1">
      <alignment horizontal="left" vertical="center"/>
    </xf>
    <xf numFmtId="0" fontId="6" fillId="0" borderId="83" xfId="0" applyFont="1" applyFill="1" applyBorder="1" applyAlignment="1">
      <alignment vertical="center"/>
    </xf>
    <xf numFmtId="164" fontId="6" fillId="0" borderId="84" xfId="0" applyNumberFormat="1" applyFont="1" applyBorder="1" applyAlignment="1">
      <alignment horizontal="center" vertical="center"/>
    </xf>
    <xf numFmtId="0" fontId="60" fillId="4" borderId="84" xfId="0" applyFont="1" applyFill="1" applyBorder="1" applyAlignment="1">
      <alignment vertical="center" wrapText="1"/>
    </xf>
    <xf numFmtId="164" fontId="63" fillId="0" borderId="28" xfId="0" applyNumberFormat="1" applyFont="1" applyFill="1" applyBorder="1" applyAlignment="1">
      <alignment horizontal="right" vertical="center" wrapText="1"/>
    </xf>
    <xf numFmtId="164" fontId="63" fillId="0" borderId="84" xfId="0" applyNumberFormat="1" applyFont="1" applyFill="1" applyBorder="1" applyAlignment="1">
      <alignment horizontal="right" vertical="center" wrapText="1"/>
    </xf>
    <xf numFmtId="164" fontId="64" fillId="0" borderId="81" xfId="0" applyNumberFormat="1" applyFont="1" applyBorder="1" applyAlignment="1">
      <alignment horizontal="right" vertical="center" wrapText="1"/>
    </xf>
    <xf numFmtId="164" fontId="64" fillId="0" borderId="36" xfId="0" applyNumberFormat="1" applyFont="1" applyBorder="1" applyAlignment="1">
      <alignment horizontal="right" vertical="center" wrapText="1"/>
    </xf>
    <xf numFmtId="4" fontId="61" fillId="0" borderId="81" xfId="0" applyNumberFormat="1" applyFont="1" applyBorder="1" applyAlignment="1">
      <alignment horizontal="center" vertical="center"/>
    </xf>
    <xf numFmtId="0" fontId="6" fillId="0" borderId="80" xfId="0" applyFont="1" applyFill="1" applyBorder="1" applyAlignment="1">
      <alignment vertical="center"/>
    </xf>
    <xf numFmtId="4" fontId="62" fillId="0" borderId="84" xfId="0" applyNumberFormat="1" applyFont="1" applyBorder="1" applyAlignment="1">
      <alignment horizontal="center" vertical="center"/>
    </xf>
    <xf numFmtId="164" fontId="6" fillId="0" borderId="86" xfId="0" applyNumberFormat="1" applyFont="1" applyBorder="1" applyAlignment="1">
      <alignment horizontal="center" vertical="center"/>
    </xf>
    <xf numFmtId="4" fontId="6" fillId="0" borderId="86" xfId="0" applyNumberFormat="1" applyFont="1" applyBorder="1" applyAlignment="1">
      <alignment horizontal="center" vertical="center"/>
    </xf>
    <xf numFmtId="3" fontId="6" fillId="0" borderId="86" xfId="0" applyNumberFormat="1" applyFont="1" applyBorder="1" applyAlignment="1">
      <alignment horizontal="center" vertical="center"/>
    </xf>
    <xf numFmtId="2" fontId="6" fillId="0" borderId="87" xfId="0" applyNumberFormat="1" applyFont="1" applyBorder="1" applyAlignment="1">
      <alignment horizontal="center" vertical="center"/>
    </xf>
    <xf numFmtId="2" fontId="61" fillId="0" borderId="87" xfId="0" applyNumberFormat="1" applyFont="1" applyBorder="1" applyAlignment="1">
      <alignment horizontal="center" vertical="center"/>
    </xf>
    <xf numFmtId="164" fontId="6" fillId="0" borderId="87" xfId="0" applyNumberFormat="1" applyFont="1" applyBorder="1" applyAlignment="1">
      <alignment horizontal="center" vertical="center"/>
    </xf>
    <xf numFmtId="164" fontId="6" fillId="0" borderId="88" xfId="0" applyNumberFormat="1" applyFont="1" applyFill="1" applyBorder="1" applyAlignment="1">
      <alignment horizontal="center" vertical="center"/>
    </xf>
    <xf numFmtId="164" fontId="63" fillId="0" borderId="87" xfId="0" applyNumberFormat="1" applyFont="1" applyFill="1" applyBorder="1" applyAlignment="1">
      <alignment horizontal="right" vertical="center" wrapText="1"/>
    </xf>
    <xf numFmtId="0" fontId="65" fillId="0" borderId="0" xfId="0" applyFont="1" applyAlignment="1">
      <alignment vertical="center"/>
    </xf>
    <xf numFmtId="0" fontId="67" fillId="2" borderId="90" xfId="0" applyFont="1" applyFill="1" applyBorder="1" applyAlignment="1">
      <alignment horizontal="center" vertical="center"/>
    </xf>
    <xf numFmtId="0" fontId="67" fillId="2" borderId="90" xfId="0" applyFont="1" applyFill="1" applyBorder="1" applyAlignment="1">
      <alignment horizontal="center" vertical="center" wrapText="1"/>
    </xf>
    <xf numFmtId="0" fontId="66" fillId="0" borderId="90" xfId="2" applyFont="1" applyFill="1" applyBorder="1" applyAlignment="1">
      <alignment horizontal="right" vertical="center"/>
    </xf>
    <xf numFmtId="0" fontId="66" fillId="0" borderId="90" xfId="2" applyFont="1" applyFill="1" applyBorder="1" applyAlignment="1">
      <alignment horizontal="left" vertical="center"/>
    </xf>
    <xf numFmtId="3" fontId="66" fillId="0" borderId="94" xfId="2" applyNumberFormat="1" applyFont="1" applyFill="1" applyBorder="1" applyAlignment="1">
      <alignment horizontal="center" vertical="center"/>
    </xf>
    <xf numFmtId="0" fontId="66" fillId="0" borderId="95" xfId="2" applyFont="1" applyFill="1" applyBorder="1" applyAlignment="1">
      <alignment horizontal="right" vertical="center"/>
    </xf>
    <xf numFmtId="0" fontId="66" fillId="0" borderId="95" xfId="2" applyFont="1" applyFill="1" applyBorder="1" applyAlignment="1">
      <alignment horizontal="left" vertical="center"/>
    </xf>
    <xf numFmtId="0" fontId="67" fillId="2" borderId="95" xfId="0" applyFont="1" applyFill="1" applyBorder="1" applyAlignment="1">
      <alignment horizontal="center" vertical="center"/>
    </xf>
    <xf numFmtId="0" fontId="67" fillId="2" borderId="95" xfId="0" applyFont="1" applyFill="1" applyBorder="1" applyAlignment="1">
      <alignment horizontal="center" vertical="center" wrapText="1"/>
    </xf>
    <xf numFmtId="0" fontId="66" fillId="0" borderId="87" xfId="2" applyFont="1" applyFill="1" applyBorder="1" applyAlignment="1">
      <alignment horizontal="right" vertical="center"/>
    </xf>
    <xf numFmtId="0" fontId="66" fillId="0" borderId="87" xfId="2" applyFont="1" applyFill="1" applyBorder="1" applyAlignment="1">
      <alignment horizontal="left" vertical="center"/>
    </xf>
    <xf numFmtId="3" fontId="66" fillId="0" borderId="101" xfId="2" applyNumberFormat="1" applyFont="1" applyFill="1" applyBorder="1" applyAlignment="1">
      <alignment horizontal="center" vertical="center"/>
    </xf>
    <xf numFmtId="0" fontId="66" fillId="2" borderId="95" xfId="0" applyFont="1" applyFill="1" applyBorder="1" applyAlignment="1">
      <alignment horizontal="center" vertical="center"/>
    </xf>
    <xf numFmtId="0" fontId="66" fillId="2" borderId="95" xfId="0" applyFont="1" applyFill="1" applyBorder="1" applyAlignment="1">
      <alignment horizontal="center" vertical="center" wrapText="1"/>
    </xf>
    <xf numFmtId="164" fontId="6" fillId="0" borderId="104" xfId="0" applyNumberFormat="1" applyFont="1" applyBorder="1" applyAlignment="1">
      <alignment horizontal="center" vertical="center"/>
    </xf>
    <xf numFmtId="0" fontId="6" fillId="0" borderId="105" xfId="0" applyFont="1" applyFill="1" applyBorder="1" applyAlignment="1">
      <alignment vertical="center"/>
    </xf>
    <xf numFmtId="164" fontId="6" fillId="0" borderId="105" xfId="0" applyNumberFormat="1" applyFont="1" applyBorder="1" applyAlignment="1">
      <alignment horizontal="center" vertical="center"/>
    </xf>
    <xf numFmtId="4" fontId="62" fillId="0" borderId="105" xfId="0" applyNumberFormat="1" applyFont="1" applyBorder="1" applyAlignment="1">
      <alignment horizontal="center" vertical="center"/>
    </xf>
    <xf numFmtId="4" fontId="62" fillId="0" borderId="104" xfId="0" applyNumberFormat="1" applyFont="1" applyBorder="1" applyAlignment="1">
      <alignment horizontal="center" vertical="center"/>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2" fontId="0" fillId="0" borderId="78" xfId="0" applyNumberFormat="1" applyBorder="1" applyAlignment="1">
      <alignment horizontal="center"/>
    </xf>
    <xf numFmtId="2" fontId="0" fillId="0" borderId="74" xfId="0" applyNumberFormat="1" applyBorder="1" applyAlignment="1">
      <alignment horizontal="center"/>
    </xf>
    <xf numFmtId="2" fontId="0" fillId="0" borderId="76" xfId="0" applyNumberFormat="1" applyBorder="1" applyAlignment="1">
      <alignment horizont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2" fontId="3" fillId="0" borderId="25"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26" xfId="0" applyNumberFormat="1" applyFont="1" applyBorder="1" applyAlignment="1">
      <alignment horizontal="center" vertical="center"/>
    </xf>
    <xf numFmtId="0" fontId="15" fillId="0" borderId="63" xfId="0" applyFont="1" applyFill="1" applyBorder="1" applyAlignment="1">
      <alignment horizontal="center" vertical="center"/>
    </xf>
    <xf numFmtId="0" fontId="15" fillId="0" borderId="76" xfId="0" applyFont="1" applyFill="1" applyBorder="1" applyAlignment="1">
      <alignment horizontal="center" vertical="center"/>
    </xf>
    <xf numFmtId="3" fontId="13" fillId="0" borderId="12" xfId="0" applyNumberFormat="1" applyFont="1" applyBorder="1" applyAlignment="1">
      <alignment horizontal="right" vertical="center"/>
    </xf>
    <xf numFmtId="3" fontId="13" fillId="0" borderId="13" xfId="0" applyNumberFormat="1" applyFont="1" applyBorder="1" applyAlignment="1">
      <alignment horizontal="right" vertical="center"/>
    </xf>
    <xf numFmtId="3" fontId="13" fillId="0" borderId="14" xfId="0" applyNumberFormat="1" applyFont="1" applyBorder="1" applyAlignment="1">
      <alignment horizontal="right" vertical="center"/>
    </xf>
    <xf numFmtId="4" fontId="13" fillId="0" borderId="12" xfId="0" applyNumberFormat="1" applyFont="1" applyBorder="1" applyAlignment="1">
      <alignment horizontal="right" vertical="center"/>
    </xf>
    <xf numFmtId="4" fontId="13" fillId="0" borderId="13" xfId="0" applyNumberFormat="1" applyFont="1" applyBorder="1" applyAlignment="1">
      <alignment horizontal="right" vertical="center"/>
    </xf>
    <xf numFmtId="4" fontId="13" fillId="0" borderId="14" xfId="0" applyNumberFormat="1" applyFont="1" applyBorder="1" applyAlignment="1">
      <alignment horizontal="right" vertical="center"/>
    </xf>
    <xf numFmtId="4" fontId="68" fillId="0" borderId="12" xfId="0" applyNumberFormat="1" applyFont="1" applyBorder="1" applyAlignment="1">
      <alignment horizontal="right" vertical="center"/>
    </xf>
    <xf numFmtId="4" fontId="68" fillId="0" borderId="14" xfId="0" applyNumberFormat="1" applyFont="1" applyBorder="1" applyAlignment="1">
      <alignment horizontal="right" vertic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2" fontId="3" fillId="0" borderId="80" xfId="0" applyNumberFormat="1" applyFont="1" applyBorder="1" applyAlignment="1">
      <alignment horizontal="center" vertical="center"/>
    </xf>
    <xf numFmtId="2" fontId="3" fillId="0" borderId="79" xfId="0" applyNumberFormat="1" applyFont="1" applyBorder="1" applyAlignment="1">
      <alignment horizontal="center" vertical="center"/>
    </xf>
    <xf numFmtId="2" fontId="3" fillId="0" borderId="76" xfId="0" applyNumberFormat="1" applyFont="1" applyBorder="1" applyAlignment="1">
      <alignment horizontal="center" vertical="center"/>
    </xf>
    <xf numFmtId="0" fontId="2" fillId="0" borderId="4" xfId="0" applyFont="1" applyBorder="1" applyAlignment="1">
      <alignment horizontal="center" vertical="center"/>
    </xf>
    <xf numFmtId="3" fontId="6" fillId="0" borderId="80" xfId="0" applyNumberFormat="1" applyFont="1" applyBorder="1" applyAlignment="1">
      <alignment horizontal="center" vertical="center"/>
    </xf>
    <xf numFmtId="3" fontId="6" fillId="0" borderId="79" xfId="0" applyNumberFormat="1" applyFont="1" applyBorder="1" applyAlignment="1">
      <alignment horizontal="center" vertical="center"/>
    </xf>
    <xf numFmtId="3" fontId="6" fillId="0" borderId="76" xfId="0" applyNumberFormat="1" applyFont="1" applyBorder="1" applyAlignment="1">
      <alignment horizontal="center" vertical="center"/>
    </xf>
    <xf numFmtId="0" fontId="6" fillId="0" borderId="80" xfId="0" applyFont="1" applyFill="1" applyBorder="1" applyAlignment="1">
      <alignment horizontal="right" vertical="center"/>
    </xf>
    <xf numFmtId="0" fontId="6" fillId="0" borderId="79" xfId="0" applyFont="1" applyFill="1" applyBorder="1" applyAlignment="1">
      <alignment horizontal="right" vertical="center"/>
    </xf>
    <xf numFmtId="0" fontId="6" fillId="0" borderId="76" xfId="0" applyFont="1" applyFill="1" applyBorder="1" applyAlignment="1">
      <alignment horizontal="right" vertical="center"/>
    </xf>
    <xf numFmtId="2" fontId="17" fillId="4" borderId="10" xfId="0" applyNumberFormat="1" applyFont="1" applyFill="1" applyBorder="1" applyAlignment="1">
      <alignment horizontal="center" vertical="center"/>
    </xf>
    <xf numFmtId="2" fontId="18" fillId="4" borderId="10" xfId="0" applyNumberFormat="1" applyFont="1" applyFill="1" applyBorder="1" applyAlignment="1">
      <alignment horizontal="center" vertical="center"/>
    </xf>
    <xf numFmtId="2" fontId="0" fillId="0" borderId="80" xfId="0" applyNumberFormat="1" applyBorder="1" applyAlignment="1">
      <alignment horizontal="center"/>
    </xf>
    <xf numFmtId="2" fontId="0" fillId="0" borderId="79" xfId="0" applyNumberFormat="1" applyBorder="1" applyAlignment="1">
      <alignment horizontal="center"/>
    </xf>
    <xf numFmtId="3" fontId="6" fillId="0" borderId="105" xfId="0" applyNumberFormat="1" applyFont="1" applyBorder="1" applyAlignment="1">
      <alignment horizontal="center" vertical="center"/>
    </xf>
    <xf numFmtId="2" fontId="0" fillId="0" borderId="20" xfId="0" applyNumberFormat="1" applyBorder="1" applyAlignment="1">
      <alignment horizontal="center"/>
    </xf>
    <xf numFmtId="2" fontId="0" fillId="0" borderId="6" xfId="0" applyNumberFormat="1" applyBorder="1" applyAlignment="1">
      <alignment horizontal="center"/>
    </xf>
    <xf numFmtId="2" fontId="0" fillId="0" borderId="19" xfId="0" applyNumberFormat="1" applyBorder="1" applyAlignment="1">
      <alignment horizontal="center"/>
    </xf>
    <xf numFmtId="0" fontId="15" fillId="0" borderId="80" xfId="0" applyFont="1" applyFill="1" applyBorder="1" applyAlignment="1">
      <alignment horizontal="center" vertical="center"/>
    </xf>
    <xf numFmtId="0" fontId="16" fillId="5" borderId="85" xfId="0" applyFont="1" applyFill="1" applyBorder="1" applyAlignment="1">
      <alignment horizontal="center" vertical="center"/>
    </xf>
    <xf numFmtId="2" fontId="0" fillId="0" borderId="63" xfId="0" applyNumberFormat="1" applyBorder="1" applyAlignment="1">
      <alignment horizontal="center"/>
    </xf>
    <xf numFmtId="2" fontId="0" fillId="0" borderId="64" xfId="0" applyNumberFormat="1" applyBorder="1" applyAlignment="1">
      <alignment horizontal="center"/>
    </xf>
    <xf numFmtId="2" fontId="0" fillId="0" borderId="65" xfId="0" applyNumberFormat="1" applyBorder="1" applyAlignment="1">
      <alignment horizontal="center"/>
    </xf>
    <xf numFmtId="0" fontId="2" fillId="0" borderId="8" xfId="0" applyFont="1" applyBorder="1" applyAlignment="1">
      <alignment horizontal="center" vertical="center"/>
    </xf>
    <xf numFmtId="0" fontId="7" fillId="0" borderId="80" xfId="0" applyFont="1" applyBorder="1" applyAlignment="1">
      <alignment horizontal="center" vertical="center"/>
    </xf>
    <xf numFmtId="0" fontId="7" fillId="0" borderId="79" xfId="0" applyFont="1" applyBorder="1" applyAlignment="1">
      <alignment horizontal="center" vertical="center"/>
    </xf>
    <xf numFmtId="0" fontId="7" fillId="0" borderId="76"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65" fillId="0" borderId="89" xfId="0" applyFont="1" applyBorder="1" applyAlignment="1">
      <alignment horizontal="right" vertical="center"/>
    </xf>
    <xf numFmtId="0" fontId="66" fillId="0" borderId="98" xfId="0" applyFont="1" applyBorder="1" applyAlignment="1">
      <alignment horizontal="center" vertical="center"/>
    </xf>
    <xf numFmtId="0" fontId="66" fillId="0" borderId="99" xfId="0" applyFont="1" applyBorder="1" applyAlignment="1">
      <alignment horizontal="center" vertical="center"/>
    </xf>
    <xf numFmtId="0" fontId="66" fillId="0" borderId="100" xfId="0" applyFont="1" applyBorder="1" applyAlignment="1">
      <alignment horizontal="center" vertical="center"/>
    </xf>
    <xf numFmtId="0" fontId="66" fillId="0" borderId="96" xfId="2" applyFont="1" applyFill="1" applyBorder="1" applyAlignment="1">
      <alignment horizontal="center" vertical="center"/>
    </xf>
    <xf numFmtId="0" fontId="66" fillId="0" borderId="97" xfId="2" applyFont="1" applyFill="1" applyBorder="1" applyAlignment="1">
      <alignment horizontal="center" vertical="center"/>
    </xf>
    <xf numFmtId="0" fontId="65" fillId="0" borderId="0" xfId="0" applyFont="1" applyAlignment="1">
      <alignment horizontal="right" vertical="center"/>
    </xf>
    <xf numFmtId="0" fontId="66" fillId="0" borderId="0" xfId="0" applyFont="1" applyAlignment="1">
      <alignment horizontal="right" vertical="center"/>
    </xf>
    <xf numFmtId="0" fontId="66" fillId="0" borderId="91" xfId="0" applyFont="1" applyBorder="1" applyAlignment="1">
      <alignment horizontal="center" vertical="center"/>
    </xf>
    <xf numFmtId="0" fontId="66" fillId="0" borderId="92" xfId="0" applyFont="1" applyBorder="1" applyAlignment="1">
      <alignment horizontal="center" vertical="center"/>
    </xf>
    <xf numFmtId="0" fontId="66" fillId="0" borderId="93" xfId="0" applyFont="1" applyBorder="1" applyAlignment="1">
      <alignment horizontal="center" vertical="center"/>
    </xf>
    <xf numFmtId="0" fontId="66" fillId="0" borderId="96" xfId="0" applyFont="1" applyFill="1" applyBorder="1" applyAlignment="1">
      <alignment horizontal="center" vertical="center"/>
    </xf>
    <xf numFmtId="0" fontId="66" fillId="0" borderId="97" xfId="0" applyFont="1" applyFill="1" applyBorder="1" applyAlignment="1">
      <alignment horizontal="center" vertical="center"/>
    </xf>
    <xf numFmtId="0" fontId="66" fillId="0" borderId="102" xfId="2" applyFont="1" applyFill="1" applyBorder="1" applyAlignment="1">
      <alignment horizontal="center" vertical="center"/>
    </xf>
    <xf numFmtId="0" fontId="66" fillId="0" borderId="103" xfId="2" applyFont="1" applyFill="1" applyBorder="1" applyAlignment="1">
      <alignment horizontal="center" vertical="center"/>
    </xf>
    <xf numFmtId="2" fontId="7" fillId="0" borderId="29" xfId="0" applyNumberFormat="1" applyFont="1" applyBorder="1" applyAlignment="1">
      <alignment horizontal="center" vertical="center"/>
    </xf>
    <xf numFmtId="2" fontId="7" fillId="0" borderId="30" xfId="0" applyNumberFormat="1" applyFont="1" applyBorder="1" applyAlignment="1">
      <alignment horizontal="center" vertical="center"/>
    </xf>
    <xf numFmtId="2" fontId="7" fillId="0" borderId="31" xfId="0" applyNumberFormat="1" applyFont="1" applyBorder="1" applyAlignment="1">
      <alignment horizontal="center" vertical="center"/>
    </xf>
    <xf numFmtId="0" fontId="3" fillId="0" borderId="4" xfId="0" applyFont="1" applyBorder="1" applyAlignment="1">
      <alignment horizontal="center" vertical="center"/>
    </xf>
    <xf numFmtId="0" fontId="21" fillId="0" borderId="1" xfId="0" applyFont="1" applyBorder="1" applyAlignment="1">
      <alignment horizontal="center" vertical="center"/>
    </xf>
    <xf numFmtId="2" fontId="21" fillId="0" borderId="35" xfId="0" applyNumberFormat="1" applyFont="1" applyBorder="1" applyAlignment="1">
      <alignment horizontal="center" vertical="center"/>
    </xf>
    <xf numFmtId="2" fontId="21" fillId="0" borderId="33" xfId="0" applyNumberFormat="1" applyFont="1" applyBorder="1" applyAlignment="1">
      <alignment horizontal="center" vertical="center"/>
    </xf>
    <xf numFmtId="2" fontId="21" fillId="0" borderId="34" xfId="0" applyNumberFormat="1" applyFont="1" applyBorder="1" applyAlignment="1">
      <alignment horizontal="center" vertical="center"/>
    </xf>
    <xf numFmtId="2" fontId="9" fillId="0" borderId="8" xfId="2" applyNumberFormat="1" applyFont="1" applyBorder="1" applyAlignment="1">
      <alignment horizontal="center" vertical="center"/>
    </xf>
    <xf numFmtId="165" fontId="13" fillId="3" borderId="33" xfId="2" applyNumberFormat="1" applyFont="1" applyFill="1" applyBorder="1" applyAlignment="1">
      <alignment horizontal="right" vertical="center"/>
    </xf>
    <xf numFmtId="164" fontId="20"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xf numFmtId="165" fontId="13" fillId="3" borderId="79" xfId="2" applyNumberFormat="1" applyFont="1" applyFill="1" applyBorder="1" applyAlignment="1">
      <alignment horizontal="right" vertical="center"/>
    </xf>
  </cellXfs>
  <cellStyles count="419">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3" xfId="415"/>
    <cellStyle name="Note 4" xfId="397"/>
    <cellStyle name="Output 2" xfId="402"/>
    <cellStyle name="Output 3" xfId="403"/>
    <cellStyle name="Output 3 2" xfId="417"/>
    <cellStyle name="Output 4" xfId="401"/>
    <cellStyle name="Title 2" xfId="405"/>
    <cellStyle name="Title 3" xfId="406"/>
    <cellStyle name="Title 4" xfId="404"/>
    <cellStyle name="Total 2" xfId="408"/>
    <cellStyle name="Total 3" xfId="409"/>
    <cellStyle name="Total 3 2" xfId="418"/>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0</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2"/>
  <sheetViews>
    <sheetView rightToLeft="1" topLeftCell="A34" zoomScaleNormal="100" workbookViewId="0">
      <selection activeCell="P82" sqref="P82"/>
    </sheetView>
  </sheetViews>
  <sheetFormatPr defaultRowHeight="14.25"/>
  <cols>
    <col min="1" max="1" width="1" customWidth="1"/>
    <col min="2" max="2" width="19.25" customWidth="1"/>
    <col min="3" max="3" width="7.5" customWidth="1"/>
    <col min="4" max="4" width="7" customWidth="1"/>
    <col min="5" max="5" width="7.25" customWidth="1"/>
    <col min="6" max="6" width="7" customWidth="1"/>
    <col min="7" max="7" width="7.125" customWidth="1"/>
    <col min="8" max="8" width="8.75" customWidth="1"/>
    <col min="9" max="9" width="7" customWidth="1"/>
    <col min="10" max="10" width="7.25" customWidth="1"/>
    <col min="11" max="11" width="6.625" customWidth="1"/>
    <col min="12" max="12" width="7.75" customWidth="1"/>
    <col min="13" max="13" width="15.375" customWidth="1"/>
    <col min="14" max="14" width="15.125" customWidth="1"/>
    <col min="16" max="16" width="11.875" bestFit="1" customWidth="1"/>
  </cols>
  <sheetData>
    <row r="1" spans="2:16" s="3" customFormat="1" ht="27" customHeight="1">
      <c r="B1" s="135" t="s">
        <v>0</v>
      </c>
      <c r="C1" s="136"/>
      <c r="D1" s="137"/>
      <c r="E1" s="2"/>
      <c r="F1" s="2"/>
      <c r="G1" s="2"/>
      <c r="H1" s="2"/>
      <c r="I1" s="2"/>
      <c r="J1" s="2"/>
      <c r="K1" s="2"/>
      <c r="L1" s="2"/>
      <c r="M1" s="2"/>
    </row>
    <row r="2" spans="2:16" ht="38.25" customHeight="1">
      <c r="B2" s="37" t="s">
        <v>285</v>
      </c>
      <c r="C2" s="37"/>
      <c r="D2" s="37"/>
      <c r="E2" s="2"/>
      <c r="F2" s="2"/>
      <c r="G2" s="2"/>
      <c r="H2" s="2"/>
      <c r="I2" s="2"/>
      <c r="J2" s="2"/>
      <c r="K2" s="2"/>
      <c r="L2" s="2"/>
      <c r="M2" s="2"/>
      <c r="N2" s="3"/>
    </row>
    <row r="3" spans="2:16" ht="39" customHeight="1">
      <c r="B3" s="24" t="s">
        <v>1</v>
      </c>
      <c r="C3" s="143">
        <v>730562440.45000005</v>
      </c>
      <c r="D3" s="144"/>
      <c r="E3" s="145"/>
      <c r="F3" s="2"/>
      <c r="G3" s="2"/>
      <c r="H3" s="2"/>
      <c r="I3" s="2"/>
      <c r="J3" s="4"/>
      <c r="K3" s="1" t="s">
        <v>7</v>
      </c>
      <c r="L3" s="2"/>
      <c r="M3" s="2"/>
      <c r="N3" s="30">
        <v>29</v>
      </c>
    </row>
    <row r="4" spans="2:16" ht="41.25" customHeight="1">
      <c r="B4" s="25" t="s">
        <v>2</v>
      </c>
      <c r="C4" s="143">
        <v>655500472</v>
      </c>
      <c r="D4" s="144"/>
      <c r="E4" s="145"/>
      <c r="F4" s="2"/>
      <c r="G4" s="2"/>
      <c r="H4" s="2"/>
      <c r="I4" s="2"/>
      <c r="J4" s="4"/>
      <c r="K4" s="1" t="s">
        <v>8</v>
      </c>
      <c r="L4" s="2"/>
      <c r="M4" s="2"/>
      <c r="N4" s="30">
        <v>4</v>
      </c>
    </row>
    <row r="5" spans="2:16" ht="39.75" customHeight="1">
      <c r="B5" s="25" t="s">
        <v>3</v>
      </c>
      <c r="C5" s="143">
        <v>287</v>
      </c>
      <c r="D5" s="144"/>
      <c r="E5" s="145"/>
      <c r="F5" s="2"/>
      <c r="G5" s="2"/>
      <c r="H5" s="2"/>
      <c r="I5" s="2"/>
      <c r="J5" s="4"/>
      <c r="K5" s="1" t="s">
        <v>9</v>
      </c>
      <c r="L5" s="2"/>
      <c r="M5" s="2"/>
      <c r="N5" s="31">
        <v>14</v>
      </c>
    </row>
    <row r="6" spans="2:16" ht="35.25" customHeight="1">
      <c r="B6" s="25" t="s">
        <v>4</v>
      </c>
      <c r="C6" s="146">
        <v>482.22</v>
      </c>
      <c r="D6" s="147"/>
      <c r="E6" s="148"/>
      <c r="F6" s="2"/>
      <c r="G6" s="2"/>
      <c r="H6" s="2"/>
      <c r="I6" s="2"/>
      <c r="J6" s="4"/>
      <c r="K6" s="1" t="s">
        <v>10</v>
      </c>
      <c r="L6" s="2"/>
      <c r="M6" s="2"/>
      <c r="N6" s="31">
        <v>4</v>
      </c>
      <c r="O6" s="64"/>
      <c r="P6" s="64"/>
    </row>
    <row r="7" spans="2:16" ht="35.25" customHeight="1">
      <c r="B7" s="25" t="s">
        <v>5</v>
      </c>
      <c r="C7" s="149">
        <v>-0.61</v>
      </c>
      <c r="D7" s="150"/>
      <c r="E7" s="54"/>
      <c r="F7" s="2"/>
      <c r="G7" s="2"/>
      <c r="H7" s="2"/>
      <c r="I7" s="2"/>
      <c r="J7" s="4"/>
      <c r="K7" s="1" t="s">
        <v>11</v>
      </c>
      <c r="L7" s="2"/>
      <c r="M7" s="2"/>
      <c r="N7" s="30">
        <v>27</v>
      </c>
      <c r="O7" s="64"/>
      <c r="P7" s="64"/>
    </row>
    <row r="8" spans="2:16" ht="30" customHeight="1">
      <c r="B8" s="26" t="s">
        <v>6</v>
      </c>
      <c r="C8" s="15">
        <v>102</v>
      </c>
      <c r="D8" s="27"/>
      <c r="E8" s="28"/>
      <c r="F8" s="6"/>
      <c r="G8" s="6"/>
      <c r="H8" s="6"/>
      <c r="I8" s="6"/>
      <c r="J8" s="4"/>
      <c r="K8" s="5" t="s">
        <v>12</v>
      </c>
      <c r="L8" s="6"/>
      <c r="M8" s="6"/>
      <c r="N8" s="32">
        <v>42</v>
      </c>
      <c r="O8" s="64"/>
    </row>
    <row r="9" spans="2:16" ht="26.25" customHeight="1">
      <c r="B9" s="151" t="s">
        <v>284</v>
      </c>
      <c r="C9" s="151"/>
      <c r="D9" s="151"/>
      <c r="E9" s="151"/>
      <c r="F9" s="151"/>
      <c r="G9" s="151"/>
      <c r="H9" s="151"/>
      <c r="I9" s="151"/>
      <c r="J9" s="151"/>
      <c r="K9" s="151"/>
      <c r="L9" s="151"/>
      <c r="M9" s="151"/>
      <c r="N9" s="152"/>
    </row>
    <row r="10" spans="2:16" ht="39.75" customHeight="1">
      <c r="B10" s="38" t="s">
        <v>13</v>
      </c>
      <c r="C10" s="39" t="s">
        <v>14</v>
      </c>
      <c r="D10" s="39" t="s">
        <v>15</v>
      </c>
      <c r="E10" s="39" t="s">
        <v>16</v>
      </c>
      <c r="F10" s="39" t="s">
        <v>17</v>
      </c>
      <c r="G10" s="39" t="s">
        <v>18</v>
      </c>
      <c r="H10" s="39" t="s">
        <v>19</v>
      </c>
      <c r="I10" s="39" t="s">
        <v>20</v>
      </c>
      <c r="J10" s="39" t="s">
        <v>21</v>
      </c>
      <c r="K10" s="39" t="s">
        <v>22</v>
      </c>
      <c r="L10" s="39" t="s">
        <v>3</v>
      </c>
      <c r="M10" s="39" t="s">
        <v>2</v>
      </c>
      <c r="N10" s="39" t="s">
        <v>1</v>
      </c>
    </row>
    <row r="11" spans="2:16" ht="18.75" customHeight="1">
      <c r="B11" s="138" t="s">
        <v>23</v>
      </c>
      <c r="C11" s="139"/>
      <c r="D11" s="139"/>
      <c r="E11" s="139"/>
      <c r="F11" s="139"/>
      <c r="G11" s="139"/>
      <c r="H11" s="139"/>
      <c r="I11" s="139"/>
      <c r="J11" s="139"/>
      <c r="K11" s="139"/>
      <c r="L11" s="139"/>
      <c r="M11" s="139"/>
      <c r="N11" s="140"/>
    </row>
    <row r="12" spans="2:16" s="60" customFormat="1" ht="27" customHeight="1">
      <c r="B12" s="44" t="s">
        <v>117</v>
      </c>
      <c r="C12" s="43" t="s">
        <v>118</v>
      </c>
      <c r="D12" s="101">
        <v>0.22</v>
      </c>
      <c r="E12" s="101">
        <v>0.22</v>
      </c>
      <c r="F12" s="101">
        <v>0.22</v>
      </c>
      <c r="G12" s="101">
        <v>0.22</v>
      </c>
      <c r="H12" s="101">
        <v>0.23</v>
      </c>
      <c r="I12" s="101">
        <v>0.22</v>
      </c>
      <c r="J12" s="101">
        <v>0.23</v>
      </c>
      <c r="K12" s="102">
        <v>-4.3499999999999996</v>
      </c>
      <c r="L12" s="103">
        <v>1</v>
      </c>
      <c r="M12" s="103">
        <v>412190</v>
      </c>
      <c r="N12" s="103">
        <v>90681.8</v>
      </c>
    </row>
    <row r="13" spans="2:16" s="60" customFormat="1" ht="27" customHeight="1">
      <c r="B13" s="89" t="s">
        <v>261</v>
      </c>
      <c r="C13" s="91" t="s">
        <v>262</v>
      </c>
      <c r="D13" s="101">
        <v>0.46</v>
      </c>
      <c r="E13" s="101">
        <v>0.46</v>
      </c>
      <c r="F13" s="101">
        <v>0.46</v>
      </c>
      <c r="G13" s="101">
        <v>0.46</v>
      </c>
      <c r="H13" s="101">
        <v>0.47</v>
      </c>
      <c r="I13" s="101">
        <v>0.46</v>
      </c>
      <c r="J13" s="101">
        <v>0.47</v>
      </c>
      <c r="K13" s="102">
        <v>-2.13</v>
      </c>
      <c r="L13" s="103">
        <v>7</v>
      </c>
      <c r="M13" s="103">
        <v>19700000</v>
      </c>
      <c r="N13" s="103">
        <v>9062000</v>
      </c>
    </row>
    <row r="14" spans="2:16" s="60" customFormat="1" ht="27" customHeight="1">
      <c r="B14" s="44" t="s">
        <v>93</v>
      </c>
      <c r="C14" s="43" t="s">
        <v>94</v>
      </c>
      <c r="D14" s="101">
        <v>0.27</v>
      </c>
      <c r="E14" s="101">
        <v>0.27</v>
      </c>
      <c r="F14" s="101">
        <v>0.26</v>
      </c>
      <c r="G14" s="101">
        <v>0.26</v>
      </c>
      <c r="H14" s="101">
        <v>0.27</v>
      </c>
      <c r="I14" s="101">
        <v>0.26</v>
      </c>
      <c r="J14" s="101">
        <v>0.27</v>
      </c>
      <c r="K14" s="102">
        <v>-3.7</v>
      </c>
      <c r="L14" s="103">
        <v>4</v>
      </c>
      <c r="M14" s="103">
        <v>5420000</v>
      </c>
      <c r="N14" s="103">
        <v>1424380.06</v>
      </c>
    </row>
    <row r="15" spans="2:16" s="60" customFormat="1" ht="27" customHeight="1">
      <c r="B15" s="44" t="s">
        <v>190</v>
      </c>
      <c r="C15" s="43" t="s">
        <v>191</v>
      </c>
      <c r="D15" s="101">
        <v>0.37</v>
      </c>
      <c r="E15" s="101">
        <v>0.37</v>
      </c>
      <c r="F15" s="101">
        <v>0.37</v>
      </c>
      <c r="G15" s="101">
        <v>0.37</v>
      </c>
      <c r="H15" s="101">
        <v>0.39</v>
      </c>
      <c r="I15" s="101">
        <v>0.37</v>
      </c>
      <c r="J15" s="101">
        <v>0.39</v>
      </c>
      <c r="K15" s="102">
        <v>-5.13</v>
      </c>
      <c r="L15" s="103">
        <v>1</v>
      </c>
      <c r="M15" s="103">
        <v>911854</v>
      </c>
      <c r="N15" s="103">
        <v>337385.98</v>
      </c>
    </row>
    <row r="16" spans="2:16" s="60" customFormat="1" ht="27" customHeight="1">
      <c r="B16" s="89" t="s">
        <v>247</v>
      </c>
      <c r="C16" s="91" t="s">
        <v>248</v>
      </c>
      <c r="D16" s="101">
        <v>0.1</v>
      </c>
      <c r="E16" s="101">
        <v>0.1</v>
      </c>
      <c r="F16" s="101">
        <v>0.1</v>
      </c>
      <c r="G16" s="101">
        <v>0.1</v>
      </c>
      <c r="H16" s="101">
        <v>0.1</v>
      </c>
      <c r="I16" s="101">
        <v>0.1</v>
      </c>
      <c r="J16" s="101">
        <v>0.1</v>
      </c>
      <c r="K16" s="102">
        <v>0</v>
      </c>
      <c r="L16" s="103">
        <v>8</v>
      </c>
      <c r="M16" s="103">
        <v>7381200</v>
      </c>
      <c r="N16" s="103">
        <v>738120</v>
      </c>
    </row>
    <row r="17" spans="2:15" s="60" customFormat="1" ht="27" customHeight="1">
      <c r="B17" s="44" t="s">
        <v>89</v>
      </c>
      <c r="C17" s="43" t="s">
        <v>90</v>
      </c>
      <c r="D17" s="101">
        <v>0.65</v>
      </c>
      <c r="E17" s="101">
        <v>0.65</v>
      </c>
      <c r="F17" s="101">
        <v>0.65</v>
      </c>
      <c r="G17" s="101">
        <v>0.65</v>
      </c>
      <c r="H17" s="101">
        <v>0.65</v>
      </c>
      <c r="I17" s="101">
        <v>0.65</v>
      </c>
      <c r="J17" s="101">
        <v>0.65</v>
      </c>
      <c r="K17" s="102">
        <v>0</v>
      </c>
      <c r="L17" s="103">
        <v>5</v>
      </c>
      <c r="M17" s="103">
        <v>1837030</v>
      </c>
      <c r="N17" s="103">
        <v>1194069.5</v>
      </c>
    </row>
    <row r="18" spans="2:15" s="60" customFormat="1" ht="27" customHeight="1">
      <c r="B18" s="44" t="s">
        <v>266</v>
      </c>
      <c r="C18" s="43" t="s">
        <v>267</v>
      </c>
      <c r="D18" s="101">
        <v>0.71</v>
      </c>
      <c r="E18" s="101">
        <v>0.71</v>
      </c>
      <c r="F18" s="101">
        <v>0.71</v>
      </c>
      <c r="G18" s="101">
        <v>0.71</v>
      </c>
      <c r="H18" s="101">
        <v>0.7</v>
      </c>
      <c r="I18" s="101">
        <v>0.71</v>
      </c>
      <c r="J18" s="101">
        <v>0.7</v>
      </c>
      <c r="K18" s="102">
        <v>1.43</v>
      </c>
      <c r="L18" s="103">
        <v>1</v>
      </c>
      <c r="M18" s="103">
        <v>500000</v>
      </c>
      <c r="N18" s="103">
        <v>355000</v>
      </c>
    </row>
    <row r="19" spans="2:15" s="60" customFormat="1" ht="27" customHeight="1">
      <c r="B19" s="44" t="s">
        <v>113</v>
      </c>
      <c r="C19" s="43" t="s">
        <v>114</v>
      </c>
      <c r="D19" s="101">
        <v>0.51</v>
      </c>
      <c r="E19" s="101">
        <v>0.51</v>
      </c>
      <c r="F19" s="101">
        <v>0.5</v>
      </c>
      <c r="G19" s="101">
        <v>0.5</v>
      </c>
      <c r="H19" s="101">
        <v>0.51</v>
      </c>
      <c r="I19" s="101">
        <v>0.5</v>
      </c>
      <c r="J19" s="101">
        <v>0.51</v>
      </c>
      <c r="K19" s="102">
        <v>-1.96</v>
      </c>
      <c r="L19" s="103">
        <v>3</v>
      </c>
      <c r="M19" s="103">
        <v>1750000</v>
      </c>
      <c r="N19" s="103">
        <v>877500</v>
      </c>
    </row>
    <row r="20" spans="2:15" s="60" customFormat="1" ht="27" customHeight="1">
      <c r="B20" s="44" t="s">
        <v>87</v>
      </c>
      <c r="C20" s="43" t="s">
        <v>88</v>
      </c>
      <c r="D20" s="101">
        <v>0.06</v>
      </c>
      <c r="E20" s="101">
        <v>0.06</v>
      </c>
      <c r="F20" s="101">
        <v>0.06</v>
      </c>
      <c r="G20" s="101">
        <v>0.06</v>
      </c>
      <c r="H20" s="101">
        <v>0.06</v>
      </c>
      <c r="I20" s="101">
        <v>0.06</v>
      </c>
      <c r="J20" s="101">
        <v>0.06</v>
      </c>
      <c r="K20" s="102">
        <v>0</v>
      </c>
      <c r="L20" s="103">
        <v>2</v>
      </c>
      <c r="M20" s="103">
        <v>11000000</v>
      </c>
      <c r="N20" s="103">
        <v>660000</v>
      </c>
    </row>
    <row r="21" spans="2:15" ht="27" customHeight="1">
      <c r="B21" s="141" t="s">
        <v>24</v>
      </c>
      <c r="C21" s="142"/>
      <c r="D21" s="132"/>
      <c r="E21" s="133"/>
      <c r="F21" s="133"/>
      <c r="G21" s="133"/>
      <c r="H21" s="133"/>
      <c r="I21" s="133"/>
      <c r="J21" s="133"/>
      <c r="K21" s="134"/>
      <c r="L21" s="33">
        <f>SUM(L12:L20)</f>
        <v>32</v>
      </c>
      <c r="M21" s="33">
        <f>SUM(M12:M20)</f>
        <v>48912274</v>
      </c>
      <c r="N21" s="33">
        <f>SUM(N12:N20)</f>
        <v>14739137.340000002</v>
      </c>
      <c r="O21" s="60"/>
    </row>
    <row r="22" spans="2:15" s="60" customFormat="1" ht="20.25" customHeight="1">
      <c r="B22" s="129" t="s">
        <v>84</v>
      </c>
      <c r="C22" s="130"/>
      <c r="D22" s="130"/>
      <c r="E22" s="130"/>
      <c r="F22" s="130"/>
      <c r="G22" s="130"/>
      <c r="H22" s="130"/>
      <c r="I22" s="130"/>
      <c r="J22" s="130"/>
      <c r="K22" s="130"/>
      <c r="L22" s="130"/>
      <c r="M22" s="130"/>
      <c r="N22" s="131"/>
    </row>
    <row r="23" spans="2:15" s="60" customFormat="1" ht="27" customHeight="1">
      <c r="B23" s="49" t="s">
        <v>97</v>
      </c>
      <c r="C23" s="50" t="s">
        <v>98</v>
      </c>
      <c r="D23" s="101">
        <v>8.09</v>
      </c>
      <c r="E23" s="101">
        <v>8.09</v>
      </c>
      <c r="F23" s="101">
        <v>8.09</v>
      </c>
      <c r="G23" s="101">
        <v>8.09</v>
      </c>
      <c r="H23" s="101">
        <v>8.09</v>
      </c>
      <c r="I23" s="101">
        <v>8.09</v>
      </c>
      <c r="J23" s="101">
        <v>8.1</v>
      </c>
      <c r="K23" s="102">
        <v>-0.12</v>
      </c>
      <c r="L23" s="103">
        <v>3</v>
      </c>
      <c r="M23" s="103">
        <v>403174</v>
      </c>
      <c r="N23" s="103">
        <v>3261677.66</v>
      </c>
    </row>
    <row r="24" spans="2:15" s="60" customFormat="1" ht="27" customHeight="1">
      <c r="B24" s="141" t="s">
        <v>249</v>
      </c>
      <c r="C24" s="142"/>
      <c r="D24" s="132"/>
      <c r="E24" s="133"/>
      <c r="F24" s="133"/>
      <c r="G24" s="133"/>
      <c r="H24" s="133"/>
      <c r="I24" s="133"/>
      <c r="J24" s="133"/>
      <c r="K24" s="134"/>
      <c r="L24" s="103">
        <v>3</v>
      </c>
      <c r="M24" s="103">
        <v>403174</v>
      </c>
      <c r="N24" s="103">
        <v>3261677.66</v>
      </c>
    </row>
    <row r="25" spans="2:15" s="60" customFormat="1" ht="19.5" customHeight="1">
      <c r="B25" s="129" t="s">
        <v>274</v>
      </c>
      <c r="C25" s="130"/>
      <c r="D25" s="130"/>
      <c r="E25" s="130"/>
      <c r="F25" s="130"/>
      <c r="G25" s="130"/>
      <c r="H25" s="130"/>
      <c r="I25" s="130"/>
      <c r="J25" s="130"/>
      <c r="K25" s="130"/>
      <c r="L25" s="130"/>
      <c r="M25" s="130"/>
      <c r="N25" s="131"/>
    </row>
    <row r="26" spans="2:15" s="60" customFormat="1" ht="27" customHeight="1">
      <c r="B26" s="49" t="s">
        <v>121</v>
      </c>
      <c r="C26" s="50" t="s">
        <v>122</v>
      </c>
      <c r="D26" s="101">
        <v>0.46</v>
      </c>
      <c r="E26" s="101">
        <v>0.46</v>
      </c>
      <c r="F26" s="101">
        <v>0.46</v>
      </c>
      <c r="G26" s="101">
        <v>0.46</v>
      </c>
      <c r="H26" s="101">
        <v>0.46</v>
      </c>
      <c r="I26" s="101">
        <v>0.46</v>
      </c>
      <c r="J26" s="101">
        <v>0.46</v>
      </c>
      <c r="K26" s="102">
        <v>0</v>
      </c>
      <c r="L26" s="103">
        <v>2</v>
      </c>
      <c r="M26" s="103">
        <v>350000</v>
      </c>
      <c r="N26" s="103">
        <v>161000</v>
      </c>
    </row>
    <row r="27" spans="2:15" s="60" customFormat="1" ht="27" customHeight="1">
      <c r="B27" s="141" t="s">
        <v>275</v>
      </c>
      <c r="C27" s="142"/>
      <c r="D27" s="132"/>
      <c r="E27" s="133"/>
      <c r="F27" s="133"/>
      <c r="G27" s="133"/>
      <c r="H27" s="133"/>
      <c r="I27" s="133"/>
      <c r="J27" s="133"/>
      <c r="K27" s="134"/>
      <c r="L27" s="103">
        <v>2</v>
      </c>
      <c r="M27" s="103">
        <v>350000</v>
      </c>
      <c r="N27" s="103">
        <v>161000</v>
      </c>
    </row>
    <row r="28" spans="2:15" s="46" customFormat="1" ht="18" customHeight="1">
      <c r="B28" s="129" t="s">
        <v>25</v>
      </c>
      <c r="C28" s="130"/>
      <c r="D28" s="130"/>
      <c r="E28" s="130"/>
      <c r="F28" s="130"/>
      <c r="G28" s="130"/>
      <c r="H28" s="130"/>
      <c r="I28" s="130"/>
      <c r="J28" s="130"/>
      <c r="K28" s="130"/>
      <c r="L28" s="130"/>
      <c r="M28" s="130"/>
      <c r="N28" s="131"/>
    </row>
    <row r="29" spans="2:15" s="60" customFormat="1" ht="27" customHeight="1">
      <c r="B29" s="49" t="s">
        <v>85</v>
      </c>
      <c r="C29" s="50" t="s">
        <v>86</v>
      </c>
      <c r="D29" s="101">
        <v>3.76</v>
      </c>
      <c r="E29" s="101">
        <v>3.76</v>
      </c>
      <c r="F29" s="101">
        <v>3.74</v>
      </c>
      <c r="G29" s="101">
        <v>3.75</v>
      </c>
      <c r="H29" s="101">
        <v>3.75</v>
      </c>
      <c r="I29" s="101">
        <v>3.75</v>
      </c>
      <c r="J29" s="101">
        <v>3.75</v>
      </c>
      <c r="K29" s="102">
        <v>0</v>
      </c>
      <c r="L29" s="103">
        <v>9</v>
      </c>
      <c r="M29" s="103">
        <v>608766</v>
      </c>
      <c r="N29" s="103">
        <v>2281522.5</v>
      </c>
    </row>
    <row r="30" spans="2:15" s="60" customFormat="1" ht="27" customHeight="1">
      <c r="B30" s="49" t="s">
        <v>131</v>
      </c>
      <c r="C30" s="50" t="s">
        <v>132</v>
      </c>
      <c r="D30" s="101">
        <v>13.75</v>
      </c>
      <c r="E30" s="101">
        <v>13.75</v>
      </c>
      <c r="F30" s="101">
        <v>13.7</v>
      </c>
      <c r="G30" s="101">
        <v>13.72</v>
      </c>
      <c r="H30" s="101">
        <v>13.85</v>
      </c>
      <c r="I30" s="101">
        <v>13.7</v>
      </c>
      <c r="J30" s="101">
        <v>13.85</v>
      </c>
      <c r="K30" s="102">
        <v>-1.08</v>
      </c>
      <c r="L30" s="103">
        <v>3</v>
      </c>
      <c r="M30" s="103">
        <v>250000</v>
      </c>
      <c r="N30" s="103">
        <v>3430000</v>
      </c>
    </row>
    <row r="31" spans="2:15" ht="27" customHeight="1">
      <c r="B31" s="141" t="s">
        <v>77</v>
      </c>
      <c r="C31" s="142"/>
      <c r="D31" s="132"/>
      <c r="E31" s="133"/>
      <c r="F31" s="133"/>
      <c r="G31" s="133"/>
      <c r="H31" s="133"/>
      <c r="I31" s="133"/>
      <c r="J31" s="133"/>
      <c r="K31" s="134"/>
      <c r="L31" s="80">
        <f>SUM(L29:L30)</f>
        <v>12</v>
      </c>
      <c r="M31" s="80">
        <f>SUM(M29:M30)</f>
        <v>858766</v>
      </c>
      <c r="N31" s="80">
        <f>SUM(N29:N30)</f>
        <v>5711522.5</v>
      </c>
    </row>
    <row r="32" spans="2:15" ht="19.5" customHeight="1">
      <c r="B32" s="129" t="s">
        <v>26</v>
      </c>
      <c r="C32" s="130"/>
      <c r="D32" s="130"/>
      <c r="E32" s="130"/>
      <c r="F32" s="130"/>
      <c r="G32" s="130"/>
      <c r="H32" s="130"/>
      <c r="I32" s="130"/>
      <c r="J32" s="130"/>
      <c r="K32" s="130"/>
      <c r="L32" s="130"/>
      <c r="M32" s="130"/>
      <c r="N32" s="131"/>
    </row>
    <row r="33" spans="2:14" s="60" customFormat="1" ht="27" customHeight="1">
      <c r="B33" s="45" t="s">
        <v>109</v>
      </c>
      <c r="C33" s="43" t="s">
        <v>110</v>
      </c>
      <c r="D33" s="101">
        <v>3.34</v>
      </c>
      <c r="E33" s="101">
        <v>3.35</v>
      </c>
      <c r="F33" s="101">
        <v>3.32</v>
      </c>
      <c r="G33" s="101">
        <v>3.33</v>
      </c>
      <c r="H33" s="101">
        <v>3.36</v>
      </c>
      <c r="I33" s="101">
        <v>3.32</v>
      </c>
      <c r="J33" s="101">
        <v>3.36</v>
      </c>
      <c r="K33" s="102">
        <v>-1.19</v>
      </c>
      <c r="L33" s="103">
        <v>41</v>
      </c>
      <c r="M33" s="103">
        <v>19663983</v>
      </c>
      <c r="N33" s="103">
        <v>65552203.219999999</v>
      </c>
    </row>
    <row r="34" spans="2:14" s="60" customFormat="1" ht="27" customHeight="1">
      <c r="B34" s="45" t="s">
        <v>216</v>
      </c>
      <c r="C34" s="43" t="s">
        <v>217</v>
      </c>
      <c r="D34" s="101">
        <v>1.18</v>
      </c>
      <c r="E34" s="101">
        <v>1.18</v>
      </c>
      <c r="F34" s="101">
        <v>1.1499999999999999</v>
      </c>
      <c r="G34" s="101">
        <v>1.1599999999999999</v>
      </c>
      <c r="H34" s="101">
        <v>1.17</v>
      </c>
      <c r="I34" s="101">
        <v>1.1599999999999999</v>
      </c>
      <c r="J34" s="101">
        <v>1.17</v>
      </c>
      <c r="K34" s="102">
        <v>-0.85</v>
      </c>
      <c r="L34" s="103">
        <v>13</v>
      </c>
      <c r="M34" s="103">
        <v>4400000</v>
      </c>
      <c r="N34" s="103">
        <v>5096000</v>
      </c>
    </row>
    <row r="35" spans="2:14" s="60" customFormat="1" ht="27" customHeight="1">
      <c r="B35" s="35" t="s">
        <v>213</v>
      </c>
      <c r="C35" s="35" t="s">
        <v>214</v>
      </c>
      <c r="D35" s="101">
        <v>1.65</v>
      </c>
      <c r="E35" s="101">
        <v>1.7</v>
      </c>
      <c r="F35" s="101">
        <v>1.65</v>
      </c>
      <c r="G35" s="101">
        <v>1.69</v>
      </c>
      <c r="H35" s="101">
        <v>1.69</v>
      </c>
      <c r="I35" s="101">
        <v>1.7</v>
      </c>
      <c r="J35" s="101">
        <v>1.66</v>
      </c>
      <c r="K35" s="102">
        <v>2.41</v>
      </c>
      <c r="L35" s="103">
        <v>26</v>
      </c>
      <c r="M35" s="103">
        <v>8675000</v>
      </c>
      <c r="N35" s="103">
        <v>14677250</v>
      </c>
    </row>
    <row r="36" spans="2:14" s="60" customFormat="1" ht="27" customHeight="1">
      <c r="B36" s="35" t="s">
        <v>204</v>
      </c>
      <c r="C36" s="35" t="s">
        <v>205</v>
      </c>
      <c r="D36" s="101">
        <v>2.3199999999999998</v>
      </c>
      <c r="E36" s="101">
        <v>2.35</v>
      </c>
      <c r="F36" s="101">
        <v>2.3199999999999998</v>
      </c>
      <c r="G36" s="101">
        <v>2.35</v>
      </c>
      <c r="H36" s="101">
        <v>2.38</v>
      </c>
      <c r="I36" s="101">
        <v>2.35</v>
      </c>
      <c r="J36" s="101">
        <v>2.39</v>
      </c>
      <c r="K36" s="102">
        <v>-1.67</v>
      </c>
      <c r="L36" s="103">
        <v>4</v>
      </c>
      <c r="M36" s="103">
        <v>1432239</v>
      </c>
      <c r="N36" s="103">
        <v>3360061.65</v>
      </c>
    </row>
    <row r="37" spans="2:14" s="60" customFormat="1" ht="27" customHeight="1">
      <c r="B37" s="35" t="s">
        <v>64</v>
      </c>
      <c r="C37" s="35" t="s">
        <v>65</v>
      </c>
      <c r="D37" s="101">
        <v>5.65</v>
      </c>
      <c r="E37" s="101">
        <v>5.65</v>
      </c>
      <c r="F37" s="101">
        <v>5.6</v>
      </c>
      <c r="G37" s="101">
        <v>5.62</v>
      </c>
      <c r="H37" s="101">
        <v>5.57</v>
      </c>
      <c r="I37" s="101">
        <v>5.6</v>
      </c>
      <c r="J37" s="101">
        <v>5.6</v>
      </c>
      <c r="K37" s="102">
        <v>0</v>
      </c>
      <c r="L37" s="103">
        <v>21</v>
      </c>
      <c r="M37" s="103">
        <v>2459000</v>
      </c>
      <c r="N37" s="103">
        <v>13815350</v>
      </c>
    </row>
    <row r="38" spans="2:14" s="60" customFormat="1" ht="27" customHeight="1">
      <c r="B38" s="35" t="s">
        <v>196</v>
      </c>
      <c r="C38" s="35" t="s">
        <v>197</v>
      </c>
      <c r="D38" s="101">
        <v>1.1399999999999999</v>
      </c>
      <c r="E38" s="101">
        <v>1.1399999999999999</v>
      </c>
      <c r="F38" s="101">
        <v>1.0900000000000001</v>
      </c>
      <c r="G38" s="101">
        <v>1.1200000000000001</v>
      </c>
      <c r="H38" s="101">
        <v>1.1399999999999999</v>
      </c>
      <c r="I38" s="101">
        <v>1.1399999999999999</v>
      </c>
      <c r="J38" s="101">
        <v>1.1399999999999999</v>
      </c>
      <c r="K38" s="102">
        <v>0</v>
      </c>
      <c r="L38" s="103">
        <v>51</v>
      </c>
      <c r="M38" s="103">
        <v>54517716</v>
      </c>
      <c r="N38" s="103">
        <v>60943633.280000001</v>
      </c>
    </row>
    <row r="39" spans="2:14" s="60" customFormat="1" ht="27" customHeight="1">
      <c r="B39" s="35" t="s">
        <v>212</v>
      </c>
      <c r="C39" s="35" t="s">
        <v>215</v>
      </c>
      <c r="D39" s="101">
        <v>11</v>
      </c>
      <c r="E39" s="101">
        <v>11</v>
      </c>
      <c r="F39" s="101">
        <v>10.5</v>
      </c>
      <c r="G39" s="101">
        <v>10.5</v>
      </c>
      <c r="H39" s="101">
        <v>10.52</v>
      </c>
      <c r="I39" s="101">
        <v>10.5</v>
      </c>
      <c r="J39" s="101">
        <v>11</v>
      </c>
      <c r="K39" s="102">
        <v>-4.55</v>
      </c>
      <c r="L39" s="103">
        <v>4</v>
      </c>
      <c r="M39" s="103">
        <v>108000</v>
      </c>
      <c r="N39" s="103">
        <v>1134500</v>
      </c>
    </row>
    <row r="40" spans="2:14" s="60" customFormat="1" ht="27" customHeight="1">
      <c r="B40" s="141" t="s">
        <v>27</v>
      </c>
      <c r="C40" s="142"/>
      <c r="D40" s="165"/>
      <c r="E40" s="166"/>
      <c r="F40" s="166"/>
      <c r="G40" s="166"/>
      <c r="H40" s="166"/>
      <c r="I40" s="166"/>
      <c r="J40" s="166"/>
      <c r="K40" s="134"/>
      <c r="L40" s="86">
        <f>SUM(L33:L39)</f>
        <v>160</v>
      </c>
      <c r="M40" s="86">
        <f>SUM(M33:M39)</f>
        <v>91255938</v>
      </c>
      <c r="N40" s="86">
        <f>SUM(N33:N39)</f>
        <v>164578998.15000001</v>
      </c>
    </row>
    <row r="41" spans="2:14" s="60" customFormat="1" ht="18.75" customHeight="1">
      <c r="B41" s="172" t="s">
        <v>53</v>
      </c>
      <c r="C41" s="172"/>
      <c r="D41" s="172"/>
      <c r="E41" s="172"/>
      <c r="F41" s="172"/>
      <c r="G41" s="172"/>
      <c r="H41" s="172"/>
      <c r="I41" s="172"/>
      <c r="J41" s="172"/>
      <c r="K41" s="172"/>
      <c r="L41" s="172"/>
      <c r="M41" s="172"/>
      <c r="N41" s="172"/>
    </row>
    <row r="42" spans="2:14" s="60" customFormat="1" ht="26.25" customHeight="1">
      <c r="B42" s="151" t="s">
        <v>284</v>
      </c>
      <c r="C42" s="151"/>
      <c r="D42" s="151"/>
      <c r="E42" s="151"/>
      <c r="F42" s="151"/>
      <c r="G42" s="151"/>
      <c r="H42" s="151"/>
      <c r="I42" s="151"/>
      <c r="J42" s="151"/>
      <c r="K42" s="151"/>
      <c r="L42" s="151"/>
      <c r="M42" s="151"/>
      <c r="N42" s="152"/>
    </row>
    <row r="43" spans="2:14" s="60" customFormat="1" ht="39.75" customHeight="1">
      <c r="B43" s="38" t="s">
        <v>13</v>
      </c>
      <c r="C43" s="39" t="s">
        <v>14</v>
      </c>
      <c r="D43" s="39" t="s">
        <v>15</v>
      </c>
      <c r="E43" s="39" t="s">
        <v>16</v>
      </c>
      <c r="F43" s="39" t="s">
        <v>17</v>
      </c>
      <c r="G43" s="39" t="s">
        <v>18</v>
      </c>
      <c r="H43" s="39" t="s">
        <v>19</v>
      </c>
      <c r="I43" s="39" t="s">
        <v>20</v>
      </c>
      <c r="J43" s="39" t="s">
        <v>21</v>
      </c>
      <c r="K43" s="39" t="s">
        <v>22</v>
      </c>
      <c r="L43" s="39" t="s">
        <v>3</v>
      </c>
      <c r="M43" s="39" t="s">
        <v>2</v>
      </c>
      <c r="N43" s="39" t="s">
        <v>1</v>
      </c>
    </row>
    <row r="44" spans="2:14" s="60" customFormat="1" ht="27" customHeight="1">
      <c r="B44" s="129" t="s">
        <v>180</v>
      </c>
      <c r="C44" s="130"/>
      <c r="D44" s="130"/>
      <c r="E44" s="130"/>
      <c r="F44" s="130"/>
      <c r="G44" s="130"/>
      <c r="H44" s="130"/>
      <c r="I44" s="130"/>
      <c r="J44" s="130"/>
      <c r="K44" s="130"/>
      <c r="L44" s="130"/>
      <c r="M44" s="130"/>
      <c r="N44" s="131"/>
    </row>
    <row r="45" spans="2:14" s="60" customFormat="1" ht="27" customHeight="1">
      <c r="B45" s="35" t="s">
        <v>75</v>
      </c>
      <c r="C45" s="35" t="s">
        <v>76</v>
      </c>
      <c r="D45" s="101">
        <v>70</v>
      </c>
      <c r="E45" s="101">
        <v>73</v>
      </c>
      <c r="F45" s="101">
        <v>70</v>
      </c>
      <c r="G45" s="101">
        <v>72.03</v>
      </c>
      <c r="H45" s="101">
        <v>69.61</v>
      </c>
      <c r="I45" s="101">
        <v>73</v>
      </c>
      <c r="J45" s="101">
        <v>70</v>
      </c>
      <c r="K45" s="102">
        <v>4.29</v>
      </c>
      <c r="L45" s="103">
        <v>33</v>
      </c>
      <c r="M45" s="103">
        <v>161000</v>
      </c>
      <c r="N45" s="103">
        <v>11596500</v>
      </c>
    </row>
    <row r="46" spans="2:14" s="60" customFormat="1" ht="27" customHeight="1">
      <c r="B46" s="35" t="s">
        <v>276</v>
      </c>
      <c r="C46" s="35" t="s">
        <v>277</v>
      </c>
      <c r="D46" s="101">
        <v>9.4</v>
      </c>
      <c r="E46" s="101">
        <v>9.4</v>
      </c>
      <c r="F46" s="101">
        <v>9.4</v>
      </c>
      <c r="G46" s="101">
        <v>9.4</v>
      </c>
      <c r="H46" s="101">
        <v>9.5500000000000007</v>
      </c>
      <c r="I46" s="101">
        <v>9.4</v>
      </c>
      <c r="J46" s="101">
        <v>9.52</v>
      </c>
      <c r="K46" s="102">
        <v>-1.26</v>
      </c>
      <c r="L46" s="103">
        <v>2</v>
      </c>
      <c r="M46" s="103">
        <v>150000</v>
      </c>
      <c r="N46" s="103">
        <v>1410000</v>
      </c>
    </row>
    <row r="47" spans="2:14" s="60" customFormat="1" ht="27" customHeight="1">
      <c r="B47" s="171" t="s">
        <v>243</v>
      </c>
      <c r="C47" s="142"/>
      <c r="D47" s="165"/>
      <c r="E47" s="166"/>
      <c r="F47" s="166"/>
      <c r="G47" s="166"/>
      <c r="H47" s="166"/>
      <c r="I47" s="166"/>
      <c r="J47" s="166"/>
      <c r="K47" s="134"/>
      <c r="L47" s="103">
        <f>SUM(L45:L46)</f>
        <v>35</v>
      </c>
      <c r="M47" s="103">
        <f>SUM(M45:M46)</f>
        <v>311000</v>
      </c>
      <c r="N47" s="103">
        <f>SUM(N45:N46)</f>
        <v>13006500</v>
      </c>
    </row>
    <row r="48" spans="2:14" s="60" customFormat="1" ht="27" customHeight="1">
      <c r="B48" s="153" t="s">
        <v>28</v>
      </c>
      <c r="C48" s="154"/>
      <c r="D48" s="154"/>
      <c r="E48" s="154"/>
      <c r="F48" s="154"/>
      <c r="G48" s="154"/>
      <c r="H48" s="154"/>
      <c r="I48" s="154"/>
      <c r="J48" s="154"/>
      <c r="K48" s="154"/>
      <c r="L48" s="154"/>
      <c r="M48" s="154"/>
      <c r="N48" s="155"/>
    </row>
    <row r="49" spans="2:14" s="60" customFormat="1" ht="27" customHeight="1">
      <c r="B49" s="35" t="s">
        <v>123</v>
      </c>
      <c r="C49" s="35" t="s">
        <v>124</v>
      </c>
      <c r="D49" s="101">
        <v>5.55</v>
      </c>
      <c r="E49" s="101">
        <v>5.7</v>
      </c>
      <c r="F49" s="101">
        <v>5.55</v>
      </c>
      <c r="G49" s="101">
        <v>5.66</v>
      </c>
      <c r="H49" s="101">
        <v>5.71</v>
      </c>
      <c r="I49" s="101">
        <v>5.65</v>
      </c>
      <c r="J49" s="101">
        <v>5.7</v>
      </c>
      <c r="K49" s="102">
        <v>-0.88</v>
      </c>
      <c r="L49" s="103">
        <v>20</v>
      </c>
      <c r="M49" s="103">
        <v>2776760</v>
      </c>
      <c r="N49" s="103">
        <v>15720532</v>
      </c>
    </row>
    <row r="50" spans="2:14" s="60" customFormat="1" ht="27" customHeight="1">
      <c r="B50" s="141" t="s">
        <v>120</v>
      </c>
      <c r="C50" s="142"/>
      <c r="D50" s="165"/>
      <c r="E50" s="166"/>
      <c r="F50" s="166"/>
      <c r="G50" s="166"/>
      <c r="H50" s="166"/>
      <c r="I50" s="166"/>
      <c r="J50" s="166"/>
      <c r="K50" s="134"/>
      <c r="L50" s="103">
        <v>20</v>
      </c>
      <c r="M50" s="103">
        <v>2776760</v>
      </c>
      <c r="N50" s="103">
        <v>15720532</v>
      </c>
    </row>
    <row r="51" spans="2:14" s="46" customFormat="1" ht="27" customHeight="1">
      <c r="B51" s="141" t="s">
        <v>29</v>
      </c>
      <c r="C51" s="142"/>
      <c r="D51" s="168"/>
      <c r="E51" s="169"/>
      <c r="F51" s="169"/>
      <c r="G51" s="169"/>
      <c r="H51" s="169"/>
      <c r="I51" s="169"/>
      <c r="J51" s="169"/>
      <c r="K51" s="170"/>
      <c r="L51" s="53">
        <f>L50+L47+L40+L31+L27+L24+L21</f>
        <v>264</v>
      </c>
      <c r="M51" s="86">
        <f t="shared" ref="M51:N51" si="0">M50+M47+M40+M31+M27+M24+M21</f>
        <v>144867912</v>
      </c>
      <c r="N51" s="86">
        <f t="shared" si="0"/>
        <v>217179367.65000001</v>
      </c>
    </row>
    <row r="52" spans="2:14" s="60" customFormat="1" ht="27" customHeight="1">
      <c r="B52" s="151" t="s">
        <v>286</v>
      </c>
      <c r="C52" s="151"/>
      <c r="D52" s="151"/>
      <c r="E52" s="151"/>
      <c r="F52" s="151"/>
      <c r="G52" s="151"/>
      <c r="H52" s="151"/>
      <c r="I52" s="151"/>
      <c r="J52" s="151"/>
      <c r="K52" s="151"/>
      <c r="L52" s="151"/>
      <c r="M52" s="151"/>
      <c r="N52" s="152"/>
    </row>
    <row r="53" spans="2:14" s="60" customFormat="1" ht="41.25" customHeight="1">
      <c r="B53" s="38" t="s">
        <v>13</v>
      </c>
      <c r="C53" s="39" t="s">
        <v>14</v>
      </c>
      <c r="D53" s="39" t="s">
        <v>15</v>
      </c>
      <c r="E53" s="39" t="s">
        <v>16</v>
      </c>
      <c r="F53" s="39" t="s">
        <v>17</v>
      </c>
      <c r="G53" s="39" t="s">
        <v>18</v>
      </c>
      <c r="H53" s="39" t="s">
        <v>19</v>
      </c>
      <c r="I53" s="39" t="s">
        <v>20</v>
      </c>
      <c r="J53" s="39" t="s">
        <v>21</v>
      </c>
      <c r="K53" s="39" t="s">
        <v>22</v>
      </c>
      <c r="L53" s="39" t="s">
        <v>3</v>
      </c>
      <c r="M53" s="39" t="s">
        <v>2</v>
      </c>
      <c r="N53" s="39" t="s">
        <v>1</v>
      </c>
    </row>
    <row r="54" spans="2:14" s="60" customFormat="1" ht="21" customHeight="1">
      <c r="B54" s="129" t="s">
        <v>23</v>
      </c>
      <c r="C54" s="130"/>
      <c r="D54" s="130"/>
      <c r="E54" s="130"/>
      <c r="F54" s="130"/>
      <c r="G54" s="130"/>
      <c r="H54" s="130"/>
      <c r="I54" s="130"/>
      <c r="J54" s="130"/>
      <c r="K54" s="130"/>
      <c r="L54" s="130"/>
      <c r="M54" s="130"/>
      <c r="N54" s="131"/>
    </row>
    <row r="55" spans="2:14" s="60" customFormat="1" ht="21" customHeight="1">
      <c r="B55" s="35" t="s">
        <v>192</v>
      </c>
      <c r="C55" s="35" t="s">
        <v>193</v>
      </c>
      <c r="D55" s="101">
        <v>1.1000000000000001</v>
      </c>
      <c r="E55" s="101">
        <v>1.1000000000000001</v>
      </c>
      <c r="F55" s="101">
        <v>1.1000000000000001</v>
      </c>
      <c r="G55" s="101">
        <v>1.1000000000000001</v>
      </c>
      <c r="H55" s="101">
        <v>1.1000000000000001</v>
      </c>
      <c r="I55" s="101">
        <v>1.1000000000000001</v>
      </c>
      <c r="J55" s="101">
        <v>1.1000000000000001</v>
      </c>
      <c r="K55" s="102">
        <v>0</v>
      </c>
      <c r="L55" s="103">
        <v>2</v>
      </c>
      <c r="M55" s="103">
        <v>100000000</v>
      </c>
      <c r="N55" s="103">
        <v>110000000</v>
      </c>
    </row>
    <row r="56" spans="2:14" s="60" customFormat="1" ht="21" customHeight="1">
      <c r="B56" s="35" t="s">
        <v>198</v>
      </c>
      <c r="C56" s="35" t="s">
        <v>199</v>
      </c>
      <c r="D56" s="101">
        <v>1</v>
      </c>
      <c r="E56" s="101">
        <v>1</v>
      </c>
      <c r="F56" s="101">
        <v>1</v>
      </c>
      <c r="G56" s="101">
        <v>1</v>
      </c>
      <c r="H56" s="101">
        <v>1</v>
      </c>
      <c r="I56" s="101">
        <v>1</v>
      </c>
      <c r="J56" s="101">
        <v>1</v>
      </c>
      <c r="K56" s="102">
        <v>0</v>
      </c>
      <c r="L56" s="103">
        <v>1</v>
      </c>
      <c r="M56" s="103">
        <v>400000000</v>
      </c>
      <c r="N56" s="103">
        <v>400000000</v>
      </c>
    </row>
    <row r="57" spans="2:14" s="60" customFormat="1" ht="21" customHeight="1">
      <c r="B57" s="89" t="s">
        <v>246</v>
      </c>
      <c r="C57" s="90" t="s">
        <v>245</v>
      </c>
      <c r="D57" s="101">
        <v>0.11</v>
      </c>
      <c r="E57" s="101">
        <v>0.11</v>
      </c>
      <c r="F57" s="101">
        <v>0.11</v>
      </c>
      <c r="G57" s="101">
        <v>0.11</v>
      </c>
      <c r="H57" s="101">
        <v>0.11</v>
      </c>
      <c r="I57" s="101">
        <v>0.11</v>
      </c>
      <c r="J57" s="101">
        <v>0.11</v>
      </c>
      <c r="K57" s="102">
        <v>0</v>
      </c>
      <c r="L57" s="103">
        <v>7</v>
      </c>
      <c r="M57" s="103">
        <v>8800000</v>
      </c>
      <c r="N57" s="103">
        <v>968000</v>
      </c>
    </row>
    <row r="58" spans="2:14" s="60" customFormat="1" ht="21" customHeight="1">
      <c r="B58" s="89" t="s">
        <v>129</v>
      </c>
      <c r="C58" s="90" t="s">
        <v>130</v>
      </c>
      <c r="D58" s="101">
        <v>0.38</v>
      </c>
      <c r="E58" s="101">
        <v>0.38</v>
      </c>
      <c r="F58" s="101">
        <v>0.38</v>
      </c>
      <c r="G58" s="101">
        <v>0.38</v>
      </c>
      <c r="H58" s="101">
        <v>0.39</v>
      </c>
      <c r="I58" s="101">
        <v>0.38</v>
      </c>
      <c r="J58" s="101">
        <v>0.39</v>
      </c>
      <c r="K58" s="102">
        <v>-2.56</v>
      </c>
      <c r="L58" s="103">
        <v>1</v>
      </c>
      <c r="M58" s="103">
        <v>622560</v>
      </c>
      <c r="N58" s="103">
        <v>236572.79999999999</v>
      </c>
    </row>
    <row r="59" spans="2:14" s="60" customFormat="1" ht="21" customHeight="1">
      <c r="B59" s="141" t="s">
        <v>24</v>
      </c>
      <c r="C59" s="142"/>
      <c r="D59" s="165"/>
      <c r="E59" s="166"/>
      <c r="F59" s="166"/>
      <c r="G59" s="166"/>
      <c r="H59" s="166"/>
      <c r="I59" s="166"/>
      <c r="J59" s="166"/>
      <c r="K59" s="134"/>
      <c r="L59" s="80">
        <f>SUM(L55:L58)</f>
        <v>11</v>
      </c>
      <c r="M59" s="80">
        <f>SUM(M55:M58)</f>
        <v>509422560</v>
      </c>
      <c r="N59" s="80">
        <f>SUM(N55:N58)</f>
        <v>511204572.80000001</v>
      </c>
    </row>
    <row r="60" spans="2:14" s="60" customFormat="1" ht="21" customHeight="1">
      <c r="B60" s="129" t="s">
        <v>84</v>
      </c>
      <c r="C60" s="130"/>
      <c r="D60" s="130"/>
      <c r="E60" s="130"/>
      <c r="F60" s="130"/>
      <c r="G60" s="130"/>
      <c r="H60" s="130"/>
      <c r="I60" s="130"/>
      <c r="J60" s="130"/>
      <c r="K60" s="130"/>
      <c r="L60" s="130"/>
      <c r="M60" s="130"/>
      <c r="N60" s="131"/>
    </row>
    <row r="61" spans="2:14" s="60" customFormat="1" ht="21" customHeight="1">
      <c r="B61" s="9" t="s">
        <v>105</v>
      </c>
      <c r="C61" s="7" t="s">
        <v>106</v>
      </c>
      <c r="D61" s="101">
        <v>2.6</v>
      </c>
      <c r="E61" s="101">
        <v>2.6</v>
      </c>
      <c r="F61" s="101">
        <v>2.6</v>
      </c>
      <c r="G61" s="101">
        <v>2.6</v>
      </c>
      <c r="H61" s="101">
        <v>2.6</v>
      </c>
      <c r="I61" s="101">
        <v>2.6</v>
      </c>
      <c r="J61" s="101">
        <v>2.6</v>
      </c>
      <c r="K61" s="102">
        <v>0</v>
      </c>
      <c r="L61" s="103">
        <v>10</v>
      </c>
      <c r="M61" s="103">
        <v>760000</v>
      </c>
      <c r="N61" s="103">
        <v>1976000</v>
      </c>
    </row>
    <row r="62" spans="2:14" s="60" customFormat="1" ht="21" customHeight="1">
      <c r="B62" s="141" t="s">
        <v>249</v>
      </c>
      <c r="C62" s="142"/>
      <c r="D62" s="165"/>
      <c r="E62" s="166"/>
      <c r="F62" s="166"/>
      <c r="G62" s="166"/>
      <c r="H62" s="166"/>
      <c r="I62" s="166"/>
      <c r="J62" s="166"/>
      <c r="K62" s="134"/>
      <c r="L62" s="103">
        <v>10</v>
      </c>
      <c r="M62" s="103">
        <v>760000</v>
      </c>
      <c r="N62" s="103">
        <v>1976000</v>
      </c>
    </row>
    <row r="63" spans="2:14" s="60" customFormat="1" ht="21" customHeight="1">
      <c r="B63" s="129" t="s">
        <v>274</v>
      </c>
      <c r="C63" s="130"/>
      <c r="D63" s="130"/>
      <c r="E63" s="130"/>
      <c r="F63" s="130"/>
      <c r="G63" s="130"/>
      <c r="H63" s="130"/>
      <c r="I63" s="130"/>
      <c r="J63" s="130"/>
      <c r="K63" s="130"/>
      <c r="L63" s="130"/>
      <c r="M63" s="130"/>
      <c r="N63" s="131"/>
    </row>
    <row r="64" spans="2:14" s="60" customFormat="1" ht="21" customHeight="1">
      <c r="B64" s="9" t="s">
        <v>101</v>
      </c>
      <c r="C64" s="7" t="s">
        <v>102</v>
      </c>
      <c r="D64" s="101">
        <v>0.45</v>
      </c>
      <c r="E64" s="101">
        <v>0.45</v>
      </c>
      <c r="F64" s="101">
        <v>0.45</v>
      </c>
      <c r="G64" s="101">
        <v>0.45</v>
      </c>
      <c r="H64" s="101">
        <v>0.44</v>
      </c>
      <c r="I64" s="101">
        <v>0.45</v>
      </c>
      <c r="J64" s="101">
        <v>0.44</v>
      </c>
      <c r="K64" s="102">
        <v>2.27</v>
      </c>
      <c r="L64" s="103">
        <v>2</v>
      </c>
      <c r="M64" s="103">
        <v>450000</v>
      </c>
      <c r="N64" s="103">
        <v>202500</v>
      </c>
    </row>
    <row r="65" spans="2:14" s="60" customFormat="1" ht="21" customHeight="1">
      <c r="B65" s="141" t="s">
        <v>275</v>
      </c>
      <c r="C65" s="142"/>
      <c r="D65" s="165"/>
      <c r="E65" s="166"/>
      <c r="F65" s="166"/>
      <c r="G65" s="166"/>
      <c r="H65" s="166"/>
      <c r="I65" s="166"/>
      <c r="J65" s="166"/>
      <c r="K65" s="134"/>
      <c r="L65" s="103">
        <v>2</v>
      </c>
      <c r="M65" s="103">
        <v>450000</v>
      </c>
      <c r="N65" s="103">
        <v>202500</v>
      </c>
    </row>
    <row r="66" spans="2:14" s="60" customFormat="1" ht="21" customHeight="1">
      <c r="B66" s="141" t="s">
        <v>141</v>
      </c>
      <c r="C66" s="142"/>
      <c r="D66" s="173"/>
      <c r="E66" s="174"/>
      <c r="F66" s="174"/>
      <c r="G66" s="174"/>
      <c r="H66" s="174"/>
      <c r="I66" s="174"/>
      <c r="J66" s="174"/>
      <c r="K66" s="175"/>
      <c r="L66" s="80">
        <f>L65+L62+L59</f>
        <v>23</v>
      </c>
      <c r="M66" s="80">
        <f t="shared" ref="M66:N66" si="1">M65+M62+M59</f>
        <v>510632560</v>
      </c>
      <c r="N66" s="80">
        <f t="shared" si="1"/>
        <v>513383072.80000001</v>
      </c>
    </row>
    <row r="67" spans="2:14" s="60" customFormat="1" ht="21" customHeight="1">
      <c r="B67" s="141" t="s">
        <v>142</v>
      </c>
      <c r="C67" s="142"/>
      <c r="D67" s="173"/>
      <c r="E67" s="174"/>
      <c r="F67" s="174"/>
      <c r="G67" s="174"/>
      <c r="H67" s="174"/>
      <c r="I67" s="174"/>
      <c r="J67" s="174"/>
      <c r="K67" s="175"/>
      <c r="L67" s="57">
        <f>L66+L51</f>
        <v>287</v>
      </c>
      <c r="M67" s="57">
        <f t="shared" ref="M67:N67" si="2">M66+M51</f>
        <v>655500472</v>
      </c>
      <c r="N67" s="57">
        <f t="shared" si="2"/>
        <v>730562440.45000005</v>
      </c>
    </row>
    <row r="68" spans="2:14" s="36" customFormat="1" ht="21" customHeight="1">
      <c r="B68" s="163" t="s">
        <v>303</v>
      </c>
      <c r="C68" s="164"/>
      <c r="D68" s="164"/>
      <c r="E68" s="164"/>
      <c r="F68" s="164"/>
      <c r="G68" s="164"/>
      <c r="H68" s="164"/>
      <c r="I68" s="164"/>
      <c r="J68" s="164"/>
      <c r="K68" s="164"/>
      <c r="L68" s="164"/>
      <c r="M68" s="164"/>
      <c r="N68" s="164"/>
    </row>
    <row r="69" spans="2:14" ht="21" customHeight="1">
      <c r="B69" s="176" t="s">
        <v>225</v>
      </c>
      <c r="C69" s="176"/>
      <c r="D69" s="176"/>
      <c r="E69" s="176"/>
      <c r="F69" s="176"/>
      <c r="G69" s="176"/>
      <c r="H69" s="40"/>
      <c r="I69" s="156" t="s">
        <v>58</v>
      </c>
      <c r="J69" s="156"/>
      <c r="K69" s="156"/>
      <c r="L69" s="156"/>
      <c r="M69" s="156"/>
      <c r="N69" s="156"/>
    </row>
    <row r="70" spans="2:14" ht="21" customHeight="1">
      <c r="B70" s="58" t="s">
        <v>30</v>
      </c>
      <c r="C70" s="20" t="s">
        <v>31</v>
      </c>
      <c r="D70" s="21" t="s">
        <v>55</v>
      </c>
      <c r="E70" s="157" t="s">
        <v>54</v>
      </c>
      <c r="F70" s="158"/>
      <c r="G70" s="159"/>
      <c r="H70" s="11"/>
      <c r="I70" s="177" t="s">
        <v>30</v>
      </c>
      <c r="J70" s="178"/>
      <c r="K70" s="179"/>
      <c r="L70" s="34" t="s">
        <v>31</v>
      </c>
      <c r="M70" s="34" t="s">
        <v>22</v>
      </c>
      <c r="N70" s="34" t="s">
        <v>2</v>
      </c>
    </row>
    <row r="71" spans="2:14" ht="21" customHeight="1">
      <c r="B71" s="99" t="s">
        <v>75</v>
      </c>
      <c r="C71" s="92">
        <v>73</v>
      </c>
      <c r="D71" s="100">
        <v>4.29</v>
      </c>
      <c r="E71" s="157">
        <v>161000</v>
      </c>
      <c r="F71" s="158">
        <v>161000</v>
      </c>
      <c r="G71" s="159">
        <v>161000</v>
      </c>
      <c r="H71" s="22"/>
      <c r="I71" s="160" t="s">
        <v>190</v>
      </c>
      <c r="J71" s="161" t="s">
        <v>190</v>
      </c>
      <c r="K71" s="162" t="s">
        <v>190</v>
      </c>
      <c r="L71" s="78">
        <v>0.37</v>
      </c>
      <c r="M71" s="98">
        <v>-5.13</v>
      </c>
      <c r="N71" s="80">
        <v>911854</v>
      </c>
    </row>
    <row r="72" spans="2:14" s="11" customFormat="1" ht="21" customHeight="1">
      <c r="B72" s="99" t="s">
        <v>213</v>
      </c>
      <c r="C72" s="92">
        <v>1.7</v>
      </c>
      <c r="D72" s="100">
        <v>2.41</v>
      </c>
      <c r="E72" s="157">
        <v>8675000</v>
      </c>
      <c r="F72" s="158">
        <v>8675000</v>
      </c>
      <c r="G72" s="159">
        <v>8675000</v>
      </c>
      <c r="H72" s="22"/>
      <c r="I72" s="160" t="s">
        <v>212</v>
      </c>
      <c r="J72" s="161" t="s">
        <v>212</v>
      </c>
      <c r="K72" s="162" t="s">
        <v>212</v>
      </c>
      <c r="L72" s="78">
        <v>10.5</v>
      </c>
      <c r="M72" s="98">
        <v>-4.55</v>
      </c>
      <c r="N72" s="80">
        <v>108000</v>
      </c>
    </row>
    <row r="73" spans="2:14" s="17" customFormat="1" ht="21" customHeight="1">
      <c r="B73" s="99" t="s">
        <v>101</v>
      </c>
      <c r="C73" s="92">
        <v>0.45</v>
      </c>
      <c r="D73" s="100">
        <v>2.27</v>
      </c>
      <c r="E73" s="157">
        <v>450000</v>
      </c>
      <c r="F73" s="158">
        <v>450000</v>
      </c>
      <c r="G73" s="159">
        <v>450000</v>
      </c>
      <c r="H73" s="22"/>
      <c r="I73" s="160" t="s">
        <v>117</v>
      </c>
      <c r="J73" s="161" t="s">
        <v>117</v>
      </c>
      <c r="K73" s="162" t="s">
        <v>117</v>
      </c>
      <c r="L73" s="78">
        <v>0.22</v>
      </c>
      <c r="M73" s="98">
        <v>-4.3499999999999996</v>
      </c>
      <c r="N73" s="80">
        <v>412190</v>
      </c>
    </row>
    <row r="74" spans="2:14" s="17" customFormat="1" ht="21" customHeight="1">
      <c r="B74" s="99" t="s">
        <v>266</v>
      </c>
      <c r="C74" s="124">
        <v>0.71</v>
      </c>
      <c r="D74" s="128">
        <v>1.43</v>
      </c>
      <c r="E74" s="157">
        <v>500000</v>
      </c>
      <c r="F74" s="158">
        <v>500000</v>
      </c>
      <c r="G74" s="159">
        <v>500000</v>
      </c>
      <c r="H74" s="22"/>
      <c r="I74" s="160" t="s">
        <v>93</v>
      </c>
      <c r="J74" s="161" t="s">
        <v>93</v>
      </c>
      <c r="K74" s="162" t="s">
        <v>93</v>
      </c>
      <c r="L74" s="104">
        <v>0.26</v>
      </c>
      <c r="M74" s="105">
        <v>-3.7</v>
      </c>
      <c r="N74" s="104">
        <v>5420000</v>
      </c>
    </row>
    <row r="75" spans="2:14" s="17" customFormat="1" ht="21" customHeight="1">
      <c r="B75" s="125"/>
      <c r="C75" s="126"/>
      <c r="D75" s="127"/>
      <c r="E75" s="167"/>
      <c r="F75" s="167"/>
      <c r="G75" s="167"/>
      <c r="H75" s="22"/>
      <c r="I75" s="160" t="s">
        <v>129</v>
      </c>
      <c r="J75" s="161" t="s">
        <v>129</v>
      </c>
      <c r="K75" s="162" t="s">
        <v>129</v>
      </c>
      <c r="L75" s="104">
        <v>0.38</v>
      </c>
      <c r="M75" s="105">
        <v>-2.56</v>
      </c>
      <c r="N75" s="104">
        <v>622560</v>
      </c>
    </row>
    <row r="76" spans="2:14" s="17" customFormat="1" ht="21" customHeight="1">
      <c r="B76" s="156" t="s">
        <v>32</v>
      </c>
      <c r="C76" s="156"/>
      <c r="D76" s="156"/>
      <c r="E76" s="156"/>
      <c r="F76" s="156"/>
      <c r="G76" s="156"/>
      <c r="H76" s="41"/>
      <c r="I76" s="156" t="s">
        <v>33</v>
      </c>
      <c r="J76" s="156"/>
      <c r="K76" s="156"/>
      <c r="L76" s="156"/>
      <c r="M76" s="156"/>
      <c r="N76" s="156"/>
    </row>
    <row r="77" spans="2:14" s="17" customFormat="1" ht="21" customHeight="1">
      <c r="B77" s="19" t="s">
        <v>30</v>
      </c>
      <c r="C77" s="20" t="s">
        <v>31</v>
      </c>
      <c r="D77" s="21" t="s">
        <v>55</v>
      </c>
      <c r="E77" s="157" t="s">
        <v>54</v>
      </c>
      <c r="F77" s="158"/>
      <c r="G77" s="159"/>
      <c r="H77" s="11"/>
      <c r="I77" s="180" t="s">
        <v>30</v>
      </c>
      <c r="J77" s="181"/>
      <c r="K77" s="182"/>
      <c r="L77" s="10" t="s">
        <v>31</v>
      </c>
      <c r="M77" s="10" t="s">
        <v>22</v>
      </c>
      <c r="N77" s="10" t="s">
        <v>1</v>
      </c>
    </row>
    <row r="78" spans="2:14" ht="21" customHeight="1">
      <c r="B78" s="99" t="s">
        <v>198</v>
      </c>
      <c r="C78" s="78">
        <v>1</v>
      </c>
      <c r="D78" s="79">
        <v>0</v>
      </c>
      <c r="E78" s="157">
        <v>400000000</v>
      </c>
      <c r="F78" s="158">
        <v>400000000</v>
      </c>
      <c r="G78" s="159">
        <v>400000000</v>
      </c>
      <c r="H78" s="23"/>
      <c r="I78" s="160" t="s">
        <v>198</v>
      </c>
      <c r="J78" s="161" t="s">
        <v>198</v>
      </c>
      <c r="K78" s="162" t="s">
        <v>198</v>
      </c>
      <c r="L78" s="78">
        <v>1</v>
      </c>
      <c r="M78" s="79">
        <v>0</v>
      </c>
      <c r="N78" s="80">
        <v>400000000</v>
      </c>
    </row>
    <row r="79" spans="2:14" ht="21" customHeight="1">
      <c r="B79" s="44" t="s">
        <v>192</v>
      </c>
      <c r="C79" s="78">
        <v>1.1000000000000001</v>
      </c>
      <c r="D79" s="79">
        <v>0</v>
      </c>
      <c r="E79" s="157">
        <v>100000000</v>
      </c>
      <c r="F79" s="158">
        <v>100000000</v>
      </c>
      <c r="G79" s="159">
        <v>100000000</v>
      </c>
      <c r="H79" s="23"/>
      <c r="I79" s="160" t="s">
        <v>192</v>
      </c>
      <c r="J79" s="161" t="s">
        <v>192</v>
      </c>
      <c r="K79" s="162" t="s">
        <v>192</v>
      </c>
      <c r="L79" s="78">
        <v>1.1000000000000001</v>
      </c>
      <c r="M79" s="79">
        <v>0</v>
      </c>
      <c r="N79" s="80">
        <v>110000000</v>
      </c>
    </row>
    <row r="80" spans="2:14" s="14" customFormat="1" ht="21" customHeight="1">
      <c r="B80" s="44" t="s">
        <v>196</v>
      </c>
      <c r="C80" s="78">
        <v>1.1399999999999999</v>
      </c>
      <c r="D80" s="79">
        <v>0</v>
      </c>
      <c r="E80" s="157">
        <v>54517716</v>
      </c>
      <c r="F80" s="158">
        <v>54517716</v>
      </c>
      <c r="G80" s="159">
        <v>54517716</v>
      </c>
      <c r="H80" s="23"/>
      <c r="I80" s="160" t="s">
        <v>109</v>
      </c>
      <c r="J80" s="161" t="s">
        <v>109</v>
      </c>
      <c r="K80" s="162" t="s">
        <v>109</v>
      </c>
      <c r="L80" s="78">
        <v>3.32</v>
      </c>
      <c r="M80" s="79">
        <v>-1.19</v>
      </c>
      <c r="N80" s="80">
        <v>65552203.219999999</v>
      </c>
    </row>
    <row r="81" spans="2:14" s="14" customFormat="1" ht="21" customHeight="1">
      <c r="B81" s="44" t="s">
        <v>261</v>
      </c>
      <c r="C81" s="78">
        <v>0.46</v>
      </c>
      <c r="D81" s="79">
        <v>-2.13</v>
      </c>
      <c r="E81" s="157">
        <v>19700000</v>
      </c>
      <c r="F81" s="158">
        <v>19700000</v>
      </c>
      <c r="G81" s="159">
        <v>19700000</v>
      </c>
      <c r="H81" s="23"/>
      <c r="I81" s="160" t="s">
        <v>196</v>
      </c>
      <c r="J81" s="161" t="s">
        <v>196</v>
      </c>
      <c r="K81" s="162" t="s">
        <v>196</v>
      </c>
      <c r="L81" s="78">
        <v>1.1399999999999999</v>
      </c>
      <c r="M81" s="79">
        <v>0</v>
      </c>
      <c r="N81" s="80">
        <v>60943633.280000001</v>
      </c>
    </row>
    <row r="82" spans="2:14" s="14" customFormat="1" ht="21" customHeight="1">
      <c r="B82" s="44" t="s">
        <v>109</v>
      </c>
      <c r="C82" s="78">
        <v>3.32</v>
      </c>
      <c r="D82" s="79">
        <v>-1.19</v>
      </c>
      <c r="E82" s="157">
        <v>19663983</v>
      </c>
      <c r="F82" s="158">
        <v>19663983</v>
      </c>
      <c r="G82" s="159">
        <v>19663983</v>
      </c>
      <c r="H82" s="23"/>
      <c r="I82" s="160" t="s">
        <v>123</v>
      </c>
      <c r="J82" s="161" t="s">
        <v>123</v>
      </c>
      <c r="K82" s="162" t="s">
        <v>123</v>
      </c>
      <c r="L82" s="78">
        <v>5.65</v>
      </c>
      <c r="M82" s="79">
        <v>-0.88</v>
      </c>
      <c r="N82" s="80">
        <v>15720532</v>
      </c>
    </row>
  </sheetData>
  <mergeCells count="75">
    <mergeCell ref="D24:K24"/>
    <mergeCell ref="E82:G82"/>
    <mergeCell ref="E81:G81"/>
    <mergeCell ref="E80:G80"/>
    <mergeCell ref="E79:G79"/>
    <mergeCell ref="I79:K79"/>
    <mergeCell ref="I81:K81"/>
    <mergeCell ref="I80:K80"/>
    <mergeCell ref="I82:K82"/>
    <mergeCell ref="B25:N25"/>
    <mergeCell ref="B27:C27"/>
    <mergeCell ref="D27:K27"/>
    <mergeCell ref="E78:G78"/>
    <mergeCell ref="I77:K77"/>
    <mergeCell ref="E77:G77"/>
    <mergeCell ref="I78:K78"/>
    <mergeCell ref="I75:K75"/>
    <mergeCell ref="I72:K72"/>
    <mergeCell ref="I70:K70"/>
    <mergeCell ref="E73:G73"/>
    <mergeCell ref="E70:G70"/>
    <mergeCell ref="B52:N52"/>
    <mergeCell ref="B50:C50"/>
    <mergeCell ref="B51:C51"/>
    <mergeCell ref="D62:K62"/>
    <mergeCell ref="I69:N69"/>
    <mergeCell ref="B69:G69"/>
    <mergeCell ref="B54:N54"/>
    <mergeCell ref="B66:C66"/>
    <mergeCell ref="D66:K66"/>
    <mergeCell ref="D67:K67"/>
    <mergeCell ref="B67:C67"/>
    <mergeCell ref="D59:K59"/>
    <mergeCell ref="B65:C65"/>
    <mergeCell ref="B59:C59"/>
    <mergeCell ref="B60:N60"/>
    <mergeCell ref="B40:C40"/>
    <mergeCell ref="D47:K47"/>
    <mergeCell ref="B47:C47"/>
    <mergeCell ref="B44:N44"/>
    <mergeCell ref="D40:K40"/>
    <mergeCell ref="B42:N42"/>
    <mergeCell ref="B41:N41"/>
    <mergeCell ref="B48:N48"/>
    <mergeCell ref="B62:C62"/>
    <mergeCell ref="B76:G76"/>
    <mergeCell ref="E72:G72"/>
    <mergeCell ref="E71:G71"/>
    <mergeCell ref="I71:K71"/>
    <mergeCell ref="I74:K74"/>
    <mergeCell ref="I76:N76"/>
    <mergeCell ref="I73:K73"/>
    <mergeCell ref="E74:G74"/>
    <mergeCell ref="B68:N68"/>
    <mergeCell ref="D65:K65"/>
    <mergeCell ref="E75:G75"/>
    <mergeCell ref="D51:K51"/>
    <mergeCell ref="B63:N63"/>
    <mergeCell ref="D50:K50"/>
    <mergeCell ref="B28:N28"/>
    <mergeCell ref="D31:K31"/>
    <mergeCell ref="B32:N32"/>
    <mergeCell ref="B1:D1"/>
    <mergeCell ref="B11:N11"/>
    <mergeCell ref="B21:C21"/>
    <mergeCell ref="D21:K21"/>
    <mergeCell ref="C5:E5"/>
    <mergeCell ref="C3:E3"/>
    <mergeCell ref="C4:E4"/>
    <mergeCell ref="C6:E6"/>
    <mergeCell ref="C7:D7"/>
    <mergeCell ref="B9:N9"/>
    <mergeCell ref="B31:C31"/>
    <mergeCell ref="B22:N22"/>
    <mergeCell ref="B24:C24"/>
  </mergeCells>
  <pageMargins left="0" right="0" top="0" bottom="0" header="0" footer="0"/>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4"/>
  <sheetViews>
    <sheetView rightToLeft="1" workbookViewId="0">
      <selection activeCell="L5" sqref="L5"/>
    </sheetView>
  </sheetViews>
  <sheetFormatPr defaultRowHeight="14.25"/>
  <cols>
    <col min="1" max="1" width="3.75" style="60" customWidth="1"/>
    <col min="2" max="2" width="25.25" style="60" bestFit="1" customWidth="1"/>
    <col min="3" max="3" width="12.375" style="60" customWidth="1"/>
    <col min="4" max="4" width="11.625" style="60" customWidth="1"/>
    <col min="5" max="5" width="16.25" style="60" customWidth="1"/>
    <col min="6" max="6" width="20.75" style="60" customWidth="1"/>
    <col min="7" max="256" width="9" style="60"/>
    <col min="257" max="257" width="3.75" style="60" customWidth="1"/>
    <col min="258" max="258" width="25.25" style="60" bestFit="1" customWidth="1"/>
    <col min="259" max="259" width="12.375" style="60" customWidth="1"/>
    <col min="260" max="260" width="11.625" style="60" customWidth="1"/>
    <col min="261" max="261" width="16.25" style="60" customWidth="1"/>
    <col min="262" max="262" width="20.75" style="60" customWidth="1"/>
    <col min="263" max="512" width="9" style="60"/>
    <col min="513" max="513" width="3.75" style="60" customWidth="1"/>
    <col min="514" max="514" width="25.25" style="60" bestFit="1" customWidth="1"/>
    <col min="515" max="515" width="12.375" style="60" customWidth="1"/>
    <col min="516" max="516" width="11.625" style="60" customWidth="1"/>
    <col min="517" max="517" width="16.25" style="60" customWidth="1"/>
    <col min="518" max="518" width="20.75" style="60" customWidth="1"/>
    <col min="519" max="768" width="9" style="60"/>
    <col min="769" max="769" width="3.75" style="60" customWidth="1"/>
    <col min="770" max="770" width="25.25" style="60" bestFit="1" customWidth="1"/>
    <col min="771" max="771" width="12.375" style="60" customWidth="1"/>
    <col min="772" max="772" width="11.625" style="60" customWidth="1"/>
    <col min="773" max="773" width="16.25" style="60" customWidth="1"/>
    <col min="774" max="774" width="20.75" style="60" customWidth="1"/>
    <col min="775" max="1024" width="9" style="60"/>
    <col min="1025" max="1025" width="3.75" style="60" customWidth="1"/>
    <col min="1026" max="1026" width="25.25" style="60" bestFit="1" customWidth="1"/>
    <col min="1027" max="1027" width="12.375" style="60" customWidth="1"/>
    <col min="1028" max="1028" width="11.625" style="60" customWidth="1"/>
    <col min="1029" max="1029" width="16.25" style="60" customWidth="1"/>
    <col min="1030" max="1030" width="20.75" style="60" customWidth="1"/>
    <col min="1031" max="1280" width="9" style="60"/>
    <col min="1281" max="1281" width="3.75" style="60" customWidth="1"/>
    <col min="1282" max="1282" width="25.25" style="60" bestFit="1" customWidth="1"/>
    <col min="1283" max="1283" width="12.375" style="60" customWidth="1"/>
    <col min="1284" max="1284" width="11.625" style="60" customWidth="1"/>
    <col min="1285" max="1285" width="16.25" style="60" customWidth="1"/>
    <col min="1286" max="1286" width="20.75" style="60" customWidth="1"/>
    <col min="1287" max="1536" width="9" style="60"/>
    <col min="1537" max="1537" width="3.75" style="60" customWidth="1"/>
    <col min="1538" max="1538" width="25.25" style="60" bestFit="1" customWidth="1"/>
    <col min="1539" max="1539" width="12.375" style="60" customWidth="1"/>
    <col min="1540" max="1540" width="11.625" style="60" customWidth="1"/>
    <col min="1541" max="1541" width="16.25" style="60" customWidth="1"/>
    <col min="1542" max="1542" width="20.75" style="60" customWidth="1"/>
    <col min="1543" max="1792" width="9" style="60"/>
    <col min="1793" max="1793" width="3.75" style="60" customWidth="1"/>
    <col min="1794" max="1794" width="25.25" style="60" bestFit="1" customWidth="1"/>
    <col min="1795" max="1795" width="12.375" style="60" customWidth="1"/>
    <col min="1796" max="1796" width="11.625" style="60" customWidth="1"/>
    <col min="1797" max="1797" width="16.25" style="60" customWidth="1"/>
    <col min="1798" max="1798" width="20.75" style="60" customWidth="1"/>
    <col min="1799" max="2048" width="9" style="60"/>
    <col min="2049" max="2049" width="3.75" style="60" customWidth="1"/>
    <col min="2050" max="2050" width="25.25" style="60" bestFit="1" customWidth="1"/>
    <col min="2051" max="2051" width="12.375" style="60" customWidth="1"/>
    <col min="2052" max="2052" width="11.625" style="60" customWidth="1"/>
    <col min="2053" max="2053" width="16.25" style="60" customWidth="1"/>
    <col min="2054" max="2054" width="20.75" style="60" customWidth="1"/>
    <col min="2055" max="2304" width="9" style="60"/>
    <col min="2305" max="2305" width="3.75" style="60" customWidth="1"/>
    <col min="2306" max="2306" width="25.25" style="60" bestFit="1" customWidth="1"/>
    <col min="2307" max="2307" width="12.375" style="60" customWidth="1"/>
    <col min="2308" max="2308" width="11.625" style="60" customWidth="1"/>
    <col min="2309" max="2309" width="16.25" style="60" customWidth="1"/>
    <col min="2310" max="2310" width="20.75" style="60" customWidth="1"/>
    <col min="2311" max="2560" width="9" style="60"/>
    <col min="2561" max="2561" width="3.75" style="60" customWidth="1"/>
    <col min="2562" max="2562" width="25.25" style="60" bestFit="1" customWidth="1"/>
    <col min="2563" max="2563" width="12.375" style="60" customWidth="1"/>
    <col min="2564" max="2564" width="11.625" style="60" customWidth="1"/>
    <col min="2565" max="2565" width="16.25" style="60" customWidth="1"/>
    <col min="2566" max="2566" width="20.75" style="60" customWidth="1"/>
    <col min="2567" max="2816" width="9" style="60"/>
    <col min="2817" max="2817" width="3.75" style="60" customWidth="1"/>
    <col min="2818" max="2818" width="25.25" style="60" bestFit="1" customWidth="1"/>
    <col min="2819" max="2819" width="12.375" style="60" customWidth="1"/>
    <col min="2820" max="2820" width="11.625" style="60" customWidth="1"/>
    <col min="2821" max="2821" width="16.25" style="60" customWidth="1"/>
    <col min="2822" max="2822" width="20.75" style="60" customWidth="1"/>
    <col min="2823" max="3072" width="9" style="60"/>
    <col min="3073" max="3073" width="3.75" style="60" customWidth="1"/>
    <col min="3074" max="3074" width="25.25" style="60" bestFit="1" customWidth="1"/>
    <col min="3075" max="3075" width="12.375" style="60" customWidth="1"/>
    <col min="3076" max="3076" width="11.625" style="60" customWidth="1"/>
    <col min="3077" max="3077" width="16.25" style="60" customWidth="1"/>
    <col min="3078" max="3078" width="20.75" style="60" customWidth="1"/>
    <col min="3079" max="3328" width="9" style="60"/>
    <col min="3329" max="3329" width="3.75" style="60" customWidth="1"/>
    <col min="3330" max="3330" width="25.25" style="60" bestFit="1" customWidth="1"/>
    <col min="3331" max="3331" width="12.375" style="60" customWidth="1"/>
    <col min="3332" max="3332" width="11.625" style="60" customWidth="1"/>
    <col min="3333" max="3333" width="16.25" style="60" customWidth="1"/>
    <col min="3334" max="3334" width="20.75" style="60" customWidth="1"/>
    <col min="3335" max="3584" width="9" style="60"/>
    <col min="3585" max="3585" width="3.75" style="60" customWidth="1"/>
    <col min="3586" max="3586" width="25.25" style="60" bestFit="1" customWidth="1"/>
    <col min="3587" max="3587" width="12.375" style="60" customWidth="1"/>
    <col min="3588" max="3588" width="11.625" style="60" customWidth="1"/>
    <col min="3589" max="3589" width="16.25" style="60" customWidth="1"/>
    <col min="3590" max="3590" width="20.75" style="60" customWidth="1"/>
    <col min="3591" max="3840" width="9" style="60"/>
    <col min="3841" max="3841" width="3.75" style="60" customWidth="1"/>
    <col min="3842" max="3842" width="25.25" style="60" bestFit="1" customWidth="1"/>
    <col min="3843" max="3843" width="12.375" style="60" customWidth="1"/>
    <col min="3844" max="3844" width="11.625" style="60" customWidth="1"/>
    <col min="3845" max="3845" width="16.25" style="60" customWidth="1"/>
    <col min="3846" max="3846" width="20.75" style="60" customWidth="1"/>
    <col min="3847" max="4096" width="9" style="60"/>
    <col min="4097" max="4097" width="3.75" style="60" customWidth="1"/>
    <col min="4098" max="4098" width="25.25" style="60" bestFit="1" customWidth="1"/>
    <col min="4099" max="4099" width="12.375" style="60" customWidth="1"/>
    <col min="4100" max="4100" width="11.625" style="60" customWidth="1"/>
    <col min="4101" max="4101" width="16.25" style="60" customWidth="1"/>
    <col min="4102" max="4102" width="20.75" style="60" customWidth="1"/>
    <col min="4103" max="4352" width="9" style="60"/>
    <col min="4353" max="4353" width="3.75" style="60" customWidth="1"/>
    <col min="4354" max="4354" width="25.25" style="60" bestFit="1" customWidth="1"/>
    <col min="4355" max="4355" width="12.375" style="60" customWidth="1"/>
    <col min="4356" max="4356" width="11.625" style="60" customWidth="1"/>
    <col min="4357" max="4357" width="16.25" style="60" customWidth="1"/>
    <col min="4358" max="4358" width="20.75" style="60" customWidth="1"/>
    <col min="4359" max="4608" width="9" style="60"/>
    <col min="4609" max="4609" width="3.75" style="60" customWidth="1"/>
    <col min="4610" max="4610" width="25.25" style="60" bestFit="1" customWidth="1"/>
    <col min="4611" max="4611" width="12.375" style="60" customWidth="1"/>
    <col min="4612" max="4612" width="11.625" style="60" customWidth="1"/>
    <col min="4613" max="4613" width="16.25" style="60" customWidth="1"/>
    <col min="4614" max="4614" width="20.75" style="60" customWidth="1"/>
    <col min="4615" max="4864" width="9" style="60"/>
    <col min="4865" max="4865" width="3.75" style="60" customWidth="1"/>
    <col min="4866" max="4866" width="25.25" style="60" bestFit="1" customWidth="1"/>
    <col min="4867" max="4867" width="12.375" style="60" customWidth="1"/>
    <col min="4868" max="4868" width="11.625" style="60" customWidth="1"/>
    <col min="4869" max="4869" width="16.25" style="60" customWidth="1"/>
    <col min="4870" max="4870" width="20.75" style="60" customWidth="1"/>
    <col min="4871" max="5120" width="9" style="60"/>
    <col min="5121" max="5121" width="3.75" style="60" customWidth="1"/>
    <col min="5122" max="5122" width="25.25" style="60" bestFit="1" customWidth="1"/>
    <col min="5123" max="5123" width="12.375" style="60" customWidth="1"/>
    <col min="5124" max="5124" width="11.625" style="60" customWidth="1"/>
    <col min="5125" max="5125" width="16.25" style="60" customWidth="1"/>
    <col min="5126" max="5126" width="20.75" style="60" customWidth="1"/>
    <col min="5127" max="5376" width="9" style="60"/>
    <col min="5377" max="5377" width="3.75" style="60" customWidth="1"/>
    <col min="5378" max="5378" width="25.25" style="60" bestFit="1" customWidth="1"/>
    <col min="5379" max="5379" width="12.375" style="60" customWidth="1"/>
    <col min="5380" max="5380" width="11.625" style="60" customWidth="1"/>
    <col min="5381" max="5381" width="16.25" style="60" customWidth="1"/>
    <col min="5382" max="5382" width="20.75" style="60" customWidth="1"/>
    <col min="5383" max="5632" width="9" style="60"/>
    <col min="5633" max="5633" width="3.75" style="60" customWidth="1"/>
    <col min="5634" max="5634" width="25.25" style="60" bestFit="1" customWidth="1"/>
    <col min="5635" max="5635" width="12.375" style="60" customWidth="1"/>
    <col min="5636" max="5636" width="11.625" style="60" customWidth="1"/>
    <col min="5637" max="5637" width="16.25" style="60" customWidth="1"/>
    <col min="5638" max="5638" width="20.75" style="60" customWidth="1"/>
    <col min="5639" max="5888" width="9" style="60"/>
    <col min="5889" max="5889" width="3.75" style="60" customWidth="1"/>
    <col min="5890" max="5890" width="25.25" style="60" bestFit="1" customWidth="1"/>
    <col min="5891" max="5891" width="12.375" style="60" customWidth="1"/>
    <col min="5892" max="5892" width="11.625" style="60" customWidth="1"/>
    <col min="5893" max="5893" width="16.25" style="60" customWidth="1"/>
    <col min="5894" max="5894" width="20.75" style="60" customWidth="1"/>
    <col min="5895" max="6144" width="9" style="60"/>
    <col min="6145" max="6145" width="3.75" style="60" customWidth="1"/>
    <col min="6146" max="6146" width="25.25" style="60" bestFit="1" customWidth="1"/>
    <col min="6147" max="6147" width="12.375" style="60" customWidth="1"/>
    <col min="6148" max="6148" width="11.625" style="60" customWidth="1"/>
    <col min="6149" max="6149" width="16.25" style="60" customWidth="1"/>
    <col min="6150" max="6150" width="20.75" style="60" customWidth="1"/>
    <col min="6151" max="6400" width="9" style="60"/>
    <col min="6401" max="6401" width="3.75" style="60" customWidth="1"/>
    <col min="6402" max="6402" width="25.25" style="60" bestFit="1" customWidth="1"/>
    <col min="6403" max="6403" width="12.375" style="60" customWidth="1"/>
    <col min="6404" max="6404" width="11.625" style="60" customWidth="1"/>
    <col min="6405" max="6405" width="16.25" style="60" customWidth="1"/>
    <col min="6406" max="6406" width="20.75" style="60" customWidth="1"/>
    <col min="6407" max="6656" width="9" style="60"/>
    <col min="6657" max="6657" width="3.75" style="60" customWidth="1"/>
    <col min="6658" max="6658" width="25.25" style="60" bestFit="1" customWidth="1"/>
    <col min="6659" max="6659" width="12.375" style="60" customWidth="1"/>
    <col min="6660" max="6660" width="11.625" style="60" customWidth="1"/>
    <col min="6661" max="6661" width="16.25" style="60" customWidth="1"/>
    <col min="6662" max="6662" width="20.75" style="60" customWidth="1"/>
    <col min="6663" max="6912" width="9" style="60"/>
    <col min="6913" max="6913" width="3.75" style="60" customWidth="1"/>
    <col min="6914" max="6914" width="25.25" style="60" bestFit="1" customWidth="1"/>
    <col min="6915" max="6915" width="12.375" style="60" customWidth="1"/>
    <col min="6916" max="6916" width="11.625" style="60" customWidth="1"/>
    <col min="6917" max="6917" width="16.25" style="60" customWidth="1"/>
    <col min="6918" max="6918" width="20.75" style="60" customWidth="1"/>
    <col min="6919" max="7168" width="9" style="60"/>
    <col min="7169" max="7169" width="3.75" style="60" customWidth="1"/>
    <col min="7170" max="7170" width="25.25" style="60" bestFit="1" customWidth="1"/>
    <col min="7171" max="7171" width="12.375" style="60" customWidth="1"/>
    <col min="7172" max="7172" width="11.625" style="60" customWidth="1"/>
    <col min="7173" max="7173" width="16.25" style="60" customWidth="1"/>
    <col min="7174" max="7174" width="20.75" style="60" customWidth="1"/>
    <col min="7175" max="7424" width="9" style="60"/>
    <col min="7425" max="7425" width="3.75" style="60" customWidth="1"/>
    <col min="7426" max="7426" width="25.25" style="60" bestFit="1" customWidth="1"/>
    <col min="7427" max="7427" width="12.375" style="60" customWidth="1"/>
    <col min="7428" max="7428" width="11.625" style="60" customWidth="1"/>
    <col min="7429" max="7429" width="16.25" style="60" customWidth="1"/>
    <col min="7430" max="7430" width="20.75" style="60" customWidth="1"/>
    <col min="7431" max="7680" width="9" style="60"/>
    <col min="7681" max="7681" width="3.75" style="60" customWidth="1"/>
    <col min="7682" max="7682" width="25.25" style="60" bestFit="1" customWidth="1"/>
    <col min="7683" max="7683" width="12.375" style="60" customWidth="1"/>
    <col min="7684" max="7684" width="11.625" style="60" customWidth="1"/>
    <col min="7685" max="7685" width="16.25" style="60" customWidth="1"/>
    <col min="7686" max="7686" width="20.75" style="60" customWidth="1"/>
    <col min="7687" max="7936" width="9" style="60"/>
    <col min="7937" max="7937" width="3.75" style="60" customWidth="1"/>
    <col min="7938" max="7938" width="25.25" style="60" bestFit="1" customWidth="1"/>
    <col min="7939" max="7939" width="12.375" style="60" customWidth="1"/>
    <col min="7940" max="7940" width="11.625" style="60" customWidth="1"/>
    <col min="7941" max="7941" width="16.25" style="60" customWidth="1"/>
    <col min="7942" max="7942" width="20.75" style="60" customWidth="1"/>
    <col min="7943" max="8192" width="9" style="60"/>
    <col min="8193" max="8193" width="3.75" style="60" customWidth="1"/>
    <col min="8194" max="8194" width="25.25" style="60" bestFit="1" customWidth="1"/>
    <col min="8195" max="8195" width="12.375" style="60" customWidth="1"/>
    <col min="8196" max="8196" width="11.625" style="60" customWidth="1"/>
    <col min="8197" max="8197" width="16.25" style="60" customWidth="1"/>
    <col min="8198" max="8198" width="20.75" style="60" customWidth="1"/>
    <col min="8199" max="8448" width="9" style="60"/>
    <col min="8449" max="8449" width="3.75" style="60" customWidth="1"/>
    <col min="8450" max="8450" width="25.25" style="60" bestFit="1" customWidth="1"/>
    <col min="8451" max="8451" width="12.375" style="60" customWidth="1"/>
    <col min="8452" max="8452" width="11.625" style="60" customWidth="1"/>
    <col min="8453" max="8453" width="16.25" style="60" customWidth="1"/>
    <col min="8454" max="8454" width="20.75" style="60" customWidth="1"/>
    <col min="8455" max="8704" width="9" style="60"/>
    <col min="8705" max="8705" width="3.75" style="60" customWidth="1"/>
    <col min="8706" max="8706" width="25.25" style="60" bestFit="1" customWidth="1"/>
    <col min="8707" max="8707" width="12.375" style="60" customWidth="1"/>
    <col min="8708" max="8708" width="11.625" style="60" customWidth="1"/>
    <col min="8709" max="8709" width="16.25" style="60" customWidth="1"/>
    <col min="8710" max="8710" width="20.75" style="60" customWidth="1"/>
    <col min="8711" max="8960" width="9" style="60"/>
    <col min="8961" max="8961" width="3.75" style="60" customWidth="1"/>
    <col min="8962" max="8962" width="25.25" style="60" bestFit="1" customWidth="1"/>
    <col min="8963" max="8963" width="12.375" style="60" customWidth="1"/>
    <col min="8964" max="8964" width="11.625" style="60" customWidth="1"/>
    <col min="8965" max="8965" width="16.25" style="60" customWidth="1"/>
    <col min="8966" max="8966" width="20.75" style="60" customWidth="1"/>
    <col min="8967" max="9216" width="9" style="60"/>
    <col min="9217" max="9217" width="3.75" style="60" customWidth="1"/>
    <col min="9218" max="9218" width="25.25" style="60" bestFit="1" customWidth="1"/>
    <col min="9219" max="9219" width="12.375" style="60" customWidth="1"/>
    <col min="9220" max="9220" width="11.625" style="60" customWidth="1"/>
    <col min="9221" max="9221" width="16.25" style="60" customWidth="1"/>
    <col min="9222" max="9222" width="20.75" style="60" customWidth="1"/>
    <col min="9223" max="9472" width="9" style="60"/>
    <col min="9473" max="9473" width="3.75" style="60" customWidth="1"/>
    <col min="9474" max="9474" width="25.25" style="60" bestFit="1" customWidth="1"/>
    <col min="9475" max="9475" width="12.375" style="60" customWidth="1"/>
    <col min="9476" max="9476" width="11.625" style="60" customWidth="1"/>
    <col min="9477" max="9477" width="16.25" style="60" customWidth="1"/>
    <col min="9478" max="9478" width="20.75" style="60" customWidth="1"/>
    <col min="9479" max="9728" width="9" style="60"/>
    <col min="9729" max="9729" width="3.75" style="60" customWidth="1"/>
    <col min="9730" max="9730" width="25.25" style="60" bestFit="1" customWidth="1"/>
    <col min="9731" max="9731" width="12.375" style="60" customWidth="1"/>
    <col min="9732" max="9732" width="11.625" style="60" customWidth="1"/>
    <col min="9733" max="9733" width="16.25" style="60" customWidth="1"/>
    <col min="9734" max="9734" width="20.75" style="60" customWidth="1"/>
    <col min="9735" max="9984" width="9" style="60"/>
    <col min="9985" max="9985" width="3.75" style="60" customWidth="1"/>
    <col min="9986" max="9986" width="25.25" style="60" bestFit="1" customWidth="1"/>
    <col min="9987" max="9987" width="12.375" style="60" customWidth="1"/>
    <col min="9988" max="9988" width="11.625" style="60" customWidth="1"/>
    <col min="9989" max="9989" width="16.25" style="60" customWidth="1"/>
    <col min="9990" max="9990" width="20.75" style="60" customWidth="1"/>
    <col min="9991" max="10240" width="9" style="60"/>
    <col min="10241" max="10241" width="3.75" style="60" customWidth="1"/>
    <col min="10242" max="10242" width="25.25" style="60" bestFit="1" customWidth="1"/>
    <col min="10243" max="10243" width="12.375" style="60" customWidth="1"/>
    <col min="10244" max="10244" width="11.625" style="60" customWidth="1"/>
    <col min="10245" max="10245" width="16.25" style="60" customWidth="1"/>
    <col min="10246" max="10246" width="20.75" style="60" customWidth="1"/>
    <col min="10247" max="10496" width="9" style="60"/>
    <col min="10497" max="10497" width="3.75" style="60" customWidth="1"/>
    <col min="10498" max="10498" width="25.25" style="60" bestFit="1" customWidth="1"/>
    <col min="10499" max="10499" width="12.375" style="60" customWidth="1"/>
    <col min="10500" max="10500" width="11.625" style="60" customWidth="1"/>
    <col min="10501" max="10501" width="16.25" style="60" customWidth="1"/>
    <col min="10502" max="10502" width="20.75" style="60" customWidth="1"/>
    <col min="10503" max="10752" width="9" style="60"/>
    <col min="10753" max="10753" width="3.75" style="60" customWidth="1"/>
    <col min="10754" max="10754" width="25.25" style="60" bestFit="1" customWidth="1"/>
    <col min="10755" max="10755" width="12.375" style="60" customWidth="1"/>
    <col min="10756" max="10756" width="11.625" style="60" customWidth="1"/>
    <col min="10757" max="10757" width="16.25" style="60" customWidth="1"/>
    <col min="10758" max="10758" width="20.75" style="60" customWidth="1"/>
    <col min="10759" max="11008" width="9" style="60"/>
    <col min="11009" max="11009" width="3.75" style="60" customWidth="1"/>
    <col min="11010" max="11010" width="25.25" style="60" bestFit="1" customWidth="1"/>
    <col min="11011" max="11011" width="12.375" style="60" customWidth="1"/>
    <col min="11012" max="11012" width="11.625" style="60" customWidth="1"/>
    <col min="11013" max="11013" width="16.25" style="60" customWidth="1"/>
    <col min="11014" max="11014" width="20.75" style="60" customWidth="1"/>
    <col min="11015" max="11264" width="9" style="60"/>
    <col min="11265" max="11265" width="3.75" style="60" customWidth="1"/>
    <col min="11266" max="11266" width="25.25" style="60" bestFit="1" customWidth="1"/>
    <col min="11267" max="11267" width="12.375" style="60" customWidth="1"/>
    <col min="11268" max="11268" width="11.625" style="60" customWidth="1"/>
    <col min="11269" max="11269" width="16.25" style="60" customWidth="1"/>
    <col min="11270" max="11270" width="20.75" style="60" customWidth="1"/>
    <col min="11271" max="11520" width="9" style="60"/>
    <col min="11521" max="11521" width="3.75" style="60" customWidth="1"/>
    <col min="11522" max="11522" width="25.25" style="60" bestFit="1" customWidth="1"/>
    <col min="11523" max="11523" width="12.375" style="60" customWidth="1"/>
    <col min="11524" max="11524" width="11.625" style="60" customWidth="1"/>
    <col min="11525" max="11525" width="16.25" style="60" customWidth="1"/>
    <col min="11526" max="11526" width="20.75" style="60" customWidth="1"/>
    <col min="11527" max="11776" width="9" style="60"/>
    <col min="11777" max="11777" width="3.75" style="60" customWidth="1"/>
    <col min="11778" max="11778" width="25.25" style="60" bestFit="1" customWidth="1"/>
    <col min="11779" max="11779" width="12.375" style="60" customWidth="1"/>
    <col min="11780" max="11780" width="11.625" style="60" customWidth="1"/>
    <col min="11781" max="11781" width="16.25" style="60" customWidth="1"/>
    <col min="11782" max="11782" width="20.75" style="60" customWidth="1"/>
    <col min="11783" max="12032" width="9" style="60"/>
    <col min="12033" max="12033" width="3.75" style="60" customWidth="1"/>
    <col min="12034" max="12034" width="25.25" style="60" bestFit="1" customWidth="1"/>
    <col min="12035" max="12035" width="12.375" style="60" customWidth="1"/>
    <col min="12036" max="12036" width="11.625" style="60" customWidth="1"/>
    <col min="12037" max="12037" width="16.25" style="60" customWidth="1"/>
    <col min="12038" max="12038" width="20.75" style="60" customWidth="1"/>
    <col min="12039" max="12288" width="9" style="60"/>
    <col min="12289" max="12289" width="3.75" style="60" customWidth="1"/>
    <col min="12290" max="12290" width="25.25" style="60" bestFit="1" customWidth="1"/>
    <col min="12291" max="12291" width="12.375" style="60" customWidth="1"/>
    <col min="12292" max="12292" width="11.625" style="60" customWidth="1"/>
    <col min="12293" max="12293" width="16.25" style="60" customWidth="1"/>
    <col min="12294" max="12294" width="20.75" style="60" customWidth="1"/>
    <col min="12295" max="12544" width="9" style="60"/>
    <col min="12545" max="12545" width="3.75" style="60" customWidth="1"/>
    <col min="12546" max="12546" width="25.25" style="60" bestFit="1" customWidth="1"/>
    <col min="12547" max="12547" width="12.375" style="60" customWidth="1"/>
    <col min="12548" max="12548" width="11.625" style="60" customWidth="1"/>
    <col min="12549" max="12549" width="16.25" style="60" customWidth="1"/>
    <col min="12550" max="12550" width="20.75" style="60" customWidth="1"/>
    <col min="12551" max="12800" width="9" style="60"/>
    <col min="12801" max="12801" width="3.75" style="60" customWidth="1"/>
    <col min="12802" max="12802" width="25.25" style="60" bestFit="1" customWidth="1"/>
    <col min="12803" max="12803" width="12.375" style="60" customWidth="1"/>
    <col min="12804" max="12804" width="11.625" style="60" customWidth="1"/>
    <col min="12805" max="12805" width="16.25" style="60" customWidth="1"/>
    <col min="12806" max="12806" width="20.75" style="60" customWidth="1"/>
    <col min="12807" max="13056" width="9" style="60"/>
    <col min="13057" max="13057" width="3.75" style="60" customWidth="1"/>
    <col min="13058" max="13058" width="25.25" style="60" bestFit="1" customWidth="1"/>
    <col min="13059" max="13059" width="12.375" style="60" customWidth="1"/>
    <col min="13060" max="13060" width="11.625" style="60" customWidth="1"/>
    <col min="13061" max="13061" width="16.25" style="60" customWidth="1"/>
    <col min="13062" max="13062" width="20.75" style="60" customWidth="1"/>
    <col min="13063" max="13312" width="9" style="60"/>
    <col min="13313" max="13313" width="3.75" style="60" customWidth="1"/>
    <col min="13314" max="13314" width="25.25" style="60" bestFit="1" customWidth="1"/>
    <col min="13315" max="13315" width="12.375" style="60" customWidth="1"/>
    <col min="13316" max="13316" width="11.625" style="60" customWidth="1"/>
    <col min="13317" max="13317" width="16.25" style="60" customWidth="1"/>
    <col min="13318" max="13318" width="20.75" style="60" customWidth="1"/>
    <col min="13319" max="13568" width="9" style="60"/>
    <col min="13569" max="13569" width="3.75" style="60" customWidth="1"/>
    <col min="13570" max="13570" width="25.25" style="60" bestFit="1" customWidth="1"/>
    <col min="13571" max="13571" width="12.375" style="60" customWidth="1"/>
    <col min="13572" max="13572" width="11.625" style="60" customWidth="1"/>
    <col min="13573" max="13573" width="16.25" style="60" customWidth="1"/>
    <col min="13574" max="13574" width="20.75" style="60" customWidth="1"/>
    <col min="13575" max="13824" width="9" style="60"/>
    <col min="13825" max="13825" width="3.75" style="60" customWidth="1"/>
    <col min="13826" max="13826" width="25.25" style="60" bestFit="1" customWidth="1"/>
    <col min="13827" max="13827" width="12.375" style="60" customWidth="1"/>
    <col min="13828" max="13828" width="11.625" style="60" customWidth="1"/>
    <col min="13829" max="13829" width="16.25" style="60" customWidth="1"/>
    <col min="13830" max="13830" width="20.75" style="60" customWidth="1"/>
    <col min="13831" max="14080" width="9" style="60"/>
    <col min="14081" max="14081" width="3.75" style="60" customWidth="1"/>
    <col min="14082" max="14082" width="25.25" style="60" bestFit="1" customWidth="1"/>
    <col min="14083" max="14083" width="12.375" style="60" customWidth="1"/>
    <col min="14084" max="14084" width="11.625" style="60" customWidth="1"/>
    <col min="14085" max="14085" width="16.25" style="60" customWidth="1"/>
    <col min="14086" max="14086" width="20.75" style="60" customWidth="1"/>
    <col min="14087" max="14336" width="9" style="60"/>
    <col min="14337" max="14337" width="3.75" style="60" customWidth="1"/>
    <col min="14338" max="14338" width="25.25" style="60" bestFit="1" customWidth="1"/>
    <col min="14339" max="14339" width="12.375" style="60" customWidth="1"/>
    <col min="14340" max="14340" width="11.625" style="60" customWidth="1"/>
    <col min="14341" max="14341" width="16.25" style="60" customWidth="1"/>
    <col min="14342" max="14342" width="20.75" style="60" customWidth="1"/>
    <col min="14343" max="14592" width="9" style="60"/>
    <col min="14593" max="14593" width="3.75" style="60" customWidth="1"/>
    <col min="14594" max="14594" width="25.25" style="60" bestFit="1" customWidth="1"/>
    <col min="14595" max="14595" width="12.375" style="60" customWidth="1"/>
    <col min="14596" max="14596" width="11.625" style="60" customWidth="1"/>
    <col min="14597" max="14597" width="16.25" style="60" customWidth="1"/>
    <col min="14598" max="14598" width="20.75" style="60" customWidth="1"/>
    <col min="14599" max="14848" width="9" style="60"/>
    <col min="14849" max="14849" width="3.75" style="60" customWidth="1"/>
    <col min="14850" max="14850" width="25.25" style="60" bestFit="1" customWidth="1"/>
    <col min="14851" max="14851" width="12.375" style="60" customWidth="1"/>
    <col min="14852" max="14852" width="11.625" style="60" customWidth="1"/>
    <col min="14853" max="14853" width="16.25" style="60" customWidth="1"/>
    <col min="14854" max="14854" width="20.75" style="60" customWidth="1"/>
    <col min="14855" max="15104" width="9" style="60"/>
    <col min="15105" max="15105" width="3.75" style="60" customWidth="1"/>
    <col min="15106" max="15106" width="25.25" style="60" bestFit="1" customWidth="1"/>
    <col min="15107" max="15107" width="12.375" style="60" customWidth="1"/>
    <col min="15108" max="15108" width="11.625" style="60" customWidth="1"/>
    <col min="15109" max="15109" width="16.25" style="60" customWidth="1"/>
    <col min="15110" max="15110" width="20.75" style="60" customWidth="1"/>
    <col min="15111" max="15360" width="9" style="60"/>
    <col min="15361" max="15361" width="3.75" style="60" customWidth="1"/>
    <col min="15362" max="15362" width="25.25" style="60" bestFit="1" customWidth="1"/>
    <col min="15363" max="15363" width="12.375" style="60" customWidth="1"/>
    <col min="15364" max="15364" width="11.625" style="60" customWidth="1"/>
    <col min="15365" max="15365" width="16.25" style="60" customWidth="1"/>
    <col min="15366" max="15366" width="20.75" style="60" customWidth="1"/>
    <col min="15367" max="15616" width="9" style="60"/>
    <col min="15617" max="15617" width="3.75" style="60" customWidth="1"/>
    <col min="15618" max="15618" width="25.25" style="60" bestFit="1" customWidth="1"/>
    <col min="15619" max="15619" width="12.375" style="60" customWidth="1"/>
    <col min="15620" max="15620" width="11.625" style="60" customWidth="1"/>
    <col min="15621" max="15621" width="16.25" style="60" customWidth="1"/>
    <col min="15622" max="15622" width="20.75" style="60" customWidth="1"/>
    <col min="15623" max="15872" width="9" style="60"/>
    <col min="15873" max="15873" width="3.75" style="60" customWidth="1"/>
    <col min="15874" max="15874" width="25.25" style="60" bestFit="1" customWidth="1"/>
    <col min="15875" max="15875" width="12.375" style="60" customWidth="1"/>
    <col min="15876" max="15876" width="11.625" style="60" customWidth="1"/>
    <col min="15877" max="15877" width="16.25" style="60" customWidth="1"/>
    <col min="15878" max="15878" width="20.75" style="60" customWidth="1"/>
    <col min="15879" max="16128" width="9" style="60"/>
    <col min="16129" max="16129" width="3.75" style="60" customWidth="1"/>
    <col min="16130" max="16130" width="25.25" style="60" bestFit="1" customWidth="1"/>
    <col min="16131" max="16131" width="12.375" style="60" customWidth="1"/>
    <col min="16132" max="16132" width="11.625" style="60" customWidth="1"/>
    <col min="16133" max="16133" width="16.25" style="60" customWidth="1"/>
    <col min="16134" max="16134" width="20.75" style="60" customWidth="1"/>
    <col min="16135" max="16384" width="9" style="60"/>
  </cols>
  <sheetData>
    <row r="1" spans="2:6" ht="27" customHeight="1">
      <c r="B1" s="189" t="s">
        <v>289</v>
      </c>
      <c r="C1" s="189"/>
    </row>
    <row r="2" spans="2:6" ht="18" customHeight="1">
      <c r="B2" s="109" t="s">
        <v>290</v>
      </c>
      <c r="C2" s="109"/>
    </row>
    <row r="3" spans="2:6" ht="21.95" customHeight="1">
      <c r="B3" s="190"/>
      <c r="C3" s="190"/>
      <c r="D3" s="190"/>
    </row>
    <row r="4" spans="2:6" ht="21.95" customHeight="1">
      <c r="B4" s="183" t="s">
        <v>291</v>
      </c>
      <c r="C4" s="183"/>
      <c r="D4" s="183"/>
      <c r="E4" s="183"/>
      <c r="F4" s="183"/>
    </row>
    <row r="5" spans="2:6" ht="21.95" customHeight="1">
      <c r="B5" s="110" t="s">
        <v>30</v>
      </c>
      <c r="C5" s="111" t="s">
        <v>14</v>
      </c>
      <c r="D5" s="111" t="s">
        <v>3</v>
      </c>
      <c r="E5" s="111" t="s">
        <v>54</v>
      </c>
      <c r="F5" s="111" t="s">
        <v>1</v>
      </c>
    </row>
    <row r="6" spans="2:6" ht="21.95" customHeight="1">
      <c r="B6" s="191" t="s">
        <v>292</v>
      </c>
      <c r="C6" s="192"/>
      <c r="D6" s="192"/>
      <c r="E6" s="192"/>
      <c r="F6" s="193"/>
    </row>
    <row r="7" spans="2:6" ht="21.95" customHeight="1">
      <c r="B7" s="112" t="s">
        <v>293</v>
      </c>
      <c r="C7" s="113" t="s">
        <v>110</v>
      </c>
      <c r="D7" s="114">
        <v>18</v>
      </c>
      <c r="E7" s="114">
        <v>8100000</v>
      </c>
      <c r="F7" s="114">
        <v>26988000</v>
      </c>
    </row>
    <row r="8" spans="2:6" ht="24" customHeight="1">
      <c r="B8" s="115" t="s">
        <v>294</v>
      </c>
      <c r="C8" s="116" t="s">
        <v>197</v>
      </c>
      <c r="D8" s="114">
        <v>5</v>
      </c>
      <c r="E8" s="114">
        <v>4800000</v>
      </c>
      <c r="F8" s="114">
        <v>5310000</v>
      </c>
    </row>
    <row r="9" spans="2:6" ht="21.75" customHeight="1">
      <c r="B9" s="187" t="s">
        <v>295</v>
      </c>
      <c r="C9" s="188"/>
      <c r="D9" s="114">
        <f>SUM(D7:D8)</f>
        <v>23</v>
      </c>
      <c r="E9" s="114">
        <f>SUM(E7:E8)</f>
        <v>12900000</v>
      </c>
      <c r="F9" s="114">
        <f>SUM(F7:F8)</f>
        <v>32298000</v>
      </c>
    </row>
    <row r="10" spans="2:6" ht="21" customHeight="1">
      <c r="B10" s="187" t="s">
        <v>296</v>
      </c>
      <c r="C10" s="188"/>
      <c r="D10" s="114">
        <v>23</v>
      </c>
      <c r="E10" s="114">
        <v>12900000</v>
      </c>
      <c r="F10" s="114">
        <v>32298000</v>
      </c>
    </row>
    <row r="11" spans="2:6" ht="21" customHeight="1">
      <c r="B11" s="183" t="s">
        <v>297</v>
      </c>
      <c r="C11" s="183"/>
      <c r="D11" s="183"/>
      <c r="E11" s="183"/>
      <c r="F11" s="183"/>
    </row>
    <row r="12" spans="2:6" ht="21" customHeight="1">
      <c r="B12" s="117" t="s">
        <v>30</v>
      </c>
      <c r="C12" s="118" t="s">
        <v>14</v>
      </c>
      <c r="D12" s="118" t="s">
        <v>3</v>
      </c>
      <c r="E12" s="118" t="s">
        <v>54</v>
      </c>
      <c r="F12" s="118" t="s">
        <v>1</v>
      </c>
    </row>
    <row r="13" spans="2:6" ht="21" customHeight="1">
      <c r="B13" s="184" t="s">
        <v>23</v>
      </c>
      <c r="C13" s="185"/>
      <c r="D13" s="185"/>
      <c r="E13" s="185"/>
      <c r="F13" s="186"/>
    </row>
    <row r="14" spans="2:6" ht="21" customHeight="1">
      <c r="B14" s="115" t="s">
        <v>298</v>
      </c>
      <c r="C14" s="116" t="s">
        <v>245</v>
      </c>
      <c r="D14" s="114">
        <v>1</v>
      </c>
      <c r="E14" s="114">
        <v>2000000</v>
      </c>
      <c r="F14" s="114">
        <v>220000</v>
      </c>
    </row>
    <row r="15" spans="2:6" ht="21" customHeight="1">
      <c r="B15" s="194" t="s">
        <v>24</v>
      </c>
      <c r="C15" s="195"/>
      <c r="D15" s="114">
        <f>SUM(D14)</f>
        <v>1</v>
      </c>
      <c r="E15" s="114">
        <f>SUM(E14)</f>
        <v>2000000</v>
      </c>
      <c r="F15" s="114">
        <f>SUM(F14)</f>
        <v>220000</v>
      </c>
    </row>
    <row r="16" spans="2:6" ht="21" customHeight="1">
      <c r="B16" s="184" t="s">
        <v>299</v>
      </c>
      <c r="C16" s="185"/>
      <c r="D16" s="185"/>
      <c r="E16" s="185"/>
      <c r="F16" s="186"/>
    </row>
    <row r="17" spans="2:6" ht="21" customHeight="1">
      <c r="B17" s="119" t="s">
        <v>105</v>
      </c>
      <c r="C17" s="120" t="s">
        <v>106</v>
      </c>
      <c r="D17" s="121">
        <v>10</v>
      </c>
      <c r="E17" s="114">
        <v>760000</v>
      </c>
      <c r="F17" s="114">
        <v>1976000</v>
      </c>
    </row>
    <row r="18" spans="2:6" ht="21" customHeight="1">
      <c r="B18" s="196" t="s">
        <v>300</v>
      </c>
      <c r="C18" s="197"/>
      <c r="D18" s="114">
        <f>SUM(D17)</f>
        <v>10</v>
      </c>
      <c r="E18" s="114">
        <f>SUM(E17)</f>
        <v>760000</v>
      </c>
      <c r="F18" s="114">
        <f>SUM(F17)</f>
        <v>1976000</v>
      </c>
    </row>
    <row r="19" spans="2:6" ht="18">
      <c r="B19" s="187" t="s">
        <v>296</v>
      </c>
      <c r="C19" s="188"/>
      <c r="D19" s="114">
        <f>D18+D15</f>
        <v>11</v>
      </c>
      <c r="E19" s="114">
        <f>E18+E15</f>
        <v>2760000</v>
      </c>
      <c r="F19" s="114">
        <f>F18+F15</f>
        <v>2196000</v>
      </c>
    </row>
    <row r="20" spans="2:6" ht="23.25">
      <c r="B20" s="183" t="s">
        <v>301</v>
      </c>
      <c r="C20" s="183"/>
      <c r="D20" s="183"/>
      <c r="E20" s="183"/>
      <c r="F20" s="183"/>
    </row>
    <row r="21" spans="2:6" ht="21.75" customHeight="1">
      <c r="B21" s="122" t="s">
        <v>30</v>
      </c>
      <c r="C21" s="123" t="s">
        <v>14</v>
      </c>
      <c r="D21" s="123" t="s">
        <v>3</v>
      </c>
      <c r="E21" s="123" t="s">
        <v>54</v>
      </c>
      <c r="F21" s="123" t="s">
        <v>1</v>
      </c>
    </row>
    <row r="22" spans="2:6" ht="21.75" customHeight="1">
      <c r="B22" s="184" t="s">
        <v>292</v>
      </c>
      <c r="C22" s="185"/>
      <c r="D22" s="185"/>
      <c r="E22" s="185"/>
      <c r="F22" s="186"/>
    </row>
    <row r="23" spans="2:6" ht="21.75" customHeight="1">
      <c r="B23" s="115" t="s">
        <v>293</v>
      </c>
      <c r="C23" s="116" t="s">
        <v>110</v>
      </c>
      <c r="D23" s="114">
        <v>38</v>
      </c>
      <c r="E23" s="114">
        <v>15025832</v>
      </c>
      <c r="F23" s="114">
        <v>50068278.880000003</v>
      </c>
    </row>
    <row r="24" spans="2:6" ht="21.75" customHeight="1">
      <c r="B24" s="187" t="s">
        <v>295</v>
      </c>
      <c r="C24" s="188"/>
      <c r="D24" s="114">
        <f>SUM(D23)</f>
        <v>38</v>
      </c>
      <c r="E24" s="114">
        <f>SUM(E23)</f>
        <v>15025832</v>
      </c>
      <c r="F24" s="114">
        <f>SUM(F23)</f>
        <v>50068278.880000003</v>
      </c>
    </row>
    <row r="25" spans="2:6" ht="21.75" customHeight="1">
      <c r="B25" s="184" t="s">
        <v>299</v>
      </c>
      <c r="C25" s="185"/>
      <c r="D25" s="185"/>
      <c r="E25" s="185"/>
      <c r="F25" s="186"/>
    </row>
    <row r="26" spans="2:6" ht="21.75" customHeight="1">
      <c r="B26" s="115" t="s">
        <v>97</v>
      </c>
      <c r="C26" s="116" t="s">
        <v>98</v>
      </c>
      <c r="D26" s="114">
        <v>2</v>
      </c>
      <c r="E26" s="114">
        <v>217000</v>
      </c>
      <c r="F26" s="114">
        <v>1755530</v>
      </c>
    </row>
    <row r="27" spans="2:6" ht="21.75" customHeight="1">
      <c r="B27" s="187" t="s">
        <v>300</v>
      </c>
      <c r="C27" s="188"/>
      <c r="D27" s="114">
        <f>SUM(D26)</f>
        <v>2</v>
      </c>
      <c r="E27" s="114">
        <f>SUM(E26)</f>
        <v>217000</v>
      </c>
      <c r="F27" s="114">
        <f>SUM(F26)</f>
        <v>1755530</v>
      </c>
    </row>
    <row r="28" spans="2:6" ht="18">
      <c r="B28" s="187" t="s">
        <v>296</v>
      </c>
      <c r="C28" s="188"/>
      <c r="D28" s="114">
        <f>D27+D24</f>
        <v>40</v>
      </c>
      <c r="E28" s="114">
        <f>E27+E24</f>
        <v>15242832</v>
      </c>
      <c r="F28" s="114">
        <f>F27+F24</f>
        <v>51823808.880000003</v>
      </c>
    </row>
    <row r="29" spans="2:6" ht="23.25">
      <c r="B29" s="183" t="s">
        <v>302</v>
      </c>
      <c r="C29" s="183"/>
      <c r="D29" s="183"/>
      <c r="E29" s="183"/>
      <c r="F29" s="183"/>
    </row>
    <row r="30" spans="2:6" ht="18">
      <c r="B30" s="122" t="s">
        <v>30</v>
      </c>
      <c r="C30" s="123" t="s">
        <v>14</v>
      </c>
      <c r="D30" s="123" t="s">
        <v>3</v>
      </c>
      <c r="E30" s="123" t="s">
        <v>54</v>
      </c>
      <c r="F30" s="123" t="s">
        <v>1</v>
      </c>
    </row>
    <row r="31" spans="2:6" ht="18">
      <c r="B31" s="184" t="s">
        <v>299</v>
      </c>
      <c r="C31" s="185"/>
      <c r="D31" s="185"/>
      <c r="E31" s="185"/>
      <c r="F31" s="186"/>
    </row>
    <row r="32" spans="2:6" ht="18">
      <c r="B32" s="115" t="s">
        <v>105</v>
      </c>
      <c r="C32" s="116" t="s">
        <v>106</v>
      </c>
      <c r="D32" s="114">
        <v>10</v>
      </c>
      <c r="E32" s="114">
        <v>760000</v>
      </c>
      <c r="F32" s="114">
        <v>1976000</v>
      </c>
    </row>
    <row r="33" spans="2:6" ht="18">
      <c r="B33" s="187" t="s">
        <v>300</v>
      </c>
      <c r="C33" s="188"/>
      <c r="D33" s="114">
        <f>SUM(D32)</f>
        <v>10</v>
      </c>
      <c r="E33" s="114">
        <f>SUM(E32)</f>
        <v>760000</v>
      </c>
      <c r="F33" s="114">
        <f>SUM(F32)</f>
        <v>1976000</v>
      </c>
    </row>
    <row r="34" spans="2:6" ht="18">
      <c r="B34" s="187" t="s">
        <v>296</v>
      </c>
      <c r="C34" s="188"/>
      <c r="D34" s="114">
        <v>10</v>
      </c>
      <c r="E34" s="114">
        <v>760000</v>
      </c>
      <c r="F34" s="114">
        <v>1976000</v>
      </c>
    </row>
  </sheetData>
  <mergeCells count="22">
    <mergeCell ref="B19:C19"/>
    <mergeCell ref="B1:C1"/>
    <mergeCell ref="B3:D3"/>
    <mergeCell ref="B4:F4"/>
    <mergeCell ref="B6:F6"/>
    <mergeCell ref="B9:C9"/>
    <mergeCell ref="B10:C10"/>
    <mergeCell ref="B11:F11"/>
    <mergeCell ref="B13:F13"/>
    <mergeCell ref="B15:C15"/>
    <mergeCell ref="B16:F16"/>
    <mergeCell ref="B18:C18"/>
    <mergeCell ref="B29:F29"/>
    <mergeCell ref="B31:F31"/>
    <mergeCell ref="B33:C33"/>
    <mergeCell ref="B34:C34"/>
    <mergeCell ref="B20:F20"/>
    <mergeCell ref="B22:F22"/>
    <mergeCell ref="B24:C24"/>
    <mergeCell ref="B25:F25"/>
    <mergeCell ref="B27:C27"/>
    <mergeCell ref="B28:C28"/>
  </mergeCells>
  <pageMargins left="0" right="0" top="0" bottom="0" header="0" footer="0"/>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6"/>
  <sheetViews>
    <sheetView rightToLeft="1" topLeftCell="A31" zoomScale="90" zoomScaleNormal="90" zoomScaleSheetLayoutView="95" workbookViewId="0">
      <selection activeCell="B18" sqref="B18"/>
    </sheetView>
  </sheetViews>
  <sheetFormatPr defaultRowHeight="14.25"/>
  <cols>
    <col min="1" max="1" width="2.375" customWidth="1"/>
    <col min="2" max="2" width="20.375" customWidth="1"/>
    <col min="3" max="3" width="13.875" customWidth="1"/>
    <col min="4" max="4" width="20.875" customWidth="1"/>
    <col min="5" max="5" width="20.125" customWidth="1"/>
  </cols>
  <sheetData>
    <row r="1" spans="2:5" ht="18" customHeight="1">
      <c r="B1" s="201" t="s">
        <v>283</v>
      </c>
      <c r="C1" s="201"/>
      <c r="D1" s="201"/>
      <c r="E1" s="201"/>
    </row>
    <row r="2" spans="2:5" ht="14.25" customHeight="1">
      <c r="B2" s="38" t="s">
        <v>13</v>
      </c>
      <c r="C2" s="38" t="s">
        <v>14</v>
      </c>
      <c r="D2" s="38" t="s">
        <v>34</v>
      </c>
      <c r="E2" s="38" t="s">
        <v>35</v>
      </c>
    </row>
    <row r="3" spans="2:5" ht="12.95" customHeight="1">
      <c r="B3" s="202" t="s">
        <v>23</v>
      </c>
      <c r="C3" s="202"/>
      <c r="D3" s="202"/>
      <c r="E3" s="202"/>
    </row>
    <row r="4" spans="2:5" s="46" customFormat="1" ht="12.95" customHeight="1">
      <c r="B4" s="51" t="s">
        <v>91</v>
      </c>
      <c r="C4" s="52" t="s">
        <v>92</v>
      </c>
      <c r="D4" s="8">
        <v>0.7</v>
      </c>
      <c r="E4" s="8">
        <v>0.7</v>
      </c>
    </row>
    <row r="5" spans="2:5" s="60" customFormat="1" ht="12.95" customHeight="1">
      <c r="B5" s="89" t="s">
        <v>255</v>
      </c>
      <c r="C5" s="91" t="s">
        <v>256</v>
      </c>
      <c r="D5" s="78">
        <v>2.5</v>
      </c>
      <c r="E5" s="92">
        <v>2.5</v>
      </c>
    </row>
    <row r="6" spans="2:5" s="60" customFormat="1" ht="12.95" customHeight="1">
      <c r="B6" s="44" t="s">
        <v>78</v>
      </c>
      <c r="C6" s="43" t="s">
        <v>79</v>
      </c>
      <c r="D6" s="78">
        <v>0.18</v>
      </c>
      <c r="E6" s="92">
        <v>0.18</v>
      </c>
    </row>
    <row r="7" spans="2:5" s="60" customFormat="1" ht="12.95" customHeight="1">
      <c r="B7" s="44" t="s">
        <v>145</v>
      </c>
      <c r="C7" s="43" t="s">
        <v>146</v>
      </c>
      <c r="D7" s="78">
        <v>0.14000000000000001</v>
      </c>
      <c r="E7" s="92">
        <v>0.14000000000000001</v>
      </c>
    </row>
    <row r="8" spans="2:5" s="60" customFormat="1" ht="12.95" customHeight="1">
      <c r="B8" s="44" t="s">
        <v>135</v>
      </c>
      <c r="C8" s="43" t="s">
        <v>136</v>
      </c>
      <c r="D8" s="107">
        <v>0.31</v>
      </c>
      <c r="E8" s="92">
        <v>0.31</v>
      </c>
    </row>
    <row r="9" spans="2:5" s="60" customFormat="1" ht="12.95" customHeight="1">
      <c r="B9" s="44" t="s">
        <v>99</v>
      </c>
      <c r="C9" s="43" t="s">
        <v>100</v>
      </c>
      <c r="D9" s="78">
        <v>1.0900000000000001</v>
      </c>
      <c r="E9" s="92">
        <v>1.0900000000000001</v>
      </c>
    </row>
    <row r="10" spans="2:5" s="60" customFormat="1" ht="12.95" customHeight="1">
      <c r="B10" s="44" t="s">
        <v>250</v>
      </c>
      <c r="C10" s="43" t="s">
        <v>251</v>
      </c>
      <c r="D10" s="78">
        <v>0.15</v>
      </c>
      <c r="E10" s="92">
        <v>0.15</v>
      </c>
    </row>
    <row r="11" spans="2:5" s="60" customFormat="1" ht="12.95" customHeight="1">
      <c r="B11" s="44" t="s">
        <v>209</v>
      </c>
      <c r="C11" s="43" t="s">
        <v>210</v>
      </c>
      <c r="D11" s="106">
        <v>0.51</v>
      </c>
      <c r="E11" s="106">
        <v>0.51</v>
      </c>
    </row>
    <row r="12" spans="2:5" s="60" customFormat="1" ht="12.95" customHeight="1">
      <c r="B12" s="202" t="s">
        <v>25</v>
      </c>
      <c r="C12" s="202"/>
      <c r="D12" s="202"/>
      <c r="E12" s="202"/>
    </row>
    <row r="13" spans="2:5" s="60" customFormat="1" ht="12.95" customHeight="1">
      <c r="B13" s="49" t="s">
        <v>70</v>
      </c>
      <c r="C13" s="50" t="s">
        <v>71</v>
      </c>
      <c r="D13" s="78">
        <v>20.75</v>
      </c>
      <c r="E13" s="92">
        <v>20.75</v>
      </c>
    </row>
    <row r="14" spans="2:5" s="60" customFormat="1" ht="12.95" customHeight="1">
      <c r="B14" s="49" t="s">
        <v>148</v>
      </c>
      <c r="C14" s="50" t="s">
        <v>149</v>
      </c>
      <c r="D14" s="78">
        <v>0.28999999999999998</v>
      </c>
      <c r="E14" s="92">
        <v>0.3</v>
      </c>
    </row>
    <row r="15" spans="2:5" s="60" customFormat="1" ht="12.95" customHeight="1">
      <c r="B15" s="49" t="s">
        <v>125</v>
      </c>
      <c r="C15" s="50" t="s">
        <v>126</v>
      </c>
      <c r="D15" s="78">
        <v>1.72</v>
      </c>
      <c r="E15" s="92">
        <v>1.72</v>
      </c>
    </row>
    <row r="16" spans="2:5" s="60" customFormat="1" ht="12.95" customHeight="1">
      <c r="B16" s="198" t="s">
        <v>26</v>
      </c>
      <c r="C16" s="199"/>
      <c r="D16" s="199"/>
      <c r="E16" s="200"/>
    </row>
    <row r="17" spans="2:5" s="60" customFormat="1" ht="12.95" customHeight="1">
      <c r="B17" s="35" t="s">
        <v>220</v>
      </c>
      <c r="C17" s="35" t="s">
        <v>221</v>
      </c>
      <c r="D17" s="78">
        <v>1.8</v>
      </c>
      <c r="E17" s="75">
        <v>1.8</v>
      </c>
    </row>
    <row r="18" spans="2:5" s="60" customFormat="1" ht="12.95" customHeight="1">
      <c r="B18" s="35" t="s">
        <v>111</v>
      </c>
      <c r="C18" s="35" t="s">
        <v>112</v>
      </c>
      <c r="D18" s="78">
        <v>8.1999999999999993</v>
      </c>
      <c r="E18" s="75">
        <v>8.1999999999999993</v>
      </c>
    </row>
    <row r="19" spans="2:5" s="60" customFormat="1" ht="12.95" customHeight="1">
      <c r="B19" s="35" t="s">
        <v>61</v>
      </c>
      <c r="C19" s="35" t="s">
        <v>62</v>
      </c>
      <c r="D19" s="78">
        <v>0.96</v>
      </c>
      <c r="E19" s="75">
        <v>0.96</v>
      </c>
    </row>
    <row r="20" spans="2:5" s="60" customFormat="1" ht="12.95" customHeight="1">
      <c r="B20" s="198" t="s">
        <v>180</v>
      </c>
      <c r="C20" s="199"/>
      <c r="D20" s="199"/>
      <c r="E20" s="200"/>
    </row>
    <row r="21" spans="2:5" s="60" customFormat="1" ht="12.95" customHeight="1">
      <c r="B21" s="35" t="s">
        <v>184</v>
      </c>
      <c r="C21" s="35" t="s">
        <v>185</v>
      </c>
      <c r="D21" s="78">
        <v>4.9000000000000004</v>
      </c>
      <c r="E21" s="75">
        <v>4.9000000000000004</v>
      </c>
    </row>
    <row r="22" spans="2:5" s="60" customFormat="1" ht="12.95" customHeight="1">
      <c r="B22" s="35" t="s">
        <v>133</v>
      </c>
      <c r="C22" s="35" t="s">
        <v>134</v>
      </c>
      <c r="D22" s="78">
        <v>8.81</v>
      </c>
      <c r="E22" s="75">
        <v>8.85</v>
      </c>
    </row>
    <row r="23" spans="2:5" s="60" customFormat="1" ht="12.95" customHeight="1">
      <c r="B23" s="35" t="s">
        <v>174</v>
      </c>
      <c r="C23" s="35" t="s">
        <v>175</v>
      </c>
      <c r="D23" s="78">
        <v>8.35</v>
      </c>
      <c r="E23" s="75">
        <v>8.32</v>
      </c>
    </row>
    <row r="24" spans="2:5" ht="12.95" customHeight="1">
      <c r="B24" s="203" t="s">
        <v>28</v>
      </c>
      <c r="C24" s="204"/>
      <c r="D24" s="204"/>
      <c r="E24" s="205"/>
    </row>
    <row r="25" spans="2:5" s="60" customFormat="1" ht="12.95" customHeight="1">
      <c r="B25" s="35" t="s">
        <v>227</v>
      </c>
      <c r="C25" s="35" t="s">
        <v>228</v>
      </c>
      <c r="D25" s="78">
        <v>9.5</v>
      </c>
      <c r="E25" s="75">
        <v>9.5</v>
      </c>
    </row>
    <row r="26" spans="2:5" s="60" customFormat="1" ht="12.95" customHeight="1">
      <c r="B26" s="35" t="s">
        <v>182</v>
      </c>
      <c r="C26" s="35" t="s">
        <v>183</v>
      </c>
      <c r="D26" s="78">
        <v>1.19</v>
      </c>
      <c r="E26" s="75">
        <v>1.19</v>
      </c>
    </row>
    <row r="27" spans="2:5" ht="15.75" customHeight="1">
      <c r="B27" s="201" t="s">
        <v>282</v>
      </c>
      <c r="C27" s="201"/>
      <c r="D27" s="201"/>
      <c r="E27" s="201"/>
    </row>
    <row r="28" spans="2:5" ht="15" customHeight="1">
      <c r="B28" s="38" t="s">
        <v>30</v>
      </c>
      <c r="C28" s="38" t="s">
        <v>14</v>
      </c>
      <c r="D28" s="38" t="s">
        <v>34</v>
      </c>
      <c r="E28" s="38" t="s">
        <v>35</v>
      </c>
    </row>
    <row r="29" spans="2:5" ht="14.1" customHeight="1">
      <c r="B29" s="198" t="s">
        <v>23</v>
      </c>
      <c r="C29" s="199"/>
      <c r="D29" s="199"/>
      <c r="E29" s="200"/>
    </row>
    <row r="30" spans="2:5" ht="14.1" customHeight="1">
      <c r="B30" s="35" t="s">
        <v>73</v>
      </c>
      <c r="C30" s="35" t="s">
        <v>72</v>
      </c>
      <c r="D30" s="56">
        <v>1</v>
      </c>
      <c r="E30" s="74">
        <v>1</v>
      </c>
    </row>
    <row r="31" spans="2:5" s="46" customFormat="1" ht="14.1" customHeight="1">
      <c r="B31" s="81" t="s">
        <v>95</v>
      </c>
      <c r="C31" s="81" t="s">
        <v>96</v>
      </c>
      <c r="D31" s="8">
        <v>1</v>
      </c>
      <c r="E31" s="8">
        <v>1</v>
      </c>
    </row>
    <row r="32" spans="2:5" s="60" customFormat="1" ht="14.1" customHeight="1">
      <c r="B32" s="62" t="s">
        <v>143</v>
      </c>
      <c r="C32" s="62" t="s">
        <v>144</v>
      </c>
      <c r="D32" s="61">
        <v>1</v>
      </c>
      <c r="E32" s="63">
        <v>1</v>
      </c>
    </row>
    <row r="33" spans="2:5" s="60" customFormat="1" ht="14.1" customHeight="1">
      <c r="B33" s="62" t="s">
        <v>115</v>
      </c>
      <c r="C33" s="62" t="s">
        <v>116</v>
      </c>
      <c r="D33" s="61">
        <v>1.2</v>
      </c>
      <c r="E33" s="63">
        <v>1.2</v>
      </c>
    </row>
    <row r="34" spans="2:5" s="60" customFormat="1" ht="14.1" customHeight="1">
      <c r="B34" s="9" t="s">
        <v>176</v>
      </c>
      <c r="C34" s="7" t="s">
        <v>177</v>
      </c>
      <c r="D34" s="61">
        <v>0.35</v>
      </c>
      <c r="E34" s="63">
        <v>0.35</v>
      </c>
    </row>
    <row r="35" spans="2:5" s="60" customFormat="1" ht="14.1" customHeight="1">
      <c r="B35" s="35" t="s">
        <v>202</v>
      </c>
      <c r="C35" s="35" t="s">
        <v>203</v>
      </c>
      <c r="D35" s="61">
        <v>1</v>
      </c>
      <c r="E35" s="63">
        <v>1</v>
      </c>
    </row>
    <row r="36" spans="2:5" s="60" customFormat="1" ht="14.1" customHeight="1">
      <c r="B36" s="62" t="s">
        <v>127</v>
      </c>
      <c r="C36" s="62" t="s">
        <v>128</v>
      </c>
      <c r="D36" s="61">
        <v>0.81</v>
      </c>
      <c r="E36" s="63">
        <v>0.81</v>
      </c>
    </row>
    <row r="37" spans="2:5" s="60" customFormat="1" ht="14.1" customHeight="1">
      <c r="B37" s="87" t="s">
        <v>229</v>
      </c>
      <c r="C37" s="88" t="s">
        <v>230</v>
      </c>
      <c r="D37" s="78">
        <v>1</v>
      </c>
      <c r="E37" s="75">
        <v>1</v>
      </c>
    </row>
    <row r="38" spans="2:5" s="60" customFormat="1" ht="14.1" customHeight="1">
      <c r="B38" s="87" t="s">
        <v>257</v>
      </c>
      <c r="C38" s="88" t="s">
        <v>258</v>
      </c>
      <c r="D38" s="78">
        <v>0.6</v>
      </c>
      <c r="E38" s="75">
        <v>0.6</v>
      </c>
    </row>
    <row r="39" spans="2:5" s="60" customFormat="1" ht="14.1" customHeight="1">
      <c r="B39" s="87" t="s">
        <v>259</v>
      </c>
      <c r="C39" s="88" t="s">
        <v>260</v>
      </c>
      <c r="D39" s="78" t="s">
        <v>38</v>
      </c>
      <c r="E39" s="75" t="s">
        <v>38</v>
      </c>
    </row>
    <row r="40" spans="2:5" s="60" customFormat="1" ht="14.1" customHeight="1">
      <c r="B40" s="35" t="s">
        <v>82</v>
      </c>
      <c r="C40" s="35" t="s">
        <v>83</v>
      </c>
      <c r="D40" s="78">
        <v>0.37</v>
      </c>
      <c r="E40" s="75">
        <v>0.37</v>
      </c>
    </row>
    <row r="41" spans="2:5" s="60" customFormat="1" ht="14.1" customHeight="1">
      <c r="B41" s="35" t="s">
        <v>278</v>
      </c>
      <c r="C41" s="35" t="s">
        <v>279</v>
      </c>
      <c r="D41" s="78">
        <v>1</v>
      </c>
      <c r="E41" s="75">
        <v>1</v>
      </c>
    </row>
    <row r="42" spans="2:5" ht="14.1" customHeight="1">
      <c r="B42" s="198" t="s">
        <v>36</v>
      </c>
      <c r="C42" s="199"/>
      <c r="D42" s="199"/>
      <c r="E42" s="200"/>
    </row>
    <row r="43" spans="2:5" s="46" customFormat="1" ht="14.1" customHeight="1">
      <c r="B43" s="43" t="s">
        <v>67</v>
      </c>
      <c r="C43" s="43" t="s">
        <v>68</v>
      </c>
      <c r="D43" s="55">
        <v>0.42</v>
      </c>
      <c r="E43" s="8">
        <v>0.42</v>
      </c>
    </row>
    <row r="44" spans="2:5" s="60" customFormat="1" ht="14.1" customHeight="1">
      <c r="B44" s="35" t="s">
        <v>207</v>
      </c>
      <c r="C44" s="35" t="s">
        <v>208</v>
      </c>
      <c r="D44" s="55">
        <v>0.8</v>
      </c>
      <c r="E44" s="8">
        <v>0.8</v>
      </c>
    </row>
    <row r="45" spans="2:5" ht="14.1" customHeight="1">
      <c r="B45" s="198" t="s">
        <v>37</v>
      </c>
      <c r="C45" s="199"/>
      <c r="D45" s="199"/>
      <c r="E45" s="200"/>
    </row>
    <row r="46" spans="2:5" ht="14.1" customHeight="1">
      <c r="B46" s="82" t="s">
        <v>80</v>
      </c>
      <c r="C46" s="82" t="s">
        <v>81</v>
      </c>
      <c r="D46" s="83">
        <v>0.9</v>
      </c>
      <c r="E46" s="83">
        <v>0.9</v>
      </c>
    </row>
    <row r="47" spans="2:5" s="46" customFormat="1" ht="14.1" customHeight="1">
      <c r="B47" s="7" t="s">
        <v>103</v>
      </c>
      <c r="C47" s="7" t="s">
        <v>104</v>
      </c>
      <c r="D47" s="83">
        <v>0.65</v>
      </c>
      <c r="E47" s="83">
        <v>0.65</v>
      </c>
    </row>
    <row r="48" spans="2:5" s="60" customFormat="1" ht="14.1" customHeight="1">
      <c r="B48" s="7" t="s">
        <v>107</v>
      </c>
      <c r="C48" s="7" t="s">
        <v>108</v>
      </c>
      <c r="D48" s="83">
        <v>1.0900000000000001</v>
      </c>
      <c r="E48" s="83">
        <v>1.0900000000000001</v>
      </c>
    </row>
    <row r="49" spans="2:5" s="60" customFormat="1" ht="14.1" customHeight="1">
      <c r="B49" s="7" t="s">
        <v>218</v>
      </c>
      <c r="C49" s="7" t="s">
        <v>219</v>
      </c>
      <c r="D49" s="83">
        <v>0.33</v>
      </c>
      <c r="E49" s="83">
        <v>0.33</v>
      </c>
    </row>
    <row r="50" spans="2:5" ht="14.1" customHeight="1">
      <c r="B50" s="198" t="s">
        <v>39</v>
      </c>
      <c r="C50" s="199"/>
      <c r="D50" s="199"/>
      <c r="E50" s="200"/>
    </row>
    <row r="51" spans="2:5" ht="14.1" customHeight="1">
      <c r="B51" s="7" t="s">
        <v>188</v>
      </c>
      <c r="C51" s="7" t="s">
        <v>189</v>
      </c>
      <c r="D51" s="8">
        <v>1</v>
      </c>
      <c r="E51" s="8">
        <v>1</v>
      </c>
    </row>
    <row r="52" spans="2:5" ht="14.1" customHeight="1">
      <c r="B52" s="84" t="s">
        <v>59</v>
      </c>
      <c r="C52" s="84" t="s">
        <v>60</v>
      </c>
      <c r="D52" s="8" t="s">
        <v>38</v>
      </c>
      <c r="E52" s="8" t="s">
        <v>38</v>
      </c>
    </row>
    <row r="53" spans="2:5" ht="14.1" customHeight="1">
      <c r="B53" s="198" t="s">
        <v>26</v>
      </c>
      <c r="C53" s="199"/>
      <c r="D53" s="199"/>
      <c r="E53" s="200"/>
    </row>
    <row r="54" spans="2:5" ht="14.1" customHeight="1">
      <c r="B54" s="35" t="s">
        <v>178</v>
      </c>
      <c r="C54" s="35" t="s">
        <v>179</v>
      </c>
      <c r="D54" s="8">
        <v>1.48</v>
      </c>
      <c r="E54" s="8">
        <v>1.48</v>
      </c>
    </row>
    <row r="55" spans="2:5" ht="14.1" customHeight="1">
      <c r="B55" s="35" t="s">
        <v>270</v>
      </c>
      <c r="C55" s="35" t="s">
        <v>271</v>
      </c>
      <c r="D55" s="8">
        <v>85</v>
      </c>
      <c r="E55" s="8">
        <v>85</v>
      </c>
    </row>
    <row r="56" spans="2:5" ht="14.1" customHeight="1">
      <c r="B56" s="35" t="s">
        <v>172</v>
      </c>
      <c r="C56" s="35" t="s">
        <v>173</v>
      </c>
      <c r="D56" s="8">
        <v>1.35</v>
      </c>
      <c r="E56" s="8">
        <v>1.35</v>
      </c>
    </row>
  </sheetData>
  <mergeCells count="12">
    <mergeCell ref="B53:E53"/>
    <mergeCell ref="B1:E1"/>
    <mergeCell ref="B3:E3"/>
    <mergeCell ref="B50:E50"/>
    <mergeCell ref="B24:E24"/>
    <mergeCell ref="B27:E27"/>
    <mergeCell ref="B29:E29"/>
    <mergeCell ref="B42:E42"/>
    <mergeCell ref="B45:E45"/>
    <mergeCell ref="B16:E16"/>
    <mergeCell ref="B20:E20"/>
    <mergeCell ref="B12:E12"/>
  </mergeCells>
  <pageMargins left="0.70866141732283472" right="0.70866141732283472"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rightToLeft="1" topLeftCell="A13" workbookViewId="0">
      <selection activeCell="B17" sqref="B17"/>
    </sheetView>
  </sheetViews>
  <sheetFormatPr defaultRowHeight="14.25"/>
  <cols>
    <col min="1" max="1" width="1.25" customWidth="1"/>
    <col min="2" max="2" width="22" customWidth="1"/>
    <col min="3" max="3" width="11.375" style="48" customWidth="1"/>
    <col min="4" max="4" width="86.25" customWidth="1"/>
    <col min="105" max="105" width="23.25" customWidth="1"/>
    <col min="106" max="106" width="10.625" customWidth="1"/>
    <col min="107" max="107" width="9.375" customWidth="1"/>
    <col min="108" max="108" width="14.625" customWidth="1"/>
    <col min="109" max="109" width="12.75" customWidth="1"/>
    <col min="110" max="110" width="30.625" customWidth="1"/>
    <col min="361" max="361" width="23.25" customWidth="1"/>
    <col min="362" max="362" width="10.625" customWidth="1"/>
    <col min="363" max="363" width="9.375" customWidth="1"/>
    <col min="364" max="364" width="14.625" customWidth="1"/>
    <col min="365" max="365" width="12.75" customWidth="1"/>
    <col min="366" max="366" width="30.625" customWidth="1"/>
    <col min="617" max="617" width="23.25" customWidth="1"/>
    <col min="618" max="618" width="10.625" customWidth="1"/>
    <col min="619" max="619" width="9.375" customWidth="1"/>
    <col min="620" max="620" width="14.625" customWidth="1"/>
    <col min="621" max="621" width="12.75" customWidth="1"/>
    <col min="622" max="622" width="30.625" customWidth="1"/>
    <col min="873" max="873" width="23.25" customWidth="1"/>
    <col min="874" max="874" width="10.625" customWidth="1"/>
    <col min="875" max="875" width="9.375" customWidth="1"/>
    <col min="876" max="876" width="14.625" customWidth="1"/>
    <col min="877" max="877" width="12.75" customWidth="1"/>
    <col min="878" max="878" width="30.625" customWidth="1"/>
    <col min="1129" max="1129" width="23.25" customWidth="1"/>
    <col min="1130" max="1130" width="10.625" customWidth="1"/>
    <col min="1131" max="1131" width="9.375" customWidth="1"/>
    <col min="1132" max="1132" width="14.625" customWidth="1"/>
    <col min="1133" max="1133" width="12.75" customWidth="1"/>
    <col min="1134" max="1134" width="30.625" customWidth="1"/>
    <col min="1385" max="1385" width="23.25" customWidth="1"/>
    <col min="1386" max="1386" width="10.625" customWidth="1"/>
    <col min="1387" max="1387" width="9.375" customWidth="1"/>
    <col min="1388" max="1388" width="14.625" customWidth="1"/>
    <col min="1389" max="1389" width="12.75" customWidth="1"/>
    <col min="1390" max="1390" width="30.625" customWidth="1"/>
    <col min="1641" max="1641" width="23.25" customWidth="1"/>
    <col min="1642" max="1642" width="10.625" customWidth="1"/>
    <col min="1643" max="1643" width="9.375" customWidth="1"/>
    <col min="1644" max="1644" width="14.625" customWidth="1"/>
    <col min="1645" max="1645" width="12.75" customWidth="1"/>
    <col min="1646" max="1646" width="30.625" customWidth="1"/>
    <col min="1897" max="1897" width="23.25" customWidth="1"/>
    <col min="1898" max="1898" width="10.625" customWidth="1"/>
    <col min="1899" max="1899" width="9.375" customWidth="1"/>
    <col min="1900" max="1900" width="14.625" customWidth="1"/>
    <col min="1901" max="1901" width="12.75" customWidth="1"/>
    <col min="1902" max="1902" width="30.625" customWidth="1"/>
    <col min="2153" max="2153" width="23.25" customWidth="1"/>
    <col min="2154" max="2154" width="10.625" customWidth="1"/>
    <col min="2155" max="2155" width="9.375" customWidth="1"/>
    <col min="2156" max="2156" width="14.625" customWidth="1"/>
    <col min="2157" max="2157" width="12.75" customWidth="1"/>
    <col min="2158" max="2158" width="30.625" customWidth="1"/>
    <col min="2409" max="2409" width="23.25" customWidth="1"/>
    <col min="2410" max="2410" width="10.625" customWidth="1"/>
    <col min="2411" max="2411" width="9.375" customWidth="1"/>
    <col min="2412" max="2412" width="14.625" customWidth="1"/>
    <col min="2413" max="2413" width="12.75" customWidth="1"/>
    <col min="2414" max="2414" width="30.625" customWidth="1"/>
    <col min="2665" max="2665" width="23.25" customWidth="1"/>
    <col min="2666" max="2666" width="10.625" customWidth="1"/>
    <col min="2667" max="2667" width="9.375" customWidth="1"/>
    <col min="2668" max="2668" width="14.625" customWidth="1"/>
    <col min="2669" max="2669" width="12.75" customWidth="1"/>
    <col min="2670" max="2670" width="30.625" customWidth="1"/>
    <col min="2921" max="2921" width="23.25" customWidth="1"/>
    <col min="2922" max="2922" width="10.625" customWidth="1"/>
    <col min="2923" max="2923" width="9.375" customWidth="1"/>
    <col min="2924" max="2924" width="14.625" customWidth="1"/>
    <col min="2925" max="2925" width="12.75" customWidth="1"/>
    <col min="2926" max="2926" width="30.625" customWidth="1"/>
    <col min="3177" max="3177" width="23.25" customWidth="1"/>
    <col min="3178" max="3178" width="10.625" customWidth="1"/>
    <col min="3179" max="3179" width="9.375" customWidth="1"/>
    <col min="3180" max="3180" width="14.625" customWidth="1"/>
    <col min="3181" max="3181" width="12.75" customWidth="1"/>
    <col min="3182" max="3182" width="30.625" customWidth="1"/>
    <col min="3433" max="3433" width="23.25" customWidth="1"/>
    <col min="3434" max="3434" width="10.625" customWidth="1"/>
    <col min="3435" max="3435" width="9.375" customWidth="1"/>
    <col min="3436" max="3436" width="14.625" customWidth="1"/>
    <col min="3437" max="3437" width="12.75" customWidth="1"/>
    <col min="3438" max="3438" width="30.625" customWidth="1"/>
    <col min="3689" max="3689" width="23.25" customWidth="1"/>
    <col min="3690" max="3690" width="10.625" customWidth="1"/>
    <col min="3691" max="3691" width="9.375" customWidth="1"/>
    <col min="3692" max="3692" width="14.625" customWidth="1"/>
    <col min="3693" max="3693" width="12.75" customWidth="1"/>
    <col min="3694" max="3694" width="30.625" customWidth="1"/>
    <col min="3945" max="3945" width="23.25" customWidth="1"/>
    <col min="3946" max="3946" width="10.625" customWidth="1"/>
    <col min="3947" max="3947" width="9.375" customWidth="1"/>
    <col min="3948" max="3948" width="14.625" customWidth="1"/>
    <col min="3949" max="3949" width="12.75" customWidth="1"/>
    <col min="3950" max="3950" width="30.625" customWidth="1"/>
    <col min="4201" max="4201" width="23.25" customWidth="1"/>
    <col min="4202" max="4202" width="10.625" customWidth="1"/>
    <col min="4203" max="4203" width="9.375" customWidth="1"/>
    <col min="4204" max="4204" width="14.625" customWidth="1"/>
    <col min="4205" max="4205" width="12.75" customWidth="1"/>
    <col min="4206" max="4206" width="30.625" customWidth="1"/>
    <col min="4457" max="4457" width="23.25" customWidth="1"/>
    <col min="4458" max="4458" width="10.625" customWidth="1"/>
    <col min="4459" max="4459" width="9.375" customWidth="1"/>
    <col min="4460" max="4460" width="14.625" customWidth="1"/>
    <col min="4461" max="4461" width="12.75" customWidth="1"/>
    <col min="4462" max="4462" width="30.625" customWidth="1"/>
    <col min="4713" max="4713" width="23.25" customWidth="1"/>
    <col min="4714" max="4714" width="10.625" customWidth="1"/>
    <col min="4715" max="4715" width="9.375" customWidth="1"/>
    <col min="4716" max="4716" width="14.625" customWidth="1"/>
    <col min="4717" max="4717" width="12.75" customWidth="1"/>
    <col min="4718" max="4718" width="30.625" customWidth="1"/>
    <col min="4969" max="4969" width="23.25" customWidth="1"/>
    <col min="4970" max="4970" width="10.625" customWidth="1"/>
    <col min="4971" max="4971" width="9.375" customWidth="1"/>
    <col min="4972" max="4972" width="14.625" customWidth="1"/>
    <col min="4973" max="4973" width="12.75" customWidth="1"/>
    <col min="4974" max="4974" width="30.625" customWidth="1"/>
    <col min="5225" max="5225" width="23.25" customWidth="1"/>
    <col min="5226" max="5226" width="10.625" customWidth="1"/>
    <col min="5227" max="5227" width="9.375" customWidth="1"/>
    <col min="5228" max="5228" width="14.625" customWidth="1"/>
    <col min="5229" max="5229" width="12.75" customWidth="1"/>
    <col min="5230" max="5230" width="30.625" customWidth="1"/>
    <col min="5481" max="5481" width="23.25" customWidth="1"/>
    <col min="5482" max="5482" width="10.625" customWidth="1"/>
    <col min="5483" max="5483" width="9.375" customWidth="1"/>
    <col min="5484" max="5484" width="14.625" customWidth="1"/>
    <col min="5485" max="5485" width="12.75" customWidth="1"/>
    <col min="5486" max="5486" width="30.625" customWidth="1"/>
    <col min="5737" max="5737" width="23.25" customWidth="1"/>
    <col min="5738" max="5738" width="10.625" customWidth="1"/>
    <col min="5739" max="5739" width="9.375" customWidth="1"/>
    <col min="5740" max="5740" width="14.625" customWidth="1"/>
    <col min="5741" max="5741" width="12.75" customWidth="1"/>
    <col min="5742" max="5742" width="30.625" customWidth="1"/>
    <col min="5993" max="5993" width="23.25" customWidth="1"/>
    <col min="5994" max="5994" width="10.625" customWidth="1"/>
    <col min="5995" max="5995" width="9.375" customWidth="1"/>
    <col min="5996" max="5996" width="14.625" customWidth="1"/>
    <col min="5997" max="5997" width="12.75" customWidth="1"/>
    <col min="5998" max="5998" width="30.625" customWidth="1"/>
    <col min="6249" max="6249" width="23.25" customWidth="1"/>
    <col min="6250" max="6250" width="10.625" customWidth="1"/>
    <col min="6251" max="6251" width="9.375" customWidth="1"/>
    <col min="6252" max="6252" width="14.625" customWidth="1"/>
    <col min="6253" max="6253" width="12.75" customWidth="1"/>
    <col min="6254" max="6254" width="30.625" customWidth="1"/>
    <col min="6505" max="6505" width="23.25" customWidth="1"/>
    <col min="6506" max="6506" width="10.625" customWidth="1"/>
    <col min="6507" max="6507" width="9.375" customWidth="1"/>
    <col min="6508" max="6508" width="14.625" customWidth="1"/>
    <col min="6509" max="6509" width="12.75" customWidth="1"/>
    <col min="6510" max="6510" width="30.625" customWidth="1"/>
    <col min="6761" max="6761" width="23.25" customWidth="1"/>
    <col min="6762" max="6762" width="10.625" customWidth="1"/>
    <col min="6763" max="6763" width="9.375" customWidth="1"/>
    <col min="6764" max="6764" width="14.625" customWidth="1"/>
    <col min="6765" max="6765" width="12.75" customWidth="1"/>
    <col min="6766" max="6766" width="30.625" customWidth="1"/>
    <col min="7017" max="7017" width="23.25" customWidth="1"/>
    <col min="7018" max="7018" width="10.625" customWidth="1"/>
    <col min="7019" max="7019" width="9.375" customWidth="1"/>
    <col min="7020" max="7020" width="14.625" customWidth="1"/>
    <col min="7021" max="7021" width="12.75" customWidth="1"/>
    <col min="7022" max="7022" width="30.625" customWidth="1"/>
    <col min="7273" max="7273" width="23.25" customWidth="1"/>
    <col min="7274" max="7274" width="10.625" customWidth="1"/>
    <col min="7275" max="7275" width="9.375" customWidth="1"/>
    <col min="7276" max="7276" width="14.625" customWidth="1"/>
    <col min="7277" max="7277" width="12.75" customWidth="1"/>
    <col min="7278" max="7278" width="30.625" customWidth="1"/>
    <col min="7529" max="7529" width="23.25" customWidth="1"/>
    <col min="7530" max="7530" width="10.625" customWidth="1"/>
    <col min="7531" max="7531" width="9.375" customWidth="1"/>
    <col min="7532" max="7532" width="14.625" customWidth="1"/>
    <col min="7533" max="7533" width="12.75" customWidth="1"/>
    <col min="7534" max="7534" width="30.625" customWidth="1"/>
    <col min="7785" max="7785" width="23.25" customWidth="1"/>
    <col min="7786" max="7786" width="10.625" customWidth="1"/>
    <col min="7787" max="7787" width="9.375" customWidth="1"/>
    <col min="7788" max="7788" width="14.625" customWidth="1"/>
    <col min="7789" max="7789" width="12.75" customWidth="1"/>
    <col min="7790" max="7790" width="30.625" customWidth="1"/>
    <col min="8041" max="8041" width="23.25" customWidth="1"/>
    <col min="8042" max="8042" width="10.625" customWidth="1"/>
    <col min="8043" max="8043" width="9.375" customWidth="1"/>
    <col min="8044" max="8044" width="14.625" customWidth="1"/>
    <col min="8045" max="8045" width="12.75" customWidth="1"/>
    <col min="8046" max="8046" width="30.625" customWidth="1"/>
    <col min="8297" max="8297" width="23.25" customWidth="1"/>
    <col min="8298" max="8298" width="10.625" customWidth="1"/>
    <col min="8299" max="8299" width="9.375" customWidth="1"/>
    <col min="8300" max="8300" width="14.625" customWidth="1"/>
    <col min="8301" max="8301" width="12.75" customWidth="1"/>
    <col min="8302" max="8302" width="30.625" customWidth="1"/>
    <col min="8553" max="8553" width="23.25" customWidth="1"/>
    <col min="8554" max="8554" width="10.625" customWidth="1"/>
    <col min="8555" max="8555" width="9.375" customWidth="1"/>
    <col min="8556" max="8556" width="14.625" customWidth="1"/>
    <col min="8557" max="8557" width="12.75" customWidth="1"/>
    <col min="8558" max="8558" width="30.625" customWidth="1"/>
    <col min="8809" max="8809" width="23.25" customWidth="1"/>
    <col min="8810" max="8810" width="10.625" customWidth="1"/>
    <col min="8811" max="8811" width="9.375" customWidth="1"/>
    <col min="8812" max="8812" width="14.625" customWidth="1"/>
    <col min="8813" max="8813" width="12.75" customWidth="1"/>
    <col min="8814" max="8814" width="30.625" customWidth="1"/>
    <col min="9065" max="9065" width="23.25" customWidth="1"/>
    <col min="9066" max="9066" width="10.625" customWidth="1"/>
    <col min="9067" max="9067" width="9.375" customWidth="1"/>
    <col min="9068" max="9068" width="14.625" customWidth="1"/>
    <col min="9069" max="9069" width="12.75" customWidth="1"/>
    <col min="9070" max="9070" width="30.625" customWidth="1"/>
    <col min="9321" max="9321" width="23.25" customWidth="1"/>
    <col min="9322" max="9322" width="10.625" customWidth="1"/>
    <col min="9323" max="9323" width="9.375" customWidth="1"/>
    <col min="9324" max="9324" width="14.625" customWidth="1"/>
    <col min="9325" max="9325" width="12.75" customWidth="1"/>
    <col min="9326" max="9326" width="30.625" customWidth="1"/>
    <col min="9577" max="9577" width="23.25" customWidth="1"/>
    <col min="9578" max="9578" width="10.625" customWidth="1"/>
    <col min="9579" max="9579" width="9.375" customWidth="1"/>
    <col min="9580" max="9580" width="14.625" customWidth="1"/>
    <col min="9581" max="9581" width="12.75" customWidth="1"/>
    <col min="9582" max="9582" width="30.625" customWidth="1"/>
    <col min="9833" max="9833" width="23.25" customWidth="1"/>
    <col min="9834" max="9834" width="10.625" customWidth="1"/>
    <col min="9835" max="9835" width="9.375" customWidth="1"/>
    <col min="9836" max="9836" width="14.625" customWidth="1"/>
    <col min="9837" max="9837" width="12.75" customWidth="1"/>
    <col min="9838" max="9838" width="30.625" customWidth="1"/>
    <col min="10089" max="10089" width="23.25" customWidth="1"/>
    <col min="10090" max="10090" width="10.625" customWidth="1"/>
    <col min="10091" max="10091" width="9.375" customWidth="1"/>
    <col min="10092" max="10092" width="14.625" customWidth="1"/>
    <col min="10093" max="10093" width="12.75" customWidth="1"/>
    <col min="10094" max="10094" width="30.625" customWidth="1"/>
    <col min="10345" max="10345" width="23.25" customWidth="1"/>
    <col min="10346" max="10346" width="10.625" customWidth="1"/>
    <col min="10347" max="10347" width="9.375" customWidth="1"/>
    <col min="10348" max="10348" width="14.625" customWidth="1"/>
    <col min="10349" max="10349" width="12.75" customWidth="1"/>
    <col min="10350" max="10350" width="30.625" customWidth="1"/>
    <col min="10601" max="10601" width="23.25" customWidth="1"/>
    <col min="10602" max="10602" width="10.625" customWidth="1"/>
    <col min="10603" max="10603" width="9.375" customWidth="1"/>
    <col min="10604" max="10604" width="14.625" customWidth="1"/>
    <col min="10605" max="10605" width="12.75" customWidth="1"/>
    <col min="10606" max="10606" width="30.625" customWidth="1"/>
    <col min="10857" max="10857" width="23.25" customWidth="1"/>
    <col min="10858" max="10858" width="10.625" customWidth="1"/>
    <col min="10859" max="10859" width="9.375" customWidth="1"/>
    <col min="10860" max="10860" width="14.625" customWidth="1"/>
    <col min="10861" max="10861" width="12.75" customWidth="1"/>
    <col min="10862" max="10862" width="30.625" customWidth="1"/>
    <col min="11113" max="11113" width="23.25" customWidth="1"/>
    <col min="11114" max="11114" width="10.625" customWidth="1"/>
    <col min="11115" max="11115" width="9.375" customWidth="1"/>
    <col min="11116" max="11116" width="14.625" customWidth="1"/>
    <col min="11117" max="11117" width="12.75" customWidth="1"/>
    <col min="11118" max="11118" width="30.625" customWidth="1"/>
    <col min="11369" max="11369" width="23.25" customWidth="1"/>
    <col min="11370" max="11370" width="10.625" customWidth="1"/>
    <col min="11371" max="11371" width="9.375" customWidth="1"/>
    <col min="11372" max="11372" width="14.625" customWidth="1"/>
    <col min="11373" max="11373" width="12.75" customWidth="1"/>
    <col min="11374" max="11374" width="30.625" customWidth="1"/>
    <col min="11625" max="11625" width="23.25" customWidth="1"/>
    <col min="11626" max="11626" width="10.625" customWidth="1"/>
    <col min="11627" max="11627" width="9.375" customWidth="1"/>
    <col min="11628" max="11628" width="14.625" customWidth="1"/>
    <col min="11629" max="11629" width="12.75" customWidth="1"/>
    <col min="11630" max="11630" width="30.625" customWidth="1"/>
    <col min="11881" max="11881" width="23.25" customWidth="1"/>
    <col min="11882" max="11882" width="10.625" customWidth="1"/>
    <col min="11883" max="11883" width="9.375" customWidth="1"/>
    <col min="11884" max="11884" width="14.625" customWidth="1"/>
    <col min="11885" max="11885" width="12.75" customWidth="1"/>
    <col min="11886" max="11886" width="30.625" customWidth="1"/>
    <col min="12137" max="12137" width="23.25" customWidth="1"/>
    <col min="12138" max="12138" width="10.625" customWidth="1"/>
    <col min="12139" max="12139" width="9.375" customWidth="1"/>
    <col min="12140" max="12140" width="14.625" customWidth="1"/>
    <col min="12141" max="12141" width="12.75" customWidth="1"/>
    <col min="12142" max="12142" width="30.625" customWidth="1"/>
    <col min="12393" max="12393" width="23.25" customWidth="1"/>
    <col min="12394" max="12394" width="10.625" customWidth="1"/>
    <col min="12395" max="12395" width="9.375" customWidth="1"/>
    <col min="12396" max="12396" width="14.625" customWidth="1"/>
    <col min="12397" max="12397" width="12.75" customWidth="1"/>
    <col min="12398" max="12398" width="30.625" customWidth="1"/>
    <col min="12649" max="12649" width="23.25" customWidth="1"/>
    <col min="12650" max="12650" width="10.625" customWidth="1"/>
    <col min="12651" max="12651" width="9.375" customWidth="1"/>
    <col min="12652" max="12652" width="14.625" customWidth="1"/>
    <col min="12653" max="12653" width="12.75" customWidth="1"/>
    <col min="12654" max="12654" width="30.625" customWidth="1"/>
    <col min="12905" max="12905" width="23.25" customWidth="1"/>
    <col min="12906" max="12906" width="10.625" customWidth="1"/>
    <col min="12907" max="12907" width="9.375" customWidth="1"/>
    <col min="12908" max="12908" width="14.625" customWidth="1"/>
    <col min="12909" max="12909" width="12.75" customWidth="1"/>
    <col min="12910" max="12910" width="30.625" customWidth="1"/>
    <col min="13161" max="13161" width="23.25" customWidth="1"/>
    <col min="13162" max="13162" width="10.625" customWidth="1"/>
    <col min="13163" max="13163" width="9.375" customWidth="1"/>
    <col min="13164" max="13164" width="14.625" customWidth="1"/>
    <col min="13165" max="13165" width="12.75" customWidth="1"/>
    <col min="13166" max="13166" width="30.625" customWidth="1"/>
    <col min="13417" max="13417" width="23.25" customWidth="1"/>
    <col min="13418" max="13418" width="10.625" customWidth="1"/>
    <col min="13419" max="13419" width="9.375" customWidth="1"/>
    <col min="13420" max="13420" width="14.625" customWidth="1"/>
    <col min="13421" max="13421" width="12.75" customWidth="1"/>
    <col min="13422" max="13422" width="30.625" customWidth="1"/>
    <col min="13673" max="13673" width="23.25" customWidth="1"/>
    <col min="13674" max="13674" width="10.625" customWidth="1"/>
    <col min="13675" max="13675" width="9.375" customWidth="1"/>
    <col min="13676" max="13676" width="14.625" customWidth="1"/>
    <col min="13677" max="13677" width="12.75" customWidth="1"/>
    <col min="13678" max="13678" width="30.625" customWidth="1"/>
    <col min="13929" max="13929" width="23.25" customWidth="1"/>
    <col min="13930" max="13930" width="10.625" customWidth="1"/>
    <col min="13931" max="13931" width="9.375" customWidth="1"/>
    <col min="13932" max="13932" width="14.625" customWidth="1"/>
    <col min="13933" max="13933" width="12.75" customWidth="1"/>
    <col min="13934" max="13934" width="30.625" customWidth="1"/>
    <col min="14185" max="14185" width="23.25" customWidth="1"/>
    <col min="14186" max="14186" width="10.625" customWidth="1"/>
    <col min="14187" max="14187" width="9.375" customWidth="1"/>
    <col min="14188" max="14188" width="14.625" customWidth="1"/>
    <col min="14189" max="14189" width="12.75" customWidth="1"/>
    <col min="14190" max="14190" width="30.625" customWidth="1"/>
    <col min="14441" max="14441" width="23.25" customWidth="1"/>
    <col min="14442" max="14442" width="10.625" customWidth="1"/>
    <col min="14443" max="14443" width="9.375" customWidth="1"/>
    <col min="14444" max="14444" width="14.625" customWidth="1"/>
    <col min="14445" max="14445" width="12.75" customWidth="1"/>
    <col min="14446" max="14446" width="30.625" customWidth="1"/>
    <col min="14697" max="14697" width="23.25" customWidth="1"/>
    <col min="14698" max="14698" width="10.625" customWidth="1"/>
    <col min="14699" max="14699" width="9.375" customWidth="1"/>
    <col min="14700" max="14700" width="14.625" customWidth="1"/>
    <col min="14701" max="14701" width="12.75" customWidth="1"/>
    <col min="14702" max="14702" width="30.625" customWidth="1"/>
    <col min="14953" max="14953" width="23.25" customWidth="1"/>
    <col min="14954" max="14954" width="10.625" customWidth="1"/>
    <col min="14955" max="14955" width="9.375" customWidth="1"/>
    <col min="14956" max="14956" width="14.625" customWidth="1"/>
    <col min="14957" max="14957" width="12.75" customWidth="1"/>
    <col min="14958" max="14958" width="30.625" customWidth="1"/>
    <col min="15209" max="15209" width="23.25" customWidth="1"/>
    <col min="15210" max="15210" width="10.625" customWidth="1"/>
    <col min="15211" max="15211" width="9.375" customWidth="1"/>
    <col min="15212" max="15212" width="14.625" customWidth="1"/>
    <col min="15213" max="15213" width="12.75" customWidth="1"/>
    <col min="15214" max="15214" width="30.625" customWidth="1"/>
    <col min="15465" max="15465" width="23.25" customWidth="1"/>
    <col min="15466" max="15466" width="10.625" customWidth="1"/>
    <col min="15467" max="15467" width="9.375" customWidth="1"/>
    <col min="15468" max="15468" width="14.625" customWidth="1"/>
    <col min="15469" max="15469" width="12.75" customWidth="1"/>
    <col min="15470" max="15470" width="30.625" customWidth="1"/>
    <col min="15721" max="15721" width="23.25" customWidth="1"/>
    <col min="15722" max="15722" width="10.625" customWidth="1"/>
    <col min="15723" max="15723" width="9.375" customWidth="1"/>
    <col min="15724" max="15724" width="14.625" customWidth="1"/>
    <col min="15725" max="15725" width="12.75" customWidth="1"/>
    <col min="15726" max="15726" width="30.625" customWidth="1"/>
    <col min="15977" max="15977" width="23.25" customWidth="1"/>
    <col min="15978" max="15978" width="10.625" customWidth="1"/>
    <col min="15979" max="15979" width="9.375" customWidth="1"/>
    <col min="15980" max="15980" width="14.625" customWidth="1"/>
    <col min="15981" max="15981" width="12.75" customWidth="1"/>
    <col min="15982" max="15982" width="30.625" customWidth="1"/>
  </cols>
  <sheetData>
    <row r="1" spans="1:4" s="16" customFormat="1" ht="18.75" customHeight="1">
      <c r="A1" s="18"/>
      <c r="B1" s="206" t="s">
        <v>66</v>
      </c>
      <c r="C1" s="206"/>
      <c r="D1" s="206"/>
    </row>
    <row r="2" spans="1:4" s="29" customFormat="1" ht="18" customHeight="1">
      <c r="B2" s="42" t="s">
        <v>30</v>
      </c>
      <c r="C2" s="47" t="s">
        <v>56</v>
      </c>
      <c r="D2" s="42" t="s">
        <v>57</v>
      </c>
    </row>
    <row r="3" spans="1:4" ht="39.75" customHeight="1">
      <c r="B3" s="66" t="s">
        <v>40</v>
      </c>
      <c r="C3" s="67">
        <v>42191</v>
      </c>
      <c r="D3" s="68" t="s">
        <v>166</v>
      </c>
    </row>
    <row r="4" spans="1:4" ht="51.75" customHeight="1">
      <c r="B4" s="66" t="s">
        <v>41</v>
      </c>
      <c r="C4" s="67">
        <v>42191</v>
      </c>
      <c r="D4" s="68" t="s">
        <v>236</v>
      </c>
    </row>
    <row r="5" spans="1:4" ht="39" customHeight="1">
      <c r="B5" s="66" t="s">
        <v>42</v>
      </c>
      <c r="C5" s="67">
        <v>42222</v>
      </c>
      <c r="D5" s="68" t="s">
        <v>235</v>
      </c>
    </row>
    <row r="6" spans="1:4" ht="41.25" customHeight="1">
      <c r="B6" s="66" t="s">
        <v>43</v>
      </c>
      <c r="C6" s="67">
        <v>42564</v>
      </c>
      <c r="D6" s="68" t="s">
        <v>237</v>
      </c>
    </row>
    <row r="7" spans="1:4" ht="43.5" customHeight="1">
      <c r="B7" s="66" t="s">
        <v>49</v>
      </c>
      <c r="C7" s="67">
        <v>42922</v>
      </c>
      <c r="D7" s="68" t="s">
        <v>240</v>
      </c>
    </row>
    <row r="8" spans="1:4" ht="37.5" customHeight="1">
      <c r="B8" s="66" t="s">
        <v>50</v>
      </c>
      <c r="C8" s="67">
        <v>42922</v>
      </c>
      <c r="D8" s="68" t="s">
        <v>241</v>
      </c>
    </row>
    <row r="9" spans="1:4" ht="22.5" customHeight="1">
      <c r="B9" s="66" t="s">
        <v>51</v>
      </c>
      <c r="C9" s="67">
        <v>42953</v>
      </c>
      <c r="D9" s="68" t="s">
        <v>167</v>
      </c>
    </row>
    <row r="10" spans="1:4" ht="36.75" customHeight="1">
      <c r="B10" s="66" t="s">
        <v>52</v>
      </c>
      <c r="C10" s="67">
        <v>42953</v>
      </c>
      <c r="D10" s="68" t="s">
        <v>234</v>
      </c>
    </row>
    <row r="11" spans="1:4" ht="30.75" customHeight="1">
      <c r="B11" s="66" t="s">
        <v>47</v>
      </c>
      <c r="C11" s="67">
        <v>42953</v>
      </c>
      <c r="D11" s="68" t="s">
        <v>238</v>
      </c>
    </row>
    <row r="12" spans="1:4" ht="38.25" customHeight="1">
      <c r="B12" s="66" t="s">
        <v>48</v>
      </c>
      <c r="C12" s="67">
        <v>42953</v>
      </c>
      <c r="D12" s="68" t="s">
        <v>239</v>
      </c>
    </row>
    <row r="13" spans="1:4" ht="41.25" customHeight="1">
      <c r="B13" s="66" t="s">
        <v>46</v>
      </c>
      <c r="C13" s="67">
        <v>42799</v>
      </c>
      <c r="D13" s="68" t="s">
        <v>168</v>
      </c>
    </row>
    <row r="14" spans="1:4" ht="24.75" customHeight="1">
      <c r="B14" s="69" t="s">
        <v>63</v>
      </c>
      <c r="C14" s="67">
        <v>43320</v>
      </c>
      <c r="D14" s="68" t="s">
        <v>169</v>
      </c>
    </row>
    <row r="15" spans="1:4" ht="36" customHeight="1">
      <c r="B15" s="66" t="s">
        <v>44</v>
      </c>
      <c r="C15" s="67">
        <v>42591</v>
      </c>
      <c r="D15" s="68" t="s">
        <v>233</v>
      </c>
    </row>
    <row r="16" spans="1:4" ht="43.5" customHeight="1">
      <c r="B16" s="70" t="s">
        <v>45</v>
      </c>
      <c r="C16" s="67">
        <v>42740</v>
      </c>
      <c r="D16" s="68" t="s">
        <v>170</v>
      </c>
    </row>
    <row r="17" spans="2:4" ht="51.75" customHeight="1">
      <c r="B17" s="69" t="s">
        <v>223</v>
      </c>
      <c r="C17" s="67">
        <v>43121</v>
      </c>
      <c r="D17" s="68" t="s">
        <v>224</v>
      </c>
    </row>
    <row r="18" spans="2:4" ht="33.75" customHeight="1">
      <c r="B18" s="72" t="s">
        <v>119</v>
      </c>
      <c r="C18" s="67">
        <v>43654</v>
      </c>
      <c r="D18" s="68" t="s">
        <v>242</v>
      </c>
    </row>
    <row r="19" spans="2:4" ht="30" customHeight="1">
      <c r="B19" s="72" t="s">
        <v>150</v>
      </c>
      <c r="C19" s="67">
        <v>43697</v>
      </c>
      <c r="D19" s="68" t="s">
        <v>158</v>
      </c>
    </row>
    <row r="20" spans="2:4" ht="35.25" customHeight="1">
      <c r="B20" s="72" t="s">
        <v>151</v>
      </c>
      <c r="C20" s="67">
        <v>43697</v>
      </c>
      <c r="D20" s="68" t="s">
        <v>159</v>
      </c>
    </row>
    <row r="21" spans="2:4" ht="31.5" customHeight="1">
      <c r="B21" s="72" t="s">
        <v>152</v>
      </c>
      <c r="C21" s="67">
        <v>43697</v>
      </c>
      <c r="D21" s="68" t="s">
        <v>160</v>
      </c>
    </row>
    <row r="22" spans="2:4" ht="33" customHeight="1">
      <c r="B22" s="72" t="s">
        <v>153</v>
      </c>
      <c r="C22" s="67">
        <v>43697</v>
      </c>
      <c r="D22" s="68" t="s">
        <v>161</v>
      </c>
    </row>
    <row r="23" spans="2:4" ht="37.5" customHeight="1">
      <c r="B23" s="72" t="s">
        <v>69</v>
      </c>
      <c r="C23" s="67">
        <v>43697</v>
      </c>
      <c r="D23" s="68" t="s">
        <v>222</v>
      </c>
    </row>
    <row r="24" spans="2:4" ht="41.25" customHeight="1">
      <c r="B24" s="72" t="s">
        <v>154</v>
      </c>
      <c r="C24" s="67">
        <v>43697</v>
      </c>
      <c r="D24" s="68" t="s">
        <v>162</v>
      </c>
    </row>
    <row r="25" spans="2:4" ht="33" customHeight="1">
      <c r="B25" s="72" t="s">
        <v>155</v>
      </c>
      <c r="C25" s="67">
        <v>43697</v>
      </c>
      <c r="D25" s="68" t="s">
        <v>163</v>
      </c>
    </row>
    <row r="26" spans="2:4" ht="28.5" customHeight="1">
      <c r="B26" s="72" t="s">
        <v>156</v>
      </c>
      <c r="C26" s="67">
        <v>43697</v>
      </c>
      <c r="D26" s="68" t="s">
        <v>164</v>
      </c>
    </row>
    <row r="27" spans="2:4" ht="23.25" customHeight="1">
      <c r="B27" s="72" t="s">
        <v>157</v>
      </c>
      <c r="C27" s="67">
        <v>43697</v>
      </c>
      <c r="D27" s="68" t="s">
        <v>165</v>
      </c>
    </row>
    <row r="28" spans="2:4" ht="49.5" customHeight="1">
      <c r="B28" s="71" t="s">
        <v>181</v>
      </c>
      <c r="C28" s="67">
        <v>43712</v>
      </c>
      <c r="D28" s="68" t="s">
        <v>226</v>
      </c>
    </row>
    <row r="29" spans="2:4" ht="31.5" customHeight="1">
      <c r="B29" s="71" t="s">
        <v>231</v>
      </c>
      <c r="C29" s="67">
        <v>43747</v>
      </c>
      <c r="D29" s="68" t="s">
        <v>232</v>
      </c>
    </row>
  </sheetData>
  <mergeCells count="1">
    <mergeCell ref="B1:D1"/>
  </mergeCells>
  <pageMargins left="0" right="0" top="0" bottom="0" header="0" footer="0"/>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rightToLeft="1" tabSelected="1" topLeftCell="B13" zoomScaleNormal="100" workbookViewId="0">
      <selection activeCell="D14" sqref="D14"/>
    </sheetView>
  </sheetViews>
  <sheetFormatPr defaultRowHeight="14.25"/>
  <cols>
    <col min="1" max="1" width="2.75" style="14" hidden="1" customWidth="1"/>
    <col min="2" max="2" width="1.125" style="14" customWidth="1"/>
    <col min="3" max="3" width="15.125" style="14" customWidth="1"/>
    <col min="4" max="4" width="83.75" style="14" customWidth="1"/>
    <col min="5" max="244" width="9" style="14"/>
    <col min="245" max="245" width="0" style="14" hidden="1" customWidth="1"/>
    <col min="246" max="246" width="1" style="14" customWidth="1"/>
    <col min="247" max="247" width="21.75" style="14" customWidth="1"/>
    <col min="248" max="248" width="91.875" style="14" customWidth="1"/>
    <col min="249" max="500" width="9" style="14"/>
    <col min="501" max="501" width="0" style="14" hidden="1" customWidth="1"/>
    <col min="502" max="502" width="1" style="14" customWidth="1"/>
    <col min="503" max="503" width="21.75" style="14" customWidth="1"/>
    <col min="504" max="504" width="91.875" style="14" customWidth="1"/>
    <col min="505" max="756" width="9" style="14"/>
    <col min="757" max="757" width="0" style="14" hidden="1" customWidth="1"/>
    <col min="758" max="758" width="1" style="14" customWidth="1"/>
    <col min="759" max="759" width="21.75" style="14" customWidth="1"/>
    <col min="760" max="760" width="91.875" style="14" customWidth="1"/>
    <col min="761" max="1012" width="9" style="14"/>
    <col min="1013" max="1013" width="0" style="14" hidden="1" customWidth="1"/>
    <col min="1014" max="1014" width="1" style="14" customWidth="1"/>
    <col min="1015" max="1015" width="21.75" style="14" customWidth="1"/>
    <col min="1016" max="1016" width="91.875" style="14" customWidth="1"/>
    <col min="1017" max="1268" width="9" style="14"/>
    <col min="1269" max="1269" width="0" style="14" hidden="1" customWidth="1"/>
    <col min="1270" max="1270" width="1" style="14" customWidth="1"/>
    <col min="1271" max="1271" width="21.75" style="14" customWidth="1"/>
    <col min="1272" max="1272" width="91.875" style="14" customWidth="1"/>
    <col min="1273" max="1524" width="9" style="14"/>
    <col min="1525" max="1525" width="0" style="14" hidden="1" customWidth="1"/>
    <col min="1526" max="1526" width="1" style="14" customWidth="1"/>
    <col min="1527" max="1527" width="21.75" style="14" customWidth="1"/>
    <col min="1528" max="1528" width="91.875" style="14" customWidth="1"/>
    <col min="1529" max="1780" width="9" style="14"/>
    <col min="1781" max="1781" width="0" style="14" hidden="1" customWidth="1"/>
    <col min="1782" max="1782" width="1" style="14" customWidth="1"/>
    <col min="1783" max="1783" width="21.75" style="14" customWidth="1"/>
    <col min="1784" max="1784" width="91.875" style="14" customWidth="1"/>
    <col min="1785" max="2036" width="9" style="14"/>
    <col min="2037" max="2037" width="0" style="14" hidden="1" customWidth="1"/>
    <col min="2038" max="2038" width="1" style="14" customWidth="1"/>
    <col min="2039" max="2039" width="21.75" style="14" customWidth="1"/>
    <col min="2040" max="2040" width="91.875" style="14" customWidth="1"/>
    <col min="2041" max="2292" width="9" style="14"/>
    <col min="2293" max="2293" width="0" style="14" hidden="1" customWidth="1"/>
    <col min="2294" max="2294" width="1" style="14" customWidth="1"/>
    <col min="2295" max="2295" width="21.75" style="14" customWidth="1"/>
    <col min="2296" max="2296" width="91.875" style="14" customWidth="1"/>
    <col min="2297" max="2548" width="9" style="14"/>
    <col min="2549" max="2549" width="0" style="14" hidden="1" customWidth="1"/>
    <col min="2550" max="2550" width="1" style="14" customWidth="1"/>
    <col min="2551" max="2551" width="21.75" style="14" customWidth="1"/>
    <col min="2552" max="2552" width="91.875" style="14" customWidth="1"/>
    <col min="2553" max="2804" width="9" style="14"/>
    <col min="2805" max="2805" width="0" style="14" hidden="1" customWidth="1"/>
    <col min="2806" max="2806" width="1" style="14" customWidth="1"/>
    <col min="2807" max="2807" width="21.75" style="14" customWidth="1"/>
    <col min="2808" max="2808" width="91.875" style="14" customWidth="1"/>
    <col min="2809" max="3060" width="9" style="14"/>
    <col min="3061" max="3061" width="0" style="14" hidden="1" customWidth="1"/>
    <col min="3062" max="3062" width="1" style="14" customWidth="1"/>
    <col min="3063" max="3063" width="21.75" style="14" customWidth="1"/>
    <col min="3064" max="3064" width="91.875" style="14" customWidth="1"/>
    <col min="3065" max="3316" width="9" style="14"/>
    <col min="3317" max="3317" width="0" style="14" hidden="1" customWidth="1"/>
    <col min="3318" max="3318" width="1" style="14" customWidth="1"/>
    <col min="3319" max="3319" width="21.75" style="14" customWidth="1"/>
    <col min="3320" max="3320" width="91.875" style="14" customWidth="1"/>
    <col min="3321" max="3572" width="9" style="14"/>
    <col min="3573" max="3573" width="0" style="14" hidden="1" customWidth="1"/>
    <col min="3574" max="3574" width="1" style="14" customWidth="1"/>
    <col min="3575" max="3575" width="21.75" style="14" customWidth="1"/>
    <col min="3576" max="3576" width="91.875" style="14" customWidth="1"/>
    <col min="3577" max="3828" width="9" style="14"/>
    <col min="3829" max="3829" width="0" style="14" hidden="1" customWidth="1"/>
    <col min="3830" max="3830" width="1" style="14" customWidth="1"/>
    <col min="3831" max="3831" width="21.75" style="14" customWidth="1"/>
    <col min="3832" max="3832" width="91.875" style="14" customWidth="1"/>
    <col min="3833" max="4084" width="9" style="14"/>
    <col min="4085" max="4085" width="0" style="14" hidden="1" customWidth="1"/>
    <col min="4086" max="4086" width="1" style="14" customWidth="1"/>
    <col min="4087" max="4087" width="21.75" style="14" customWidth="1"/>
    <col min="4088" max="4088" width="91.875" style="14" customWidth="1"/>
    <col min="4089" max="4340" width="9" style="14"/>
    <col min="4341" max="4341" width="0" style="14" hidden="1" customWidth="1"/>
    <col min="4342" max="4342" width="1" style="14" customWidth="1"/>
    <col min="4343" max="4343" width="21.75" style="14" customWidth="1"/>
    <col min="4344" max="4344" width="91.875" style="14" customWidth="1"/>
    <col min="4345" max="4596" width="9" style="14"/>
    <col min="4597" max="4597" width="0" style="14" hidden="1" customWidth="1"/>
    <col min="4598" max="4598" width="1" style="14" customWidth="1"/>
    <col min="4599" max="4599" width="21.75" style="14" customWidth="1"/>
    <col min="4600" max="4600" width="91.875" style="14" customWidth="1"/>
    <col min="4601" max="4852" width="9" style="14"/>
    <col min="4853" max="4853" width="0" style="14" hidden="1" customWidth="1"/>
    <col min="4854" max="4854" width="1" style="14" customWidth="1"/>
    <col min="4855" max="4855" width="21.75" style="14" customWidth="1"/>
    <col min="4856" max="4856" width="91.875" style="14" customWidth="1"/>
    <col min="4857" max="5108" width="9" style="14"/>
    <col min="5109" max="5109" width="0" style="14" hidden="1" customWidth="1"/>
    <col min="5110" max="5110" width="1" style="14" customWidth="1"/>
    <col min="5111" max="5111" width="21.75" style="14" customWidth="1"/>
    <col min="5112" max="5112" width="91.875" style="14" customWidth="1"/>
    <col min="5113" max="5364" width="9" style="14"/>
    <col min="5365" max="5365" width="0" style="14" hidden="1" customWidth="1"/>
    <col min="5366" max="5366" width="1" style="14" customWidth="1"/>
    <col min="5367" max="5367" width="21.75" style="14" customWidth="1"/>
    <col min="5368" max="5368" width="91.875" style="14" customWidth="1"/>
    <col min="5369" max="5620" width="9" style="14"/>
    <col min="5621" max="5621" width="0" style="14" hidden="1" customWidth="1"/>
    <col min="5622" max="5622" width="1" style="14" customWidth="1"/>
    <col min="5623" max="5623" width="21.75" style="14" customWidth="1"/>
    <col min="5624" max="5624" width="91.875" style="14" customWidth="1"/>
    <col min="5625" max="5876" width="9" style="14"/>
    <col min="5877" max="5877" width="0" style="14" hidden="1" customWidth="1"/>
    <col min="5878" max="5878" width="1" style="14" customWidth="1"/>
    <col min="5879" max="5879" width="21.75" style="14" customWidth="1"/>
    <col min="5880" max="5880" width="91.875" style="14" customWidth="1"/>
    <col min="5881" max="6132" width="9" style="14"/>
    <col min="6133" max="6133" width="0" style="14" hidden="1" customWidth="1"/>
    <col min="6134" max="6134" width="1" style="14" customWidth="1"/>
    <col min="6135" max="6135" width="21.75" style="14" customWidth="1"/>
    <col min="6136" max="6136" width="91.875" style="14" customWidth="1"/>
    <col min="6137" max="6388" width="9" style="14"/>
    <col min="6389" max="6389" width="0" style="14" hidden="1" customWidth="1"/>
    <col min="6390" max="6390" width="1" style="14" customWidth="1"/>
    <col min="6391" max="6391" width="21.75" style="14" customWidth="1"/>
    <col min="6392" max="6392" width="91.875" style="14" customWidth="1"/>
    <col min="6393" max="6644" width="9" style="14"/>
    <col min="6645" max="6645" width="0" style="14" hidden="1" customWidth="1"/>
    <col min="6646" max="6646" width="1" style="14" customWidth="1"/>
    <col min="6647" max="6647" width="21.75" style="14" customWidth="1"/>
    <col min="6648" max="6648" width="91.875" style="14" customWidth="1"/>
    <col min="6649" max="6900" width="9" style="14"/>
    <col min="6901" max="6901" width="0" style="14" hidden="1" customWidth="1"/>
    <col min="6902" max="6902" width="1" style="14" customWidth="1"/>
    <col min="6903" max="6903" width="21.75" style="14" customWidth="1"/>
    <col min="6904" max="6904" width="91.875" style="14" customWidth="1"/>
    <col min="6905" max="7156" width="9" style="14"/>
    <col min="7157" max="7157" width="0" style="14" hidden="1" customWidth="1"/>
    <col min="7158" max="7158" width="1" style="14" customWidth="1"/>
    <col min="7159" max="7159" width="21.75" style="14" customWidth="1"/>
    <col min="7160" max="7160" width="91.875" style="14" customWidth="1"/>
    <col min="7161" max="7412" width="9" style="14"/>
    <col min="7413" max="7413" width="0" style="14" hidden="1" customWidth="1"/>
    <col min="7414" max="7414" width="1" style="14" customWidth="1"/>
    <col min="7415" max="7415" width="21.75" style="14" customWidth="1"/>
    <col min="7416" max="7416" width="91.875" style="14" customWidth="1"/>
    <col min="7417" max="7668" width="9" style="14"/>
    <col min="7669" max="7669" width="0" style="14" hidden="1" customWidth="1"/>
    <col min="7670" max="7670" width="1" style="14" customWidth="1"/>
    <col min="7671" max="7671" width="21.75" style="14" customWidth="1"/>
    <col min="7672" max="7672" width="91.875" style="14" customWidth="1"/>
    <col min="7673" max="7924" width="9" style="14"/>
    <col min="7925" max="7925" width="0" style="14" hidden="1" customWidth="1"/>
    <col min="7926" max="7926" width="1" style="14" customWidth="1"/>
    <col min="7927" max="7927" width="21.75" style="14" customWidth="1"/>
    <col min="7928" max="7928" width="91.875" style="14" customWidth="1"/>
    <col min="7929" max="8180" width="9" style="14"/>
    <col min="8181" max="8181" width="0" style="14" hidden="1" customWidth="1"/>
    <col min="8182" max="8182" width="1" style="14" customWidth="1"/>
    <col min="8183" max="8183" width="21.75" style="14" customWidth="1"/>
    <col min="8184" max="8184" width="91.875" style="14" customWidth="1"/>
    <col min="8185" max="8436" width="9" style="14"/>
    <col min="8437" max="8437" width="0" style="14" hidden="1" customWidth="1"/>
    <col min="8438" max="8438" width="1" style="14" customWidth="1"/>
    <col min="8439" max="8439" width="21.75" style="14" customWidth="1"/>
    <col min="8440" max="8440" width="91.875" style="14" customWidth="1"/>
    <col min="8441" max="8692" width="9" style="14"/>
    <col min="8693" max="8693" width="0" style="14" hidden="1" customWidth="1"/>
    <col min="8694" max="8694" width="1" style="14" customWidth="1"/>
    <col min="8695" max="8695" width="21.75" style="14" customWidth="1"/>
    <col min="8696" max="8696" width="91.875" style="14" customWidth="1"/>
    <col min="8697" max="8948" width="9" style="14"/>
    <col min="8949" max="8949" width="0" style="14" hidden="1" customWidth="1"/>
    <col min="8950" max="8950" width="1" style="14" customWidth="1"/>
    <col min="8951" max="8951" width="21.75" style="14" customWidth="1"/>
    <col min="8952" max="8952" width="91.875" style="14" customWidth="1"/>
    <col min="8953" max="9204" width="9" style="14"/>
    <col min="9205" max="9205" width="0" style="14" hidden="1" customWidth="1"/>
    <col min="9206" max="9206" width="1" style="14" customWidth="1"/>
    <col min="9207" max="9207" width="21.75" style="14" customWidth="1"/>
    <col min="9208" max="9208" width="91.875" style="14" customWidth="1"/>
    <col min="9209" max="9460" width="9" style="14"/>
    <col min="9461" max="9461" width="0" style="14" hidden="1" customWidth="1"/>
    <col min="9462" max="9462" width="1" style="14" customWidth="1"/>
    <col min="9463" max="9463" width="21.75" style="14" customWidth="1"/>
    <col min="9464" max="9464" width="91.875" style="14" customWidth="1"/>
    <col min="9465" max="9716" width="9" style="14"/>
    <col min="9717" max="9717" width="0" style="14" hidden="1" customWidth="1"/>
    <col min="9718" max="9718" width="1" style="14" customWidth="1"/>
    <col min="9719" max="9719" width="21.75" style="14" customWidth="1"/>
    <col min="9720" max="9720" width="91.875" style="14" customWidth="1"/>
    <col min="9721" max="9972" width="9" style="14"/>
    <col min="9973" max="9973" width="0" style="14" hidden="1" customWidth="1"/>
    <col min="9974" max="9974" width="1" style="14" customWidth="1"/>
    <col min="9975" max="9975" width="21.75" style="14" customWidth="1"/>
    <col min="9976" max="9976" width="91.875" style="14" customWidth="1"/>
    <col min="9977" max="10228" width="9" style="14"/>
    <col min="10229" max="10229" width="0" style="14" hidden="1" customWidth="1"/>
    <col min="10230" max="10230" width="1" style="14" customWidth="1"/>
    <col min="10231" max="10231" width="21.75" style="14" customWidth="1"/>
    <col min="10232" max="10232" width="91.875" style="14" customWidth="1"/>
    <col min="10233" max="10484" width="9" style="14"/>
    <col min="10485" max="10485" width="0" style="14" hidden="1" customWidth="1"/>
    <col min="10486" max="10486" width="1" style="14" customWidth="1"/>
    <col min="10487" max="10487" width="21.75" style="14" customWidth="1"/>
    <col min="10488" max="10488" width="91.875" style="14" customWidth="1"/>
    <col min="10489" max="10740" width="9" style="14"/>
    <col min="10741" max="10741" width="0" style="14" hidden="1" customWidth="1"/>
    <col min="10742" max="10742" width="1" style="14" customWidth="1"/>
    <col min="10743" max="10743" width="21.75" style="14" customWidth="1"/>
    <col min="10744" max="10744" width="91.875" style="14" customWidth="1"/>
    <col min="10745" max="10996" width="9" style="14"/>
    <col min="10997" max="10997" width="0" style="14" hidden="1" customWidth="1"/>
    <col min="10998" max="10998" width="1" style="14" customWidth="1"/>
    <col min="10999" max="10999" width="21.75" style="14" customWidth="1"/>
    <col min="11000" max="11000" width="91.875" style="14" customWidth="1"/>
    <col min="11001" max="11252" width="9" style="14"/>
    <col min="11253" max="11253" width="0" style="14" hidden="1" customWidth="1"/>
    <col min="11254" max="11254" width="1" style="14" customWidth="1"/>
    <col min="11255" max="11255" width="21.75" style="14" customWidth="1"/>
    <col min="11256" max="11256" width="91.875" style="14" customWidth="1"/>
    <col min="11257" max="11508" width="9" style="14"/>
    <col min="11509" max="11509" width="0" style="14" hidden="1" customWidth="1"/>
    <col min="11510" max="11510" width="1" style="14" customWidth="1"/>
    <col min="11511" max="11511" width="21.75" style="14" customWidth="1"/>
    <col min="11512" max="11512" width="91.875" style="14" customWidth="1"/>
    <col min="11513" max="11764" width="9" style="14"/>
    <col min="11765" max="11765" width="0" style="14" hidden="1" customWidth="1"/>
    <col min="11766" max="11766" width="1" style="14" customWidth="1"/>
    <col min="11767" max="11767" width="21.75" style="14" customWidth="1"/>
    <col min="11768" max="11768" width="91.875" style="14" customWidth="1"/>
    <col min="11769" max="12020" width="9" style="14"/>
    <col min="12021" max="12021" width="0" style="14" hidden="1" customWidth="1"/>
    <col min="12022" max="12022" width="1" style="14" customWidth="1"/>
    <col min="12023" max="12023" width="21.75" style="14" customWidth="1"/>
    <col min="12024" max="12024" width="91.875" style="14" customWidth="1"/>
    <col min="12025" max="12276" width="9" style="14"/>
    <col min="12277" max="12277" width="0" style="14" hidden="1" customWidth="1"/>
    <col min="12278" max="12278" width="1" style="14" customWidth="1"/>
    <col min="12279" max="12279" width="21.75" style="14" customWidth="1"/>
    <col min="12280" max="12280" width="91.875" style="14" customWidth="1"/>
    <col min="12281" max="12532" width="9" style="14"/>
    <col min="12533" max="12533" width="0" style="14" hidden="1" customWidth="1"/>
    <col min="12534" max="12534" width="1" style="14" customWidth="1"/>
    <col min="12535" max="12535" width="21.75" style="14" customWidth="1"/>
    <col min="12536" max="12536" width="91.875" style="14" customWidth="1"/>
    <col min="12537" max="12788" width="9" style="14"/>
    <col min="12789" max="12789" width="0" style="14" hidden="1" customWidth="1"/>
    <col min="12790" max="12790" width="1" style="14" customWidth="1"/>
    <col min="12791" max="12791" width="21.75" style="14" customWidth="1"/>
    <col min="12792" max="12792" width="91.875" style="14" customWidth="1"/>
    <col min="12793" max="13044" width="9" style="14"/>
    <col min="13045" max="13045" width="0" style="14" hidden="1" customWidth="1"/>
    <col min="13046" max="13046" width="1" style="14" customWidth="1"/>
    <col min="13047" max="13047" width="21.75" style="14" customWidth="1"/>
    <col min="13048" max="13048" width="91.875" style="14" customWidth="1"/>
    <col min="13049" max="13300" width="9" style="14"/>
    <col min="13301" max="13301" width="0" style="14" hidden="1" customWidth="1"/>
    <col min="13302" max="13302" width="1" style="14" customWidth="1"/>
    <col min="13303" max="13303" width="21.75" style="14" customWidth="1"/>
    <col min="13304" max="13304" width="91.875" style="14" customWidth="1"/>
    <col min="13305" max="13556" width="9" style="14"/>
    <col min="13557" max="13557" width="0" style="14" hidden="1" customWidth="1"/>
    <col min="13558" max="13558" width="1" style="14" customWidth="1"/>
    <col min="13559" max="13559" width="21.75" style="14" customWidth="1"/>
    <col min="13560" max="13560" width="91.875" style="14" customWidth="1"/>
    <col min="13561" max="13812" width="9" style="14"/>
    <col min="13813" max="13813" width="0" style="14" hidden="1" customWidth="1"/>
    <col min="13814" max="13814" width="1" style="14" customWidth="1"/>
    <col min="13815" max="13815" width="21.75" style="14" customWidth="1"/>
    <col min="13816" max="13816" width="91.875" style="14" customWidth="1"/>
    <col min="13817" max="14068" width="9" style="14"/>
    <col min="14069" max="14069" width="0" style="14" hidden="1" customWidth="1"/>
    <col min="14070" max="14070" width="1" style="14" customWidth="1"/>
    <col min="14071" max="14071" width="21.75" style="14" customWidth="1"/>
    <col min="14072" max="14072" width="91.875" style="14" customWidth="1"/>
    <col min="14073" max="14324" width="9" style="14"/>
    <col min="14325" max="14325" width="0" style="14" hidden="1" customWidth="1"/>
    <col min="14326" max="14326" width="1" style="14" customWidth="1"/>
    <col min="14327" max="14327" width="21.75" style="14" customWidth="1"/>
    <col min="14328" max="14328" width="91.875" style="14" customWidth="1"/>
    <col min="14329" max="14580" width="9" style="14"/>
    <col min="14581" max="14581" width="0" style="14" hidden="1" customWidth="1"/>
    <col min="14582" max="14582" width="1" style="14" customWidth="1"/>
    <col min="14583" max="14583" width="21.75" style="14" customWidth="1"/>
    <col min="14584" max="14584" width="91.875" style="14" customWidth="1"/>
    <col min="14585" max="14836" width="9" style="14"/>
    <col min="14837" max="14837" width="0" style="14" hidden="1" customWidth="1"/>
    <col min="14838" max="14838" width="1" style="14" customWidth="1"/>
    <col min="14839" max="14839" width="21.75" style="14" customWidth="1"/>
    <col min="14840" max="14840" width="91.875" style="14" customWidth="1"/>
    <col min="14841" max="15092" width="9" style="14"/>
    <col min="15093" max="15093" width="0" style="14" hidden="1" customWidth="1"/>
    <col min="15094" max="15094" width="1" style="14" customWidth="1"/>
    <col min="15095" max="15095" width="21.75" style="14" customWidth="1"/>
    <col min="15096" max="15096" width="91.875" style="14" customWidth="1"/>
    <col min="15097" max="15348" width="9" style="14"/>
    <col min="15349" max="15349" width="0" style="14" hidden="1" customWidth="1"/>
    <col min="15350" max="15350" width="1" style="14" customWidth="1"/>
    <col min="15351" max="15351" width="21.75" style="14" customWidth="1"/>
    <col min="15352" max="15352" width="91.875" style="14" customWidth="1"/>
    <col min="15353" max="15604" width="9" style="14"/>
    <col min="15605" max="15605" width="0" style="14" hidden="1" customWidth="1"/>
    <col min="15606" max="15606" width="1" style="14" customWidth="1"/>
    <col min="15607" max="15607" width="21.75" style="14" customWidth="1"/>
    <col min="15608" max="15608" width="91.875" style="14" customWidth="1"/>
    <col min="15609" max="15860" width="9" style="14"/>
    <col min="15861" max="15861" width="0" style="14" hidden="1" customWidth="1"/>
    <col min="15862" max="15862" width="1" style="14" customWidth="1"/>
    <col min="15863" max="15863" width="21.75" style="14" customWidth="1"/>
    <col min="15864" max="15864" width="91.875" style="14" customWidth="1"/>
    <col min="15865" max="16384" width="9" style="14"/>
  </cols>
  <sheetData>
    <row r="1" spans="3:4" s="12" customFormat="1" ht="20.25" customHeight="1">
      <c r="C1" s="208" t="s">
        <v>281</v>
      </c>
      <c r="D1" s="208"/>
    </row>
    <row r="2" spans="3:4" s="13" customFormat="1" ht="22.5" customHeight="1">
      <c r="C2" s="209" t="s">
        <v>74</v>
      </c>
      <c r="D2" s="209"/>
    </row>
    <row r="3" spans="3:4" s="13" customFormat="1" ht="48" customHeight="1">
      <c r="C3" s="66" t="s">
        <v>244</v>
      </c>
      <c r="D3" s="108" t="s">
        <v>288</v>
      </c>
    </row>
    <row r="4" spans="3:4" s="13" customFormat="1" ht="41.25" customHeight="1">
      <c r="C4" s="66" t="s">
        <v>254</v>
      </c>
      <c r="D4" s="108" t="s">
        <v>304</v>
      </c>
    </row>
    <row r="5" spans="3:4" s="13" customFormat="1" ht="69.75" customHeight="1">
      <c r="C5" s="66" t="s">
        <v>280</v>
      </c>
      <c r="D5" s="94" t="s">
        <v>287</v>
      </c>
    </row>
    <row r="6" spans="3:4" s="13" customFormat="1" ht="49.5" customHeight="1">
      <c r="C6" s="66" t="s">
        <v>263</v>
      </c>
      <c r="D6" s="94" t="s">
        <v>264</v>
      </c>
    </row>
    <row r="7" spans="3:4" s="13" customFormat="1" ht="40.5" customHeight="1">
      <c r="C7" s="93" t="s">
        <v>268</v>
      </c>
      <c r="D7" s="94" t="s">
        <v>269</v>
      </c>
    </row>
    <row r="8" spans="3:4" s="13" customFormat="1" ht="49.5" customHeight="1">
      <c r="C8" s="77" t="s">
        <v>194</v>
      </c>
      <c r="D8" s="94" t="s">
        <v>195</v>
      </c>
    </row>
    <row r="9" spans="3:4" s="13" customFormat="1" ht="66" customHeight="1">
      <c r="C9" s="85" t="s">
        <v>206</v>
      </c>
      <c r="D9" s="94" t="s">
        <v>211</v>
      </c>
    </row>
    <row r="10" spans="3:4" s="13" customFormat="1" ht="45" customHeight="1">
      <c r="C10" s="76" t="s">
        <v>186</v>
      </c>
      <c r="D10" s="94" t="s">
        <v>187</v>
      </c>
    </row>
    <row r="11" spans="3:4" s="13" customFormat="1" ht="55.5" customHeight="1">
      <c r="C11" s="59" t="s">
        <v>139</v>
      </c>
      <c r="D11" s="94" t="s">
        <v>147</v>
      </c>
    </row>
    <row r="12" spans="3:4" ht="32.25" customHeight="1">
      <c r="C12" s="210" t="s">
        <v>201</v>
      </c>
      <c r="D12" s="210"/>
    </row>
    <row r="13" spans="3:4" ht="39.75" customHeight="1">
      <c r="C13" s="66" t="s">
        <v>244</v>
      </c>
      <c r="D13" s="108" t="s">
        <v>288</v>
      </c>
    </row>
    <row r="14" spans="3:4" ht="39.75" customHeight="1">
      <c r="C14" s="66" t="s">
        <v>254</v>
      </c>
      <c r="D14" s="108" t="s">
        <v>304</v>
      </c>
    </row>
    <row r="15" spans="3:4" ht="55.5" customHeight="1">
      <c r="C15" s="93" t="s">
        <v>252</v>
      </c>
      <c r="D15" s="95" t="s">
        <v>253</v>
      </c>
    </row>
    <row r="16" spans="3:4" ht="58.5" customHeight="1">
      <c r="C16" s="93" t="s">
        <v>265</v>
      </c>
      <c r="D16" s="95" t="s">
        <v>273</v>
      </c>
    </row>
    <row r="17" spans="3:4" ht="37.5" customHeight="1">
      <c r="C17" s="207" t="s">
        <v>200</v>
      </c>
      <c r="D17" s="207"/>
    </row>
    <row r="18" spans="3:4" ht="55.5" customHeight="1">
      <c r="C18" s="73" t="s">
        <v>171</v>
      </c>
      <c r="D18" s="96" t="s">
        <v>272</v>
      </c>
    </row>
    <row r="19" spans="3:4" ht="48" customHeight="1">
      <c r="C19" s="65" t="s">
        <v>137</v>
      </c>
      <c r="D19" s="97" t="s">
        <v>138</v>
      </c>
    </row>
    <row r="20" spans="3:4" ht="41.25" customHeight="1">
      <c r="C20" s="65" t="s">
        <v>139</v>
      </c>
      <c r="D20" s="97" t="s">
        <v>140</v>
      </c>
    </row>
  </sheetData>
  <mergeCells count="4">
    <mergeCell ref="C17:D17"/>
    <mergeCell ref="C1:D1"/>
    <mergeCell ref="C2:D2"/>
    <mergeCell ref="C12:D12"/>
  </mergeCells>
  <pageMargins left="0" right="0" top="0" bottom="0"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المتداولة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2019-11-04T09:49:27Z</cp:lastPrinted>
  <dcterms:created xsi:type="dcterms:W3CDTF">2018-01-02T05:37:56Z</dcterms:created>
  <dcterms:modified xsi:type="dcterms:W3CDTF">2019-11-04T10:28:30Z</dcterms:modified>
</cp:coreProperties>
</file>