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425" windowWidth="20115" windowHeight="3165"/>
  </bookViews>
  <sheets>
    <sheet name="نشرة التداول " sheetId="1" r:id="rId1"/>
    <sheet name="غير عراقيين" sheetId="7"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F26" i="7" l="1"/>
  <c r="F25" i="7"/>
  <c r="E25" i="7"/>
  <c r="E26" i="7" s="1"/>
  <c r="D25" i="7"/>
  <c r="F22" i="7"/>
  <c r="E22" i="7"/>
  <c r="D22" i="7"/>
  <c r="D26" i="7" s="1"/>
  <c r="F15" i="7"/>
  <c r="F16" i="7" s="1"/>
  <c r="E15" i="7"/>
  <c r="D15" i="7"/>
  <c r="F12" i="7"/>
  <c r="E12" i="7"/>
  <c r="E16" i="7" s="1"/>
  <c r="D12" i="7"/>
  <c r="F8" i="7"/>
  <c r="E8" i="7"/>
  <c r="D8" i="7"/>
  <c r="D16" i="7" s="1"/>
  <c r="L66" i="1"/>
  <c r="L29" i="1"/>
  <c r="M29" i="1"/>
  <c r="N29" i="1"/>
  <c r="L37" i="1"/>
  <c r="M37" i="1"/>
  <c r="N37" i="1"/>
  <c r="L32" i="1"/>
  <c r="M32" i="1"/>
  <c r="N32" i="1"/>
  <c r="L43" i="1"/>
  <c r="M43" i="1"/>
  <c r="N43" i="1"/>
  <c r="L50" i="1"/>
  <c r="M50" i="1"/>
  <c r="N50" i="1"/>
  <c r="L26" i="1"/>
  <c r="M26" i="1"/>
  <c r="N26" i="1"/>
  <c r="L65" i="1"/>
  <c r="M65" i="1"/>
  <c r="M66" i="1" s="1"/>
  <c r="N65" i="1"/>
  <c r="N66" i="1" s="1"/>
  <c r="L58" i="1"/>
  <c r="L59" i="1" s="1"/>
  <c r="L67" i="1" s="1"/>
  <c r="C5" i="1" s="1"/>
  <c r="M58" i="1"/>
  <c r="N58" i="1"/>
  <c r="M59" i="1" l="1"/>
  <c r="M67" i="1" s="1"/>
  <c r="C4" i="1" s="1"/>
  <c r="N59" i="1"/>
  <c r="N67" i="1" s="1"/>
  <c r="C3" i="1" s="1"/>
</calcChain>
</file>

<file path=xl/sharedStrings.xml><?xml version="1.0" encoding="utf-8"?>
<sst xmlns="http://schemas.openxmlformats.org/spreadsheetml/2006/main" count="493" uniqueCount="320">
  <si>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</si>
  <si>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</si>
  <si>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</si>
  <si>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</si>
  <si>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</si>
  <si>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</si>
  <si>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</si>
  <si>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</si>
  <si>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</si>
  <si>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</si>
  <si>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</si>
  <si>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</si>
  <si>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</si>
  <si>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</si>
  <si>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الخليج التجاري</t>
  </si>
  <si>
    <t>BGUC</t>
  </si>
  <si>
    <t>مصرف الشرق الاوسط</t>
  </si>
  <si>
    <t>BIME</t>
  </si>
  <si>
    <t>مصرف الائتمان</t>
  </si>
  <si>
    <t>BROI</t>
  </si>
  <si>
    <t>مصرف سومر التجاري</t>
  </si>
  <si>
    <t>BSUC</t>
  </si>
  <si>
    <t>المصرف المتحد</t>
  </si>
  <si>
    <t>BUND</t>
  </si>
  <si>
    <t>مجموع قطاع المصارف</t>
  </si>
  <si>
    <t>قطاع الخدمات</t>
  </si>
  <si>
    <t xml:space="preserve">مدينة العاب الكرخ </t>
  </si>
  <si>
    <t>SKTA</t>
  </si>
  <si>
    <t xml:space="preserve">النخبة للمقاولات العامة </t>
  </si>
  <si>
    <t>SNUC</t>
  </si>
  <si>
    <t>قطاع الصناعة</t>
  </si>
  <si>
    <t>السجاد والمفروشات</t>
  </si>
  <si>
    <t>IITC</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</si>
  <si>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</si>
  <si>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</si>
  <si>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</si>
  <si>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</si>
  <si>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</si>
  <si>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</si>
  <si>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</si>
  <si>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</si>
  <si>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</si>
  <si>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</si>
  <si>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</si>
  <si>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</si>
  <si>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</si>
  <si>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</si>
  <si>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</si>
  <si>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</si>
  <si>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انتاج وتسويق اللحوم</t>
  </si>
  <si>
    <t>AIPM</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</si>
  <si>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</si>
  <si>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</si>
  <si>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</si>
  <si>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</si>
  <si>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</si>
  <si>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</si>
  <si>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</si>
  <si>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</si>
  <si>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</si>
  <si>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</si>
  <si>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</si>
  <si>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</si>
  <si>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</si>
  <si>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</si>
  <si>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</si>
  <si>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</si>
  <si>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</si>
  <si>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</si>
  <si>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المصرف العراقي الاسلامي</t>
  </si>
  <si>
    <t>BIIB</t>
  </si>
  <si>
    <t xml:space="preserve">لم يتم التداول </t>
  </si>
  <si>
    <t>مصرف ايلاف الاسلامي</t>
  </si>
  <si>
    <t>BELF</t>
  </si>
  <si>
    <t>قطاع التأمين</t>
  </si>
  <si>
    <t>دار السلام للتأمين</t>
  </si>
  <si>
    <t>NDSA</t>
  </si>
  <si>
    <t>الامين للتأمين</t>
  </si>
  <si>
    <t>NAME</t>
  </si>
  <si>
    <t>الزوراء للاستثمار المالي</t>
  </si>
  <si>
    <t>VZAF</t>
  </si>
  <si>
    <t>قطاع الاستثمار</t>
  </si>
  <si>
    <t>بغداد العراق للنقل العام</t>
  </si>
  <si>
    <t>SBPT</t>
  </si>
  <si>
    <t>العراقية الاعمال الهندسية</t>
  </si>
  <si>
    <t>IIEW</t>
  </si>
  <si>
    <t>الخازر للمواد الانشائية</t>
  </si>
  <si>
    <t>IKHC</t>
  </si>
  <si>
    <t>بغداد لمواد التغليف</t>
  </si>
  <si>
    <t>IBPM</t>
  </si>
  <si>
    <t xml:space="preserve">اسماك الشرق الاوسط </t>
  </si>
  <si>
    <t>AMEF</t>
  </si>
  <si>
    <t xml:space="preserve">المنتجات الزراعية </t>
  </si>
  <si>
    <t>AIRP</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</si>
  <si>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</si>
  <si>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</si>
  <si>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</si>
  <si>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</si>
  <si>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</si>
  <si>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</si>
  <si>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</si>
  <si>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</si>
  <si>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</si>
  <si>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</si>
  <si>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</si>
  <si>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</si>
  <si>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</si>
  <si>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</si>
  <si>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</si>
  <si>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النبلاء للتحويل المالي</t>
  </si>
  <si>
    <t>MTNO</t>
  </si>
  <si>
    <t>النور للتحويل المالي</t>
  </si>
  <si>
    <t>MTNN</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</si>
  <si>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</si>
  <si>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</si>
  <si>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</si>
  <si>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</si>
  <si>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</si>
  <si>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</si>
  <si>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</si>
  <si>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</si>
  <si>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الوائل للتحويل المالي (MTWA)</t>
  </si>
  <si>
    <t>مصرف دار السلام (BDSI)</t>
  </si>
  <si>
    <t>اولا : اخبار الشركات .</t>
  </si>
  <si>
    <t>فنادق عشتار</t>
  </si>
  <si>
    <t>HISH</t>
  </si>
  <si>
    <t>فنادق المنصور</t>
  </si>
  <si>
    <t>HMAN</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</si>
  <si>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(14.520) دينار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</si>
  <si>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</si>
  <si>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</si>
  <si>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</si>
  <si>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</si>
  <si>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</si>
  <si>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</si>
  <si>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</si>
  <si>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</si>
  <si>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</si>
  <si>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</si>
  <si>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</si>
  <si>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</si>
  <si>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</si>
  <si>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</si>
  <si>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</si>
  <si>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</si>
  <si>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</si>
  <si>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</si>
  <si>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</si>
  <si>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الشمال</t>
  </si>
  <si>
    <t>BNOR</t>
  </si>
  <si>
    <t>الكندي لللقاحات البيطرية</t>
  </si>
  <si>
    <t>IKLV</t>
  </si>
  <si>
    <t>مصرف الاقتصاد (BEFI)</t>
  </si>
  <si>
    <t>ايقاف التداول على اسهم الشركة اعتبارا من جلسة الثلاثاء 2016/8/9 لعدم تقديم الافصاح السنوي لعام 2015 .  وضع المصرف تحت الوصاية .سعر الاغلاق (0.130) دينار.</t>
  </si>
  <si>
    <t>الاكثر خسارة</t>
  </si>
  <si>
    <t xml:space="preserve">الامين للاستثمارات العقارية </t>
  </si>
  <si>
    <t>SAEI</t>
  </si>
  <si>
    <t>الامين للاستثمار المالي (VAMF)</t>
  </si>
  <si>
    <t>فندق فلسطين</t>
  </si>
  <si>
    <t>HPAL</t>
  </si>
  <si>
    <t>الاهلية للانتاج الزراعي</t>
  </si>
  <si>
    <t>AAHP</t>
  </si>
  <si>
    <t>مصرف الاتحاد العراقي</t>
  </si>
  <si>
    <t>BUOI</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</si>
  <si>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(1.510) دينار.</t>
  </si>
  <si>
    <t xml:space="preserve">مصرف اشور </t>
  </si>
  <si>
    <t>BASH</t>
  </si>
  <si>
    <t>مصرف المنصور</t>
  </si>
  <si>
    <t>BMNS</t>
  </si>
  <si>
    <t>مجموع قطاع الزراعة</t>
  </si>
  <si>
    <t>مصرف جيهان</t>
  </si>
  <si>
    <t>BCIH</t>
  </si>
  <si>
    <t>IMIB</t>
  </si>
  <si>
    <t>المصرف المتحد (BUND)</t>
  </si>
  <si>
    <t>ايقاف التداول على اسهم الشركة اعتباراً من جلسة  2017/1/5 تم وضع المصرف تحت وصاية البنك المركزي العراقي . سعر الاغلاق (0.250)</t>
  </si>
  <si>
    <t>المعمورة العقارية</t>
  </si>
  <si>
    <t>SMRI</t>
  </si>
  <si>
    <t xml:space="preserve">المصرف الدولي الاسلامي </t>
  </si>
  <si>
    <t>BINT</t>
  </si>
  <si>
    <t>الرابطة المالية للتحويل المالي</t>
  </si>
  <si>
    <t>MTRA</t>
  </si>
  <si>
    <t>دعت شركة مساهميها الى مراجعة مقر الشركة لاستلام ارباحهم لسنة 2015 بنسبة (4.7%) اعتبارا من يوم السبت الموافق 2017/5/13 من الساعة (9) صباحا ولغاية (1) ظهرا علما بان يوم الخميس هو عطلة للشركة .</t>
  </si>
  <si>
    <t>المنصور الدوائية (IMAP)</t>
  </si>
  <si>
    <t>الاستثمارات السياحية (HNTI)</t>
  </si>
  <si>
    <t xml:space="preserve">مصرف العالم الاسلامي </t>
  </si>
  <si>
    <t>BWOR</t>
  </si>
  <si>
    <t xml:space="preserve">الحرير للتحويل المالي </t>
  </si>
  <si>
    <t>MTAH</t>
  </si>
  <si>
    <t>صناعة وتجارة الكارتون</t>
  </si>
  <si>
    <t>IICM</t>
  </si>
  <si>
    <t>مصرف التنمية الدولي  للاستثمار</t>
  </si>
  <si>
    <t>BIDB</t>
  </si>
  <si>
    <t xml:space="preserve">مصرف البلاد الاسلامي </t>
  </si>
  <si>
    <t>BLAD</t>
  </si>
  <si>
    <t xml:space="preserve">الصناعات الالكترونية </t>
  </si>
  <si>
    <t>IELI</t>
  </si>
  <si>
    <t>مصرف عبر العراق</t>
  </si>
  <si>
    <t>BTRI</t>
  </si>
  <si>
    <t>العراقية لانتاج البذور</t>
  </si>
  <si>
    <t>AISP</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</si>
  <si>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</si>
  <si>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</si>
  <si>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</si>
  <si>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</si>
  <si>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</si>
  <si>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</si>
  <si>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مصرف المنصور(BMNS)</t>
  </si>
  <si>
    <t>الوئام للاستثمار المالي</t>
  </si>
  <si>
    <t>VWIF</t>
  </si>
  <si>
    <t>مصرف الثقة الدولي (BTRU)</t>
  </si>
  <si>
    <t xml:space="preserve">تم تمديد مدة الاكتتاب لشركة الامين للاستثمار المالي  لمدة (60) يوم على الاسهم المطروحة البالغة (500) مليون سهم  في مصرف ايلاف الاسلامي بفرعيه الرئيسي والكسرة , وذلك تنفيذا لقرار الهيئة العامة المنعقدة بتاريخ 2017/1/17 زيادة  رأسمال الشركة من (1) مليار دينار الى (1.500) مليار وفق المادة (55/اولا) من قانون الشركات وذلك اعتباراً من 2017/6/11. </t>
  </si>
  <si>
    <t>المعمورة العقارية(SMRI)</t>
  </si>
  <si>
    <t>اكملت الشركة اجراءات تسجيل وايداع اسهم الشركة في مركز الايداع كشركة مصرفية برأسمال مقدره (100) مليار دينار ، وقد صادقت دائرة تسجيل الشركات على زيادة رأسمال الشركة من (100) مليار دينار الى (250) مليار دينار وفقا للمادة (55/اولا ) من قانون الشركات  ، واكملت الشركة اجراءات تسجيل وايداع زيادة راس المال الشركة وسيتم اطلاق التداول على اسهم المصرف بعد تقديم بيانات مالية خاصة بالمصرف اما سنوية او فصلية حسب تعليمات هيئة الاوراق المالية .</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</si>
  <si>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</si>
  <si>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</si>
  <si>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</si>
  <si>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</si>
  <si>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</si>
  <si>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</si>
  <si>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الهلال الصناعيه (IHLI)</t>
  </si>
  <si>
    <t>ايقاف التداول على اسهم الشركة اعتبارا من جلسة الخميس 2017/7/6 لعدم تقديم الافصاح الفصلي للفصل الاول لعام 2017 . سعر الاغلاق (0.280) دينار.</t>
  </si>
  <si>
    <t>البادية للنقل العام(SBAG)</t>
  </si>
  <si>
    <t>ايقاف التداول على اسهم الشركة اعتبارا من جلسة الخميس 2017/7/6 لعدم تقديم الافصاح الفصلي للفصل الاول لعام 2017 . سعر الاغلاق (0.590) دينار.</t>
  </si>
  <si>
    <t>الخير للاستثمار المالي(VKHF)</t>
  </si>
  <si>
    <t>ايقاف التداول على اسهم الشركة اعتبارا من جلسة الخميس 2017/7/6 لعدم تقديم الافصاح الفصلي للفصل الاول لعام 2017 . سعر الاغلاق (0.220) دينار.</t>
  </si>
  <si>
    <t>بين النهرين للاستثمارات المالية(VMES)</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</si>
  <si>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 والافصاح الفصلي للفصل الاول 2017 .</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</si>
  <si>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</si>
  <si>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 سعر الاغلاق (1.250)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</si>
  <si>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</si>
  <si>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وعلى الشركة تقديم تقرير من رئيس مجلس الادارة حول الوضع الاجمالي للشركة كونها من المناطق الساخنة، سعر الاغلاق بلغ (0.900) دينار.</t>
  </si>
  <si>
    <t xml:space="preserve">المصرف الاهلي </t>
  </si>
  <si>
    <t>BNOI</t>
  </si>
  <si>
    <t>مصرف الموصل</t>
  </si>
  <si>
    <t>BMFI</t>
  </si>
  <si>
    <t>الاكثر ربحية</t>
  </si>
  <si>
    <t>فندق بغداد</t>
  </si>
  <si>
    <t>HBAG</t>
  </si>
  <si>
    <t>مصرف كوردستان</t>
  </si>
  <si>
    <t>BKUI</t>
  </si>
  <si>
    <t>HNTI</t>
  </si>
  <si>
    <t>الخليج للتامين</t>
  </si>
  <si>
    <t>NGIR</t>
  </si>
  <si>
    <t>الاهلية للتأمين</t>
  </si>
  <si>
    <t>NAHF</t>
  </si>
  <si>
    <t>تصنيع وتسويق التمور</t>
  </si>
  <si>
    <t>IIDP</t>
  </si>
  <si>
    <t>النخبة للمقاولات العامة (SNUC)</t>
  </si>
  <si>
    <t xml:space="preserve">سيعقد اجتماع الهيئة العامة يوم الاحد2017/8/13 الساعة العاشرة صباحا في قاعة المركز الثقافي النفطي ، لمناقشة الحسابات الختامية لعام2016 , سيتم ايقاف التداول اعتبارا من جلسة الثلاثاء 2017/8/8 . </t>
  </si>
  <si>
    <t>مصرف بغداد</t>
  </si>
  <si>
    <t>BBOB</t>
  </si>
  <si>
    <t>الخاتم للاتصالات</t>
  </si>
  <si>
    <t>TZNI</t>
  </si>
  <si>
    <t xml:space="preserve">مصرف القابض  الاسلامي للتمويل والاستثمار  (BQAB)                           </t>
  </si>
  <si>
    <t>المصرف التجاري(BCOI)</t>
  </si>
  <si>
    <t>دعت شركة مساهميها الى مراجعة مقر  الشركة لاستلام ارباحهم النقدية لسنة 2015  اعتبارا من يوم الاثنين 2017/7/24</t>
  </si>
  <si>
    <t>فندق بغداد(HBAG)</t>
  </si>
  <si>
    <t>المصرف الوطني الاسلامي (BNAI)</t>
  </si>
  <si>
    <t>الاستثمارات السياحية</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</si>
  <si>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</si>
  <si>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مجموع قطاع الاتصالات</t>
  </si>
  <si>
    <t>بغداد للمشروبات الغازية</t>
  </si>
  <si>
    <t>IBSD</t>
  </si>
  <si>
    <t>العراقية لانتاج البذور(AISP)</t>
  </si>
  <si>
    <t>مجموع قطاع الخدمات</t>
  </si>
  <si>
    <t>SIGT</t>
  </si>
  <si>
    <t>العراقية للنقل البري</t>
  </si>
  <si>
    <t>SILT</t>
  </si>
  <si>
    <t>المصرف الدولي الاسلامي (BINT)</t>
  </si>
  <si>
    <t>تم غلق الاكتتاب على اسهم الشركة اعتبارا من الخميس2017/7/20 ولم يتم الاكتتاب من قبل كل من المساهمين والجمهور على اسهم الشركة خلال المدة المحددة للاكتتاب .</t>
  </si>
  <si>
    <t>نقل المنتجات النفطية</t>
  </si>
  <si>
    <t xml:space="preserve">سيعقد اجتماع الهيئة العامة يوم الثلاثاء 2017/8/8  الساعة العاشرة صباحا في قاعة نادي العلوية ، لمناقشة الحسابات الختامية لعام2015 و مناقشة مقسوم الارباح , توزيع ارباح نقدية بنسبة (%2,6)  , وانتخاب (7) اعضاء اصليين و(7) اعضاء احتياط , سيتم ايقاف التداول اعتبارا من جلسة الخميس  2017/8/3 . </t>
  </si>
  <si>
    <t>المصرف العراقي الاسلامي (BIIB)</t>
  </si>
  <si>
    <t xml:space="preserve">سيعقد اجتماع الهيئة العامة يوم السبت 2017/8/12  الساعة العاشرة صباحا في فندق بابل ، لمناقشة الحسابات الختامية لعام2016 و اقرارمقسوم الارباح لسنة 2016 , وشطب كلفة الاستثمار في بعض الشركات المستثمر فيها ومناقشة موضوع اعادة تاهيل الفروع في المناطق الساخنة بترحيل مبلغ قدرة(44.167) الف دينار وانتخاب مجلس ادارة جديد , سيتم ايقاف التداول اعتبارا من جلسة الثلاثاء  2017/8/8 . </t>
  </si>
  <si>
    <t xml:space="preserve">سيعقد اجتماع الهيئة العامة يوم الثلاثاء 2017/8/15  الساعة العاشرة صباحا في قاعة نقابة المحاسبين والمدققين العراقيين، لمناقشة الحسابات الختامية لعام2016 و مناقشة اقرار مقسوم الارباح , توزيع ارباح بنسبة (28,186%) من راس المال ومناقشة زيادة راس المال الشركة من(7,500) مليار دينار الى (11,250) مليار دينار وفق المادة (55/ثانيآ) من قانون الشركات وشراء عقار داخل مدينة بغداد لاستخدامه كفرع تابع للشركة , سيتم ايقاف التداول اعتبارا من جلسة الخميس  2017/8/10 . </t>
  </si>
  <si>
    <t>دعت شركة مساهميها الى مراجعة  مقر الشركة لاستلام ارباحهم النقدية لسنة 2015  والسنوات السابقة مستصحبين معهم المستمسكات الثبوتية .</t>
  </si>
  <si>
    <t xml:space="preserve">دعت شركة مساهميها الى مراجعة الفرع الرئيسي / شارع سلمان فائق  لاستلام صكوك ارباحهم  لسنة 2016  اعتبارا من يوم الاحد 2017/6/11. </t>
  </si>
  <si>
    <t xml:space="preserve">بدء الاكتتاب لشركة المعمورة للاستثمارات العقارية اعتباراً من 2017/7/23 ولمدة (30) يوم على الاسهم المطروحة البالغة (2,880) مليار سهم  في مصرف البلاد الاسلامي / الفرع الرئيسي  ومصرف الشرق الاوسط / الفرع الرئيسي , وذلك تنفيذا لقرار الهيئة العامة المنعقدة بتاريخ 2017/4/30 زيادة  رأسمال الشركة من (19,200) مليار دينار الى (22,780) مليار وفق المادة (55/اولا وثانيا) من قانون الشركات . </t>
  </si>
  <si>
    <t>مجموع السوق الثاني</t>
  </si>
  <si>
    <t>مجموع السوقين</t>
  </si>
  <si>
    <t>السجاد والمفروشات(IITC)</t>
  </si>
  <si>
    <t xml:space="preserve">سيعقد اجتماع الهيئة العامة يوم الاثنين 2017/8/14 الساعة العاشرة صباحا في قاعة نقابة الاقتصاديين  ، لمناقشة الحسابات الختامية لعام2016 و اقرارمقسوم الارباح  بنسبة(30%) من راسال مال الشركة البالغ (500) مليون دينار , سيتم ايقاف التداول اعتبارا من جلسة الاربعاء  2017/8/9 . </t>
  </si>
  <si>
    <t>ثالثآ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</si>
  <si>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</si>
  <si>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اسيا سيل للاتصالات(TASC)</t>
  </si>
  <si>
    <t>الامين للتأمين(NAME)</t>
  </si>
  <si>
    <t xml:space="preserve">سيعقد اجتماع الهيئة العامة يوم الاربعاء 2017/8/16 الساعة العاشرة صباحا في قاعة اجتماعات مصرف بغداد  ، لمناقشة الحسابات الختامية لعام2016  ومناقشة مقسوم الارباح لسنة 2016ومناقشة زيادة راس المال الشركة بنسبة(10%)  من(3,410,100,000 ) دينار الى(3,751,110,000) دينار وفق المادة (55/ثانيآ), سيتم ايقاف التداول اعتبارا من جلسة الاحد  2017/8/13 . </t>
  </si>
  <si>
    <t>دعت الشركة مساهميها الى مراجعة مقر الشركة في المحافظات (السليمانية ، البصرة ، كربلاء ، اربيل ،  دهوك ) من الساعة 9 صباحا الى 1 ظهراً ومن 2 ظهر الى 3 ظهراً وفي محافظة بغداد لغاية الساعة 2 ظهرا لاستلام ارباحهم النقدية بنسبة (25%) من راس المال الشركة  اعتبارا من يوم الثلاثاء 2017/8/1 لتقديم طلب استلام صكوك الارباح مستصحبين معهم المستمسكات الرسمية ، وبامكان استلام الارباح عن طريق شركات الوساطة بعد تخويل من المساهم لشركة الوساطة .</t>
  </si>
  <si>
    <t>مجموع قطاع التأمين</t>
  </si>
  <si>
    <t xml:space="preserve"> قررت هيئة الاوراق المالية بكتابها المرقم (1168/10) في 2017/7/4 ايقاف التداول على اسهم الشركات التي لم تلتزم بتعليمات الافصاح المالي وتقديم البيانات المالية للفصل الاول لعام 2017 اعتبارا من جلسة الخميس 2017/7/6والشركات هي :( الهلال الصناعية  , البادية للنقل العام  , الخير للاستثمار المالي  , بين النهرين للاستثمار المالي) واستمرار الايقاف على الشركات التالية (الوائل للتحويل المالي , الصناعات الخفيفة , صناعات الاصباغ الحديثة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t>
  </si>
  <si>
    <t>ايقاف تداول الشركات التي لم تقدم الافصاح السنوي 2016 بقرار من هيئة الاوراق المالية</t>
  </si>
  <si>
    <t xml:space="preserve"> قررت هيئة الاوراق المالية بكتابها المرقم (1332/10) في 2017/8/2 ايقاف التداول على اسهم الشركات التي لم تلتزم بتعليمات الافصاح المالي وتقدم البيانات المالية السنوية لعام 2016 اعتبارا من جلسة الاحد 2017/8/6والشركات هي :( النور للتحويل المالي , فنادق المنصور , فندق بغداد , فندق فلسطين , مصرف الشرق الاوسط , مصرف الموصل , مصرف الشمال , مصرف الاتحاد , مصرف اشور الدولي ، المصرف الدولي الاسلامي, العراقية لصناعة وتجارة الكارتون , الصناعات الالكترونية , الكندي لانتاج اللقاحات والادوية البيطرية, مدينة العاب الكرخ السياحية, العراقية للنقل البري, العراقية لنقل المنتجات النفطية والبضائع ) واستمرار الايقاف على الشركات التالية (مصرف دجلة والفرات , مصرف دار السلام, مصرف الاقتصاد، الخير للاستثمار المالي , الوائل للتحويل المالي , الصناعات الخفيفة , 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لانتاج المواد الانشائية , الموصل لمدن الالعاب والاستثمارات السياحية , الخازر لانتاج المواد الانشائية)  .</t>
  </si>
  <si>
    <t>ايقاف تداول الشركات التي لم تقدم البيانات المالية الفصلية للفصل الاول 2017بقرار الهيئة من هيئة الاورا المالية</t>
  </si>
  <si>
    <t>اخبار الشركات المساهمة المدرجة في سوق العراق للاوراق المالية الخميس الموافق 2017/8/3</t>
  </si>
  <si>
    <t xml:space="preserve"> الشركات المتوقفة عن التداول بقرار من هيئة الاوراق المالية لجلسة الخميس الموافق 2017/8/3</t>
  </si>
  <si>
    <t xml:space="preserve"> الشركات غير المتداولة في السوق النظامي لجلسة الخميس الموافق 2017/8/3</t>
  </si>
  <si>
    <t xml:space="preserve"> الشركات غير المتداولة في السوق الثاني لجلسة الخميس الموافق 2017/8/3</t>
  </si>
  <si>
    <t>تم اطلاق التداول على اسهم الشركة بين النهرين للاستثمارات المالية في جلسة الخميس 2017/8/3 بعد ايفاء الشركة بمتطلبات الافصاح المالي وتقديم البيانات المالية الفصلية للفصل الاول لعام 2017</t>
  </si>
  <si>
    <t>بين النهرين للاستثمارات المالية</t>
  </si>
  <si>
    <t>VMES</t>
  </si>
  <si>
    <t>نشرة التداول في السوق النظامي رقم (145)</t>
  </si>
  <si>
    <t>جلسة الخميس الموافق 2017/8/3</t>
  </si>
  <si>
    <t>نشرة التداول في السوق الثاني رقم (97)</t>
  </si>
  <si>
    <t>بلغ الرقم القياسي العام (577.16) نقطة منخفضاً بنسبة (0.53%)</t>
  </si>
  <si>
    <t>جلسة الخميس 2017/8/3</t>
  </si>
  <si>
    <t>نشرة  تداول الاسهم المشتراة لغير العراقيين في السوق النظامي</t>
  </si>
  <si>
    <t xml:space="preserve">مصرف الخليج التجاري </t>
  </si>
  <si>
    <t xml:space="preserve">قطاع الصناعة </t>
  </si>
  <si>
    <t xml:space="preserve">بغداد للمشروبات الغازية </t>
  </si>
  <si>
    <t xml:space="preserve">العراقية لتصنيع وتسويق التمور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</si>
  <si>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</si>
  <si>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</si>
  <si>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</si>
  <si>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</si>
  <si>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</si>
  <si>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بغداد </t>
  </si>
  <si>
    <t xml:space="preserve">فندق بابل </t>
  </si>
  <si>
    <t xml:space="preserve">مجموع قطاع الفنادق والسياحة </t>
  </si>
  <si>
    <t xml:space="preserve">عقد اجتماع الهيئة العامة يوم الخميس2017/8/3 الساعة العاشرة صباحا في مقر ادارة المصرف  ، لمناقشة الحسابات الختامية لعام2016 و مناقشة مقسوم الارباح لعام 2016, تم ايقاف التداول اعتبارا من جلسة الاثنين2017/7/31 . </t>
  </si>
  <si>
    <t>المعدنية والدراجات</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</si>
</sst>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5"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sz val="11"/>
      <color theme="1"/>
      <name val="Arial"/>
      <family val="2"/>
      <charset val="178"/>
      <scheme val="minor"/>
    </font>
    <font>
      <b/>
      <sz val="12"/>
      <color rgb="FF00B050"/>
      <name val="Arial"/>
      <family val="2"/>
    </font>
    <font>
      <b/>
      <sz val="13"/>
      <color theme="0"/>
      <name val="Arial Narrow"/>
      <family val="2"/>
    </font>
    <font>
      <b/>
      <sz val="12"/>
      <color rgb="FFFF000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3">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right style="thin">
        <color theme="1"/>
      </right>
      <top style="thin">
        <color auto="1"/>
      </top>
      <bottom style="thin">
        <color auto="1"/>
      </bottom>
      <diagonal/>
    </border>
    <border>
      <left style="thin">
        <color auto="1"/>
      </left>
      <right style="thin">
        <color theme="1"/>
      </right>
      <top style="thin">
        <color auto="1"/>
      </top>
      <bottom style="thin">
        <color theme="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theme="1"/>
      </right>
      <top style="thin">
        <color auto="1"/>
      </top>
      <bottom style="thin">
        <color indexed="64"/>
      </bottom>
      <diagonal/>
    </border>
    <border>
      <left style="thin">
        <color auto="1"/>
      </left>
      <right/>
      <top style="thin">
        <color auto="1"/>
      </top>
      <bottom style="thin">
        <color indexed="64"/>
      </bottom>
      <diagonal/>
    </border>
    <border>
      <left style="thin">
        <color auto="1"/>
      </left>
      <right/>
      <top style="thin">
        <color auto="1"/>
      </top>
      <bottom style="thin">
        <color indexed="64"/>
      </bottom>
      <diagonal/>
    </border>
    <border>
      <left style="thin">
        <color auto="1"/>
      </left>
      <right style="thin">
        <color theme="1"/>
      </right>
      <top style="thin">
        <color indexed="64"/>
      </top>
      <bottom style="thin">
        <color indexed="64"/>
      </bottom>
      <diagonal/>
    </border>
    <border>
      <left style="thin">
        <color auto="1"/>
      </left>
      <right style="thin">
        <color theme="1"/>
      </right>
      <top/>
      <bottom style="thin">
        <color indexed="64"/>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6">
    <xf numFmtId="0" fontId="0"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cellStyleXfs>
  <cellXfs count="177">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 fillId="0" borderId="2" xfId="0" applyNumberFormat="1" applyFont="1" applyBorder="1" applyAlignment="1">
      <alignment vertical="center"/>
    </xf>
    <xf numFmtId="0" fontId="5" fillId="0" borderId="33" xfId="0" applyFont="1" applyBorder="1" applyAlignment="1">
      <alignment vertical="center" wrapText="1"/>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9" fontId="5" fillId="0" borderId="36" xfId="5" applyFont="1" applyFill="1" applyBorder="1" applyAlignment="1">
      <alignment vertical="center"/>
    </xf>
    <xf numFmtId="0" fontId="5" fillId="0" borderId="36" xfId="0" applyFont="1" applyFill="1" applyBorder="1" applyAlignment="1">
      <alignment vertical="center"/>
    </xf>
    <xf numFmtId="164" fontId="5" fillId="0" borderId="41" xfId="0" applyNumberFormat="1" applyFont="1" applyBorder="1" applyAlignment="1">
      <alignment horizontal="center" vertical="center"/>
    </xf>
    <xf numFmtId="0" fontId="7" fillId="0" borderId="41" xfId="0" applyFont="1" applyFill="1" applyBorder="1" applyAlignment="1">
      <alignment horizontal="right" vertical="center" wrapText="1"/>
    </xf>
    <xf numFmtId="0" fontId="5" fillId="0" borderId="35" xfId="0" applyFont="1" applyFill="1" applyBorder="1" applyAlignment="1">
      <alignment vertical="center"/>
    </xf>
    <xf numFmtId="164" fontId="5" fillId="0" borderId="35" xfId="0" applyNumberFormat="1" applyFont="1" applyBorder="1" applyAlignment="1">
      <alignment horizontal="center" vertical="center"/>
    </xf>
    <xf numFmtId="0" fontId="3" fillId="0" borderId="43" xfId="3" applyFont="1" applyBorder="1" applyAlignment="1">
      <alignment horizontal="center" vertical="center"/>
    </xf>
    <xf numFmtId="4" fontId="29"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0" fontId="3" fillId="0" borderId="45" xfId="3" applyFont="1" applyBorder="1" applyAlignment="1">
      <alignment horizontal="center" vertical="center"/>
    </xf>
    <xf numFmtId="3" fontId="5" fillId="0" borderId="35" xfId="0" applyNumberFormat="1" applyFont="1" applyBorder="1" applyAlignment="1">
      <alignment horizontal="center" vertical="center"/>
    </xf>
    <xf numFmtId="164" fontId="5" fillId="0" borderId="32" xfId="0" applyNumberFormat="1" applyFont="1" applyBorder="1" applyAlignment="1">
      <alignment horizontal="center" vertical="center"/>
    </xf>
    <xf numFmtId="0" fontId="6" fillId="0" borderId="0" xfId="0" applyFont="1" applyFill="1" applyBorder="1" applyAlignment="1">
      <alignment vertical="center"/>
    </xf>
    <xf numFmtId="0" fontId="5" fillId="0" borderId="42" xfId="0" applyFont="1" applyBorder="1" applyAlignment="1">
      <alignment vertical="center" wrapText="1"/>
    </xf>
    <xf numFmtId="0" fontId="5" fillId="0" borderId="48" xfId="0" applyFont="1" applyFill="1" applyBorder="1" applyAlignment="1">
      <alignment vertical="center"/>
    </xf>
    <xf numFmtId="164" fontId="5" fillId="0" borderId="49" xfId="0" applyNumberFormat="1" applyFont="1" applyBorder="1" applyAlignment="1">
      <alignment horizontal="center"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164" fontId="5" fillId="0" borderId="50" xfId="0" applyNumberFormat="1" applyFont="1" applyBorder="1" applyAlignment="1">
      <alignment horizontal="center" vertical="center"/>
    </xf>
    <xf numFmtId="164" fontId="5" fillId="0" borderId="51" xfId="0" applyNumberFormat="1" applyFont="1" applyBorder="1" applyAlignment="1">
      <alignment horizontal="center" vertical="center"/>
    </xf>
    <xf numFmtId="164" fontId="5" fillId="0" borderId="52" xfId="0" applyNumberFormat="1" applyFont="1" applyBorder="1" applyAlignment="1">
      <alignment horizontal="center" vertical="center"/>
    </xf>
    <xf numFmtId="164" fontId="5" fillId="0" borderId="54" xfId="0" applyNumberFormat="1" applyFont="1" applyBorder="1" applyAlignment="1">
      <alignment horizontal="center" vertical="center"/>
    </xf>
    <xf numFmtId="164" fontId="5" fillId="0" borderId="53" xfId="0" applyNumberFormat="1" applyFont="1" applyBorder="1" applyAlignment="1">
      <alignment horizontal="center" vertical="center"/>
    </xf>
    <xf numFmtId="0" fontId="5" fillId="0" borderId="52" xfId="0" applyFont="1" applyBorder="1" applyAlignment="1">
      <alignment vertical="center" wrapText="1"/>
    </xf>
    <xf numFmtId="164" fontId="5" fillId="0" borderId="48" xfId="0" applyNumberFormat="1" applyFont="1" applyBorder="1" applyAlignment="1">
      <alignment horizontal="center" vertical="center"/>
    </xf>
    <xf numFmtId="0" fontId="31" fillId="0" borderId="0" xfId="0" applyFont="1" applyAlignment="1">
      <alignment vertical="center"/>
    </xf>
    <xf numFmtId="0" fontId="33" fillId="2" borderId="56" xfId="0" applyFont="1" applyFill="1" applyBorder="1" applyAlignment="1">
      <alignment horizontal="center" vertical="center"/>
    </xf>
    <xf numFmtId="0" fontId="33" fillId="2" borderId="56" xfId="0" applyFont="1" applyFill="1" applyBorder="1" applyAlignment="1">
      <alignment horizontal="center" vertical="center" wrapText="1"/>
    </xf>
    <xf numFmtId="0" fontId="32" fillId="0" borderId="56" xfId="3" applyFont="1" applyFill="1" applyBorder="1" applyAlignment="1">
      <alignment horizontal="right" vertical="center"/>
    </xf>
    <xf numFmtId="0" fontId="32" fillId="0" borderId="56" xfId="3" applyFont="1" applyFill="1" applyBorder="1" applyAlignment="1">
      <alignment horizontal="left" vertical="center"/>
    </xf>
    <xf numFmtId="3" fontId="32" fillId="0" borderId="60" xfId="3" applyNumberFormat="1" applyFont="1" applyFill="1" applyBorder="1" applyAlignment="1">
      <alignment horizontal="center" vertical="center"/>
    </xf>
    <xf numFmtId="0" fontId="34" fillId="0" borderId="0" xfId="0" applyFont="1"/>
    <xf numFmtId="0" fontId="32" fillId="2" borderId="56" xfId="0" applyFont="1" applyFill="1" applyBorder="1" applyAlignment="1">
      <alignment horizontal="center" vertical="center"/>
    </xf>
    <xf numFmtId="0" fontId="32" fillId="2" borderId="56" xfId="0" applyFont="1" applyFill="1" applyBorder="1" applyAlignment="1">
      <alignment horizontal="center" vertical="center" wrapText="1"/>
    </xf>
    <xf numFmtId="0" fontId="28" fillId="4" borderId="0" xfId="0" applyFont="1" applyFill="1" applyBorder="1" applyAlignment="1">
      <alignment horizontal="center" vertical="center"/>
    </xf>
    <xf numFmtId="2" fontId="20" fillId="0" borderId="46"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7"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164" fontId="5" fillId="0" borderId="52" xfId="0" applyNumberFormat="1" applyFont="1" applyBorder="1" applyAlignment="1">
      <alignment horizontal="right" vertical="center" wrapText="1"/>
    </xf>
    <xf numFmtId="164" fontId="5" fillId="0" borderId="30"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5" fillId="0" borderId="52"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4" xfId="0" applyFont="1" applyFill="1" applyBorder="1" applyAlignment="1">
      <alignment horizontal="right"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23" fillId="0" borderId="0" xfId="0" applyFont="1" applyBorder="1" applyAlignment="1">
      <alignment horizontal="center" vertical="center"/>
    </xf>
    <xf numFmtId="3" fontId="5" fillId="0" borderId="52" xfId="0" applyNumberFormat="1" applyFont="1" applyBorder="1" applyAlignment="1">
      <alignment horizontal="center" vertical="center"/>
    </xf>
    <xf numFmtId="3" fontId="5" fillId="0" borderId="34" xfId="0" applyNumberFormat="1" applyFont="1" applyBorder="1" applyAlignment="1">
      <alignment horizontal="center"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3" fontId="5" fillId="0" borderId="42" xfId="0" applyNumberFormat="1" applyFont="1" applyBorder="1" applyAlignment="1">
      <alignment horizontal="center" vertical="center"/>
    </xf>
    <xf numFmtId="3" fontId="5" fillId="0" borderId="44" xfId="0" applyNumberFormat="1" applyFont="1" applyBorder="1" applyAlignment="1">
      <alignment horizontal="center" vertical="center"/>
    </xf>
    <xf numFmtId="0" fontId="23" fillId="0" borderId="4" xfId="0" applyFont="1" applyBorder="1" applyAlignment="1">
      <alignment horizontal="center" vertical="center"/>
    </xf>
    <xf numFmtId="0" fontId="5" fillId="0" borderId="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34" xfId="0" applyNumberFormat="1" applyFont="1" applyBorder="1" applyAlignment="1">
      <alignment horizontal="center" vertical="center"/>
    </xf>
    <xf numFmtId="0" fontId="23" fillId="0" borderId="18" xfId="0" applyFont="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164" fontId="7" fillId="0" borderId="40" xfId="0" applyNumberFormat="1" applyFont="1" applyBorder="1" applyAlignment="1">
      <alignment horizontal="right" vertical="center" wrapText="1"/>
    </xf>
    <xf numFmtId="164" fontId="7" fillId="0" borderId="30" xfId="0" applyNumberFormat="1" applyFont="1" applyBorder="1" applyAlignment="1">
      <alignment horizontal="right" vertical="center" wrapText="1"/>
    </xf>
    <xf numFmtId="164" fontId="7" fillId="0" borderId="34" xfId="0" applyNumberFormat="1" applyFont="1" applyBorder="1" applyAlignment="1">
      <alignment horizontal="right" vertical="center" wrapText="1"/>
    </xf>
    <xf numFmtId="0" fontId="21" fillId="0" borderId="36" xfId="0" applyNumberFormat="1" applyFont="1" applyBorder="1" applyAlignment="1">
      <alignment horizontal="right" vertical="center" readingOrder="2"/>
    </xf>
    <xf numFmtId="0" fontId="21" fillId="0" borderId="35" xfId="0" applyNumberFormat="1" applyFont="1" applyBorder="1" applyAlignment="1">
      <alignment horizontal="right" vertical="center" readingOrder="2"/>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32" xfId="0" applyFont="1" applyFill="1" applyBorder="1" applyAlignment="1">
      <alignment horizontal="right" vertical="center" wrapText="1"/>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0" fillId="0" borderId="14" xfId="0" applyNumberFormat="1" applyFont="1" applyBorder="1" applyAlignment="1">
      <alignment horizontal="right" vertical="center"/>
    </xf>
    <xf numFmtId="4" fontId="30"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164" fontId="5" fillId="0" borderId="52" xfId="0" applyNumberFormat="1" applyFont="1" applyBorder="1" applyAlignment="1">
      <alignment horizontal="center" vertical="center"/>
    </xf>
    <xf numFmtId="0" fontId="32" fillId="0" borderId="61"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61" xfId="3" applyFont="1" applyFill="1" applyBorder="1" applyAlignment="1">
      <alignment horizontal="center" vertical="center"/>
    </xf>
    <xf numFmtId="0" fontId="32" fillId="0" borderId="62" xfId="3" applyFont="1" applyFill="1" applyBorder="1" applyAlignment="1">
      <alignment horizontal="center" vertical="center"/>
    </xf>
    <xf numFmtId="0" fontId="31" fillId="0" borderId="55" xfId="0" applyFont="1" applyBorder="1" applyAlignment="1">
      <alignment horizontal="right" vertical="center"/>
    </xf>
    <xf numFmtId="0" fontId="31" fillId="0" borderId="0" xfId="0" applyFont="1" applyAlignment="1">
      <alignment horizontal="right" vertical="center"/>
    </xf>
    <xf numFmtId="0" fontId="32" fillId="0" borderId="0" xfId="0" applyFont="1" applyAlignment="1">
      <alignment horizontal="right" vertical="center"/>
    </xf>
    <xf numFmtId="2" fontId="4" fillId="0" borderId="41" xfId="0" applyNumberFormat="1" applyFont="1" applyBorder="1" applyAlignment="1">
      <alignment horizont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0" fontId="13" fillId="0" borderId="18" xfId="3" applyFont="1" applyBorder="1" applyAlignment="1">
      <alignment horizontal="center" vertical="center"/>
    </xf>
    <xf numFmtId="164" fontId="5" fillId="0" borderId="41"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0" xfId="3" applyNumberFormat="1" applyFont="1" applyFill="1" applyBorder="1" applyAlignment="1">
      <alignment horizontal="right" vertical="center"/>
    </xf>
    <xf numFmtId="165" fontId="8" fillId="3" borderId="22" xfId="3" applyNumberFormat="1" applyFont="1" applyFill="1" applyBorder="1" applyAlignment="1">
      <alignment horizontal="right" vertical="center"/>
    </xf>
    <xf numFmtId="165" fontId="8" fillId="3" borderId="9" xfId="3" applyNumberFormat="1" applyFont="1" applyFill="1" applyBorder="1" applyAlignment="1">
      <alignment horizontal="right" vertical="center"/>
    </xf>
    <xf numFmtId="164" fontId="5" fillId="0" borderId="42" xfId="0" applyNumberFormat="1" applyFont="1" applyBorder="1" applyAlignment="1">
      <alignment horizontal="right" vertical="center" wrapText="1"/>
    </xf>
  </cellXfs>
  <cellStyles count="6">
    <cellStyle name="Normal" xfId="0" builtinId="0"/>
    <cellStyle name="Normal 112" xfId="1"/>
    <cellStyle name="Normal 112 2" xfId="3"/>
    <cellStyle name="Normal 2 2" xfId="4"/>
    <cellStyle name="Normal 258" xfId="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361949</xdr:colOff>
      <xdr:row>0</xdr:row>
      <xdr:rowOff>57150</xdr:rowOff>
    </xdr:from>
    <xdr:to>
      <xdr:col>13</xdr:col>
      <xdr:colOff>1000125</xdr:colOff>
      <xdr:row>2</xdr:row>
      <xdr:rowOff>104775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69825" y="57150"/>
          <a:ext cx="2819401"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8"/>
  <sheetViews>
    <sheetView rightToLeft="1" tabSelected="1" topLeftCell="A49" zoomScaleNormal="100" workbookViewId="0">
      <selection activeCell="A89" sqref="A89:XFD89"/>
    </sheetView>
  </sheetViews>
  <sheetFormatPr defaultRowHeight="14.25" x14ac:dyDescent="0.2"/>
  <cols>
    <col min="1" max="1" width="0.875" customWidth="1"/>
    <col min="2" max="2" width="17.5" customWidth="1"/>
    <col min="3" max="3" width="7" customWidth="1"/>
    <col min="4" max="4" width="8.375" customWidth="1"/>
    <col min="5" max="5" width="8.125" customWidth="1"/>
    <col min="6" max="6" width="8.625" customWidth="1"/>
    <col min="7" max="7" width="7.7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4" ht="34.5" customHeight="1" x14ac:dyDescent="0.2">
      <c r="B1" s="23" t="s">
        <v>56</v>
      </c>
      <c r="C1" s="24"/>
      <c r="D1" s="25"/>
      <c r="E1" s="1"/>
      <c r="F1" s="1"/>
      <c r="G1" s="1"/>
      <c r="H1" s="1"/>
      <c r="I1" s="1"/>
      <c r="J1" s="1"/>
      <c r="K1" s="1"/>
      <c r="L1" s="1"/>
      <c r="M1" s="1"/>
      <c r="N1" s="1"/>
    </row>
    <row r="2" spans="2:14" ht="35.25" customHeight="1" x14ac:dyDescent="0.2">
      <c r="B2" s="37" t="s">
        <v>301</v>
      </c>
      <c r="C2" s="37"/>
      <c r="D2" s="38"/>
      <c r="E2" s="2"/>
      <c r="F2" s="2"/>
      <c r="G2" s="2"/>
      <c r="H2" s="2"/>
      <c r="I2" s="2"/>
      <c r="J2" s="2"/>
      <c r="K2" s="2"/>
      <c r="L2" s="2"/>
      <c r="M2" s="2"/>
      <c r="N2" s="2"/>
    </row>
    <row r="3" spans="2:14" ht="28.5" customHeight="1" x14ac:dyDescent="0.2">
      <c r="B3" s="6" t="s">
        <v>57</v>
      </c>
      <c r="C3" s="144">
        <f>N67</f>
        <v>1406178061.71</v>
      </c>
      <c r="D3" s="145"/>
      <c r="E3" s="146"/>
      <c r="F3" s="47"/>
      <c r="G3" s="2"/>
      <c r="H3" s="2"/>
      <c r="I3" s="2"/>
      <c r="J3" s="2"/>
      <c r="K3" s="2"/>
      <c r="L3" s="137" t="s">
        <v>61</v>
      </c>
      <c r="M3" s="138"/>
      <c r="N3" s="12">
        <v>33</v>
      </c>
    </row>
    <row r="4" spans="2:14" ht="31.5" customHeight="1" x14ac:dyDescent="0.2">
      <c r="B4" s="6" t="s">
        <v>55</v>
      </c>
      <c r="C4" s="144">
        <f>M67</f>
        <v>1903827991</v>
      </c>
      <c r="D4" s="145"/>
      <c r="E4" s="146"/>
      <c r="F4" s="47"/>
      <c r="G4" s="2"/>
      <c r="H4" s="2"/>
      <c r="I4" s="2"/>
      <c r="J4" s="2"/>
      <c r="K4" s="2"/>
      <c r="L4" s="10" t="s">
        <v>62</v>
      </c>
      <c r="M4" s="45"/>
      <c r="N4" s="12">
        <v>7</v>
      </c>
    </row>
    <row r="5" spans="2:14" ht="30.75" customHeight="1" x14ac:dyDescent="0.2">
      <c r="B5" s="7" t="s">
        <v>10</v>
      </c>
      <c r="C5" s="147">
        <f>L67</f>
        <v>508</v>
      </c>
      <c r="D5" s="148"/>
      <c r="E5" s="148"/>
      <c r="F5" s="71"/>
      <c r="G5" s="2"/>
      <c r="H5" s="2"/>
      <c r="I5" s="2"/>
      <c r="J5" s="2"/>
      <c r="K5" s="2"/>
      <c r="L5" s="10" t="s">
        <v>63</v>
      </c>
      <c r="M5" s="45"/>
      <c r="N5" s="9">
        <v>15</v>
      </c>
    </row>
    <row r="6" spans="2:14" ht="26.25" customHeight="1" x14ac:dyDescent="0.2">
      <c r="B6" s="8" t="s">
        <v>58</v>
      </c>
      <c r="C6" s="139">
        <v>577.16</v>
      </c>
      <c r="D6" s="140"/>
      <c r="E6" s="141"/>
      <c r="F6" s="69"/>
      <c r="G6" s="2"/>
      <c r="H6" s="2"/>
      <c r="I6" s="2"/>
      <c r="J6" s="2"/>
      <c r="K6" s="2"/>
      <c r="L6" s="10" t="s">
        <v>64</v>
      </c>
      <c r="M6" s="11"/>
      <c r="N6" s="9">
        <v>2</v>
      </c>
    </row>
    <row r="7" spans="2:14" ht="24" customHeight="1" x14ac:dyDescent="0.2">
      <c r="B7" s="7" t="s">
        <v>59</v>
      </c>
      <c r="C7" s="142">
        <v>-0.53</v>
      </c>
      <c r="D7" s="143"/>
      <c r="E7" s="70"/>
      <c r="F7" s="69"/>
      <c r="G7" s="2"/>
      <c r="H7" s="2"/>
      <c r="I7" s="2"/>
      <c r="J7" s="2"/>
      <c r="K7" s="2"/>
      <c r="L7" s="10" t="s">
        <v>65</v>
      </c>
      <c r="M7" s="11"/>
      <c r="N7" s="12">
        <v>15</v>
      </c>
    </row>
    <row r="8" spans="2:14" ht="22.5" customHeight="1" x14ac:dyDescent="0.2">
      <c r="B8" s="6" t="s">
        <v>60</v>
      </c>
      <c r="C8" s="9">
        <v>101</v>
      </c>
      <c r="E8" s="2"/>
      <c r="F8" s="2"/>
      <c r="G8" s="2"/>
      <c r="H8" s="2"/>
      <c r="I8" s="2"/>
      <c r="J8" s="2"/>
      <c r="K8" s="2"/>
      <c r="L8" s="10" t="s">
        <v>66</v>
      </c>
      <c r="M8" s="45"/>
      <c r="N8" s="12">
        <v>51</v>
      </c>
    </row>
    <row r="9" spans="2:14" ht="19.5" customHeight="1" x14ac:dyDescent="0.2">
      <c r="B9" s="103" t="s">
        <v>300</v>
      </c>
      <c r="C9" s="103"/>
      <c r="D9" s="103"/>
      <c r="E9" s="103"/>
      <c r="F9" s="103"/>
      <c r="G9" s="103"/>
      <c r="H9" s="103"/>
      <c r="I9" s="103"/>
      <c r="J9" s="103"/>
      <c r="K9" s="103"/>
      <c r="L9" s="103"/>
      <c r="M9" s="103"/>
      <c r="N9" s="104"/>
    </row>
    <row r="10" spans="2:14" ht="33.7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4" ht="18.75" customHeight="1" x14ac:dyDescent="0.2">
      <c r="B11" s="92" t="s">
        <v>13</v>
      </c>
      <c r="C11" s="93"/>
      <c r="D11" s="93"/>
      <c r="E11" s="93"/>
      <c r="F11" s="93"/>
      <c r="G11" s="93"/>
      <c r="H11" s="93"/>
      <c r="I11" s="93"/>
      <c r="J11" s="93"/>
      <c r="K11" s="93"/>
      <c r="L11" s="93"/>
      <c r="M11" s="93"/>
      <c r="N11" s="94"/>
    </row>
    <row r="12" spans="2:14" ht="23.1" customHeight="1" x14ac:dyDescent="0.2">
      <c r="B12" s="3" t="s">
        <v>165</v>
      </c>
      <c r="C12" s="3" t="s">
        <v>166</v>
      </c>
      <c r="D12" s="13">
        <v>0.28000000000000003</v>
      </c>
      <c r="E12" s="13">
        <v>0.28000000000000003</v>
      </c>
      <c r="F12" s="13">
        <v>0.28000000000000003</v>
      </c>
      <c r="G12" s="13">
        <v>0.28000000000000003</v>
      </c>
      <c r="H12" s="13">
        <v>0.3</v>
      </c>
      <c r="I12" s="13">
        <v>0.28000000000000003</v>
      </c>
      <c r="J12" s="13">
        <v>0.3</v>
      </c>
      <c r="K12" s="18">
        <v>-6.67</v>
      </c>
      <c r="L12" s="33">
        <v>6</v>
      </c>
      <c r="M12" s="33">
        <v>9500000</v>
      </c>
      <c r="N12" s="33">
        <v>2660000</v>
      </c>
    </row>
    <row r="13" spans="2:14" ht="23.1" customHeight="1" x14ac:dyDescent="0.2">
      <c r="B13" s="3" t="s">
        <v>146</v>
      </c>
      <c r="C13" s="3" t="s">
        <v>147</v>
      </c>
      <c r="D13" s="13">
        <v>0.31</v>
      </c>
      <c r="E13" s="13">
        <v>0.31</v>
      </c>
      <c r="F13" s="13">
        <v>0.31</v>
      </c>
      <c r="G13" s="13">
        <v>0.31</v>
      </c>
      <c r="H13" s="13">
        <v>0.31</v>
      </c>
      <c r="I13" s="13">
        <v>0.31</v>
      </c>
      <c r="J13" s="13">
        <v>0.31</v>
      </c>
      <c r="K13" s="18">
        <v>0</v>
      </c>
      <c r="L13" s="33">
        <v>1</v>
      </c>
      <c r="M13" s="33">
        <v>700000</v>
      </c>
      <c r="N13" s="33">
        <v>217000</v>
      </c>
    </row>
    <row r="14" spans="2:14" ht="23.1" customHeight="1" x14ac:dyDescent="0.2">
      <c r="B14" s="67" t="s">
        <v>249</v>
      </c>
      <c r="C14" s="67" t="s">
        <v>250</v>
      </c>
      <c r="D14" s="13">
        <v>0.64</v>
      </c>
      <c r="E14" s="13">
        <v>0.64</v>
      </c>
      <c r="F14" s="13">
        <v>0.62</v>
      </c>
      <c r="G14" s="13">
        <v>0.62</v>
      </c>
      <c r="H14" s="13">
        <v>0.64</v>
      </c>
      <c r="I14" s="13">
        <v>0.63</v>
      </c>
      <c r="J14" s="13">
        <v>0.64</v>
      </c>
      <c r="K14" s="18">
        <v>-1.56</v>
      </c>
      <c r="L14" s="33">
        <v>76</v>
      </c>
      <c r="M14" s="33">
        <v>1030152703</v>
      </c>
      <c r="N14" s="33">
        <v>640601629.51999998</v>
      </c>
    </row>
    <row r="15" spans="2:14" ht="23.1" customHeight="1" x14ac:dyDescent="0.2">
      <c r="B15" s="3" t="s">
        <v>14</v>
      </c>
      <c r="C15" s="3" t="s">
        <v>15</v>
      </c>
      <c r="D15" s="13">
        <v>0.33</v>
      </c>
      <c r="E15" s="13">
        <v>0.33</v>
      </c>
      <c r="F15" s="13">
        <v>0.33</v>
      </c>
      <c r="G15" s="13">
        <v>0.33</v>
      </c>
      <c r="H15" s="13">
        <v>0.34</v>
      </c>
      <c r="I15" s="13">
        <v>0.33</v>
      </c>
      <c r="J15" s="13">
        <v>0.34</v>
      </c>
      <c r="K15" s="18">
        <v>-2.94</v>
      </c>
      <c r="L15" s="33">
        <v>33</v>
      </c>
      <c r="M15" s="33">
        <v>229650000</v>
      </c>
      <c r="N15" s="33">
        <v>75784500</v>
      </c>
    </row>
    <row r="16" spans="2:14" ht="23.1" customHeight="1" x14ac:dyDescent="0.2">
      <c r="B16" s="44" t="s">
        <v>217</v>
      </c>
      <c r="C16" s="44" t="s">
        <v>218</v>
      </c>
      <c r="D16" s="13">
        <v>0.47</v>
      </c>
      <c r="E16" s="13">
        <v>0.47</v>
      </c>
      <c r="F16" s="13">
        <v>0.47</v>
      </c>
      <c r="G16" s="13">
        <v>0.47</v>
      </c>
      <c r="H16" s="13">
        <v>0.47</v>
      </c>
      <c r="I16" s="13">
        <v>0.47</v>
      </c>
      <c r="J16" s="13">
        <v>0.47</v>
      </c>
      <c r="K16" s="18">
        <v>0</v>
      </c>
      <c r="L16" s="33">
        <v>5</v>
      </c>
      <c r="M16" s="33">
        <v>15000000</v>
      </c>
      <c r="N16" s="33">
        <v>7050000</v>
      </c>
    </row>
    <row r="17" spans="2:14" ht="23.1" customHeight="1" x14ac:dyDescent="0.2">
      <c r="B17" s="3" t="s">
        <v>69</v>
      </c>
      <c r="C17" s="3" t="s">
        <v>70</v>
      </c>
      <c r="D17" s="13">
        <v>0.7</v>
      </c>
      <c r="E17" s="13">
        <v>0.7</v>
      </c>
      <c r="F17" s="13">
        <v>0.7</v>
      </c>
      <c r="G17" s="13">
        <v>0.7</v>
      </c>
      <c r="H17" s="13">
        <v>0.67</v>
      </c>
      <c r="I17" s="13">
        <v>0.7</v>
      </c>
      <c r="J17" s="13">
        <v>0.68</v>
      </c>
      <c r="K17" s="18">
        <v>2.94</v>
      </c>
      <c r="L17" s="33">
        <v>6</v>
      </c>
      <c r="M17" s="33">
        <v>3653786</v>
      </c>
      <c r="N17" s="33">
        <v>2557650.2000000002</v>
      </c>
    </row>
    <row r="18" spans="2:14" ht="23.1" customHeight="1" x14ac:dyDescent="0.2">
      <c r="B18" s="3" t="s">
        <v>16</v>
      </c>
      <c r="C18" s="3" t="s">
        <v>17</v>
      </c>
      <c r="D18" s="13">
        <v>0.36</v>
      </c>
      <c r="E18" s="13">
        <v>0.37</v>
      </c>
      <c r="F18" s="13">
        <v>0.35</v>
      </c>
      <c r="G18" s="13">
        <v>0.36</v>
      </c>
      <c r="H18" s="13">
        <v>0.38</v>
      </c>
      <c r="I18" s="13">
        <v>0.37</v>
      </c>
      <c r="J18" s="13">
        <v>0.38</v>
      </c>
      <c r="K18" s="18">
        <v>-2.63</v>
      </c>
      <c r="L18" s="33">
        <v>50</v>
      </c>
      <c r="M18" s="33">
        <v>144535676</v>
      </c>
      <c r="N18" s="33">
        <v>51976843.359999999</v>
      </c>
    </row>
    <row r="19" spans="2:14" ht="23.1" customHeight="1" x14ac:dyDescent="0.2">
      <c r="B19" s="3" t="s">
        <v>238</v>
      </c>
      <c r="C19" s="3" t="s">
        <v>239</v>
      </c>
      <c r="D19" s="13">
        <v>1.3</v>
      </c>
      <c r="E19" s="13">
        <v>1.3</v>
      </c>
      <c r="F19" s="13">
        <v>1.3</v>
      </c>
      <c r="G19" s="13">
        <v>1.3</v>
      </c>
      <c r="H19" s="13">
        <v>1.3</v>
      </c>
      <c r="I19" s="13">
        <v>1.3</v>
      </c>
      <c r="J19" s="13">
        <v>1.3</v>
      </c>
      <c r="K19" s="18">
        <v>0</v>
      </c>
      <c r="L19" s="33">
        <v>3</v>
      </c>
      <c r="M19" s="33">
        <v>93891042</v>
      </c>
      <c r="N19" s="33">
        <v>122058354.59999999</v>
      </c>
    </row>
    <row r="20" spans="2:14" ht="23.1" customHeight="1" x14ac:dyDescent="0.2">
      <c r="B20" s="57" t="s">
        <v>233</v>
      </c>
      <c r="C20" s="57" t="s">
        <v>234</v>
      </c>
      <c r="D20" s="13">
        <v>0.28999999999999998</v>
      </c>
      <c r="E20" s="13">
        <v>0.28999999999999998</v>
      </c>
      <c r="F20" s="13">
        <v>0.28999999999999998</v>
      </c>
      <c r="G20" s="13">
        <v>0.28999999999999998</v>
      </c>
      <c r="H20" s="13">
        <v>0.3</v>
      </c>
      <c r="I20" s="13">
        <v>0.28999999999999998</v>
      </c>
      <c r="J20" s="13">
        <v>0.3</v>
      </c>
      <c r="K20" s="18">
        <v>-3.33</v>
      </c>
      <c r="L20" s="33">
        <v>9</v>
      </c>
      <c r="M20" s="33">
        <v>22309000</v>
      </c>
      <c r="N20" s="33">
        <v>6469610</v>
      </c>
    </row>
    <row r="21" spans="2:14" ht="23.1" customHeight="1" x14ac:dyDescent="0.2">
      <c r="B21" s="5" t="s">
        <v>167</v>
      </c>
      <c r="C21" s="5" t="s">
        <v>168</v>
      </c>
      <c r="D21" s="13">
        <v>0.76</v>
      </c>
      <c r="E21" s="13">
        <v>0.76</v>
      </c>
      <c r="F21" s="13">
        <v>0.76</v>
      </c>
      <c r="G21" s="13">
        <v>0.76</v>
      </c>
      <c r="H21" s="13">
        <v>0.79</v>
      </c>
      <c r="I21" s="13">
        <v>0.76</v>
      </c>
      <c r="J21" s="13">
        <v>0.79</v>
      </c>
      <c r="K21" s="18">
        <v>-3.8</v>
      </c>
      <c r="L21" s="33">
        <v>2</v>
      </c>
      <c r="M21" s="33">
        <v>118330</v>
      </c>
      <c r="N21" s="33">
        <v>89930.8</v>
      </c>
    </row>
    <row r="22" spans="2:14" ht="23.1" customHeight="1" x14ac:dyDescent="0.2">
      <c r="B22" s="5" t="s">
        <v>148</v>
      </c>
      <c r="C22" s="5" t="s">
        <v>149</v>
      </c>
      <c r="D22" s="13">
        <v>0.2</v>
      </c>
      <c r="E22" s="13">
        <v>0.2</v>
      </c>
      <c r="F22" s="13">
        <v>0.19</v>
      </c>
      <c r="G22" s="13">
        <v>0.2</v>
      </c>
      <c r="H22" s="13">
        <v>0.2</v>
      </c>
      <c r="I22" s="13">
        <v>0.2</v>
      </c>
      <c r="J22" s="13">
        <v>0.21</v>
      </c>
      <c r="K22" s="18">
        <v>-4.76</v>
      </c>
      <c r="L22" s="33">
        <v>19</v>
      </c>
      <c r="M22" s="33">
        <v>42434637</v>
      </c>
      <c r="N22" s="33">
        <v>8437581.0299999993</v>
      </c>
    </row>
    <row r="23" spans="2:14" ht="23.1" customHeight="1" x14ac:dyDescent="0.2">
      <c r="B23" s="5" t="s">
        <v>18</v>
      </c>
      <c r="C23" s="5" t="s">
        <v>19</v>
      </c>
      <c r="D23" s="13">
        <v>0.66</v>
      </c>
      <c r="E23" s="13">
        <v>0.66</v>
      </c>
      <c r="F23" s="13">
        <v>0.66</v>
      </c>
      <c r="G23" s="13">
        <v>0.66</v>
      </c>
      <c r="H23" s="13">
        <v>0.66</v>
      </c>
      <c r="I23" s="13">
        <v>0.66</v>
      </c>
      <c r="J23" s="13">
        <v>0.66</v>
      </c>
      <c r="K23" s="18">
        <v>0</v>
      </c>
      <c r="L23" s="33">
        <v>4</v>
      </c>
      <c r="M23" s="33">
        <v>2700000</v>
      </c>
      <c r="N23" s="33">
        <v>1782000</v>
      </c>
    </row>
    <row r="24" spans="2:14" ht="23.1" customHeight="1" x14ac:dyDescent="0.2">
      <c r="B24" s="4" t="s">
        <v>20</v>
      </c>
      <c r="C24" s="4" t="s">
        <v>21</v>
      </c>
      <c r="D24" s="13">
        <v>0.9</v>
      </c>
      <c r="E24" s="13">
        <v>0.9</v>
      </c>
      <c r="F24" s="13">
        <v>0.9</v>
      </c>
      <c r="G24" s="13">
        <v>0.9</v>
      </c>
      <c r="H24" s="13">
        <v>0.9</v>
      </c>
      <c r="I24" s="13">
        <v>0.9</v>
      </c>
      <c r="J24" s="13">
        <v>0.9</v>
      </c>
      <c r="K24" s="18">
        <v>0</v>
      </c>
      <c r="L24" s="33">
        <v>4</v>
      </c>
      <c r="M24" s="33">
        <v>47796025</v>
      </c>
      <c r="N24" s="33">
        <v>43016422.5</v>
      </c>
    </row>
    <row r="25" spans="2:14" ht="23.1" customHeight="1" x14ac:dyDescent="0.2">
      <c r="B25" s="3" t="s">
        <v>22</v>
      </c>
      <c r="C25" s="3" t="s">
        <v>23</v>
      </c>
      <c r="D25" s="13">
        <v>0.23</v>
      </c>
      <c r="E25" s="13">
        <v>0.23</v>
      </c>
      <c r="F25" s="13">
        <v>0.23</v>
      </c>
      <c r="G25" s="13">
        <v>0.23</v>
      </c>
      <c r="H25" s="13">
        <v>0.23</v>
      </c>
      <c r="I25" s="13">
        <v>0.23</v>
      </c>
      <c r="J25" s="13">
        <v>0.23</v>
      </c>
      <c r="K25" s="18">
        <v>0</v>
      </c>
      <c r="L25" s="33">
        <v>5</v>
      </c>
      <c r="M25" s="33">
        <v>6330000</v>
      </c>
      <c r="N25" s="33">
        <v>1455900</v>
      </c>
    </row>
    <row r="26" spans="2:14" ht="20.25" customHeight="1" x14ac:dyDescent="0.2">
      <c r="B26" s="98" t="s">
        <v>24</v>
      </c>
      <c r="C26" s="99"/>
      <c r="D26" s="100"/>
      <c r="E26" s="101"/>
      <c r="F26" s="101"/>
      <c r="G26" s="101"/>
      <c r="H26" s="101"/>
      <c r="I26" s="101"/>
      <c r="J26" s="101"/>
      <c r="K26" s="102"/>
      <c r="L26" s="33">
        <f>SUM(L12:L25)</f>
        <v>223</v>
      </c>
      <c r="M26" s="33">
        <f>SUM(M12:M25)</f>
        <v>1648771199</v>
      </c>
      <c r="N26" s="33">
        <f>SUM(N12:N25)</f>
        <v>964157422.00999999</v>
      </c>
    </row>
    <row r="27" spans="2:14" ht="21.75" customHeight="1" x14ac:dyDescent="0.2">
      <c r="B27" s="125" t="s">
        <v>131</v>
      </c>
      <c r="C27" s="126"/>
      <c r="D27" s="126"/>
      <c r="E27" s="126"/>
      <c r="F27" s="126"/>
      <c r="G27" s="126"/>
      <c r="H27" s="126"/>
      <c r="I27" s="126"/>
      <c r="J27" s="126"/>
      <c r="K27" s="126"/>
      <c r="L27" s="126"/>
      <c r="M27" s="126"/>
      <c r="N27" s="127"/>
    </row>
    <row r="28" spans="2:14" ht="23.1" customHeight="1" x14ac:dyDescent="0.2">
      <c r="B28" s="4" t="s">
        <v>141</v>
      </c>
      <c r="C28" s="4" t="s">
        <v>142</v>
      </c>
      <c r="D28" s="13">
        <v>5.15</v>
      </c>
      <c r="E28" s="13">
        <v>5.15</v>
      </c>
      <c r="F28" s="13">
        <v>5.15</v>
      </c>
      <c r="G28" s="13">
        <v>5.15</v>
      </c>
      <c r="H28" s="13">
        <v>5.2</v>
      </c>
      <c r="I28" s="13">
        <v>5.15</v>
      </c>
      <c r="J28" s="13">
        <v>5.15</v>
      </c>
      <c r="K28" s="18">
        <v>0</v>
      </c>
      <c r="L28" s="33">
        <v>14</v>
      </c>
      <c r="M28" s="33">
        <v>5522000</v>
      </c>
      <c r="N28" s="33">
        <v>28438300</v>
      </c>
    </row>
    <row r="29" spans="2:14" ht="19.5" customHeight="1" x14ac:dyDescent="0.2">
      <c r="B29" s="119" t="s">
        <v>260</v>
      </c>
      <c r="C29" s="120"/>
      <c r="D29" s="121"/>
      <c r="E29" s="122"/>
      <c r="F29" s="122"/>
      <c r="G29" s="122"/>
      <c r="H29" s="122"/>
      <c r="I29" s="122"/>
      <c r="J29" s="122"/>
      <c r="K29" s="123"/>
      <c r="L29" s="33">
        <f>SUM(L28)</f>
        <v>14</v>
      </c>
      <c r="M29" s="33">
        <f>SUM(M28)</f>
        <v>5522000</v>
      </c>
      <c r="N29" s="33">
        <f>SUM(N28)</f>
        <v>28438300</v>
      </c>
    </row>
    <row r="30" spans="2:14" ht="17.25" customHeight="1" x14ac:dyDescent="0.2">
      <c r="B30" s="125" t="s">
        <v>74</v>
      </c>
      <c r="C30" s="126"/>
      <c r="D30" s="126"/>
      <c r="E30" s="126"/>
      <c r="F30" s="126"/>
      <c r="G30" s="126"/>
      <c r="H30" s="126"/>
      <c r="I30" s="126"/>
      <c r="J30" s="126"/>
      <c r="K30" s="126"/>
      <c r="L30" s="126"/>
      <c r="M30" s="126"/>
      <c r="N30" s="127"/>
    </row>
    <row r="31" spans="2:14" ht="21.75" customHeight="1" x14ac:dyDescent="0.2">
      <c r="B31" s="3" t="s">
        <v>77</v>
      </c>
      <c r="C31" s="3" t="s">
        <v>78</v>
      </c>
      <c r="D31" s="13">
        <v>0.57999999999999996</v>
      </c>
      <c r="E31" s="13">
        <v>0.57999999999999996</v>
      </c>
      <c r="F31" s="13">
        <v>0.57999999999999996</v>
      </c>
      <c r="G31" s="13">
        <v>0.57999999999999996</v>
      </c>
      <c r="H31" s="13">
        <v>0.56000000000000005</v>
      </c>
      <c r="I31" s="13">
        <v>0.57999999999999996</v>
      </c>
      <c r="J31" s="13">
        <v>0.56000000000000005</v>
      </c>
      <c r="K31" s="18">
        <v>3.57</v>
      </c>
      <c r="L31" s="33">
        <v>17</v>
      </c>
      <c r="M31" s="33">
        <v>6092637</v>
      </c>
      <c r="N31" s="33">
        <v>3533729.46</v>
      </c>
    </row>
    <row r="32" spans="2:14" ht="21.75" customHeight="1" x14ac:dyDescent="0.2">
      <c r="B32" s="119" t="s">
        <v>288</v>
      </c>
      <c r="C32" s="120"/>
      <c r="D32" s="151"/>
      <c r="E32" s="122"/>
      <c r="F32" s="122"/>
      <c r="G32" s="122"/>
      <c r="H32" s="122"/>
      <c r="I32" s="122"/>
      <c r="J32" s="122"/>
      <c r="K32" s="122"/>
      <c r="L32" s="33">
        <f>SUM(L31)</f>
        <v>17</v>
      </c>
      <c r="M32" s="33">
        <f>SUM(M31)</f>
        <v>6092637</v>
      </c>
      <c r="N32" s="33">
        <f>SUM(N31)</f>
        <v>3533729.46</v>
      </c>
    </row>
    <row r="33" spans="2:14" ht="21.75" customHeight="1" x14ac:dyDescent="0.2">
      <c r="B33" s="125" t="s">
        <v>25</v>
      </c>
      <c r="C33" s="126"/>
      <c r="D33" s="126"/>
      <c r="E33" s="126"/>
      <c r="F33" s="126"/>
      <c r="G33" s="126"/>
      <c r="H33" s="126"/>
      <c r="I33" s="126"/>
      <c r="J33" s="126"/>
      <c r="K33" s="126"/>
      <c r="L33" s="126"/>
      <c r="M33" s="126"/>
      <c r="N33" s="127"/>
    </row>
    <row r="34" spans="2:14" ht="21.75" customHeight="1" x14ac:dyDescent="0.2">
      <c r="B34" s="3" t="s">
        <v>270</v>
      </c>
      <c r="C34" s="3" t="s">
        <v>265</v>
      </c>
      <c r="D34" s="13">
        <v>0.57999999999999996</v>
      </c>
      <c r="E34" s="13">
        <v>0.57999999999999996</v>
      </c>
      <c r="F34" s="13">
        <v>0.54</v>
      </c>
      <c r="G34" s="13">
        <v>0.56999999999999995</v>
      </c>
      <c r="H34" s="13">
        <v>0.6</v>
      </c>
      <c r="I34" s="13">
        <v>0.55000000000000004</v>
      </c>
      <c r="J34" s="13">
        <v>0.59</v>
      </c>
      <c r="K34" s="18">
        <v>-6.78</v>
      </c>
      <c r="L34" s="33">
        <v>43</v>
      </c>
      <c r="M34" s="33">
        <v>130561915</v>
      </c>
      <c r="N34" s="33">
        <v>74529298.620000005</v>
      </c>
    </row>
    <row r="35" spans="2:14" ht="21.75" customHeight="1" x14ac:dyDescent="0.2">
      <c r="B35" s="3" t="s">
        <v>266</v>
      </c>
      <c r="C35" s="3" t="s">
        <v>267</v>
      </c>
      <c r="D35" s="13">
        <v>0.73</v>
      </c>
      <c r="E35" s="13">
        <v>0.73</v>
      </c>
      <c r="F35" s="13">
        <v>0.7</v>
      </c>
      <c r="G35" s="13">
        <v>0.71</v>
      </c>
      <c r="H35" s="13">
        <v>0.74</v>
      </c>
      <c r="I35" s="13">
        <v>0.71</v>
      </c>
      <c r="J35" s="13">
        <v>0.74</v>
      </c>
      <c r="K35" s="18">
        <v>-4.05</v>
      </c>
      <c r="L35" s="33">
        <v>36</v>
      </c>
      <c r="M35" s="33">
        <v>37080319</v>
      </c>
      <c r="N35" s="33">
        <v>26378900.300000001</v>
      </c>
    </row>
    <row r="36" spans="2:14" ht="21.75" customHeight="1" x14ac:dyDescent="0.2">
      <c r="B36" s="3" t="s">
        <v>26</v>
      </c>
      <c r="C36" s="3" t="s">
        <v>27</v>
      </c>
      <c r="D36" s="13">
        <v>4.54</v>
      </c>
      <c r="E36" s="13">
        <v>4.54</v>
      </c>
      <c r="F36" s="13">
        <v>4.42</v>
      </c>
      <c r="G36" s="13">
        <v>4.45</v>
      </c>
      <c r="H36" s="13">
        <v>4.6500000000000004</v>
      </c>
      <c r="I36" s="13">
        <v>4.42</v>
      </c>
      <c r="J36" s="13">
        <v>4.6500000000000004</v>
      </c>
      <c r="K36" s="18">
        <v>-4.95</v>
      </c>
      <c r="L36" s="33">
        <v>13</v>
      </c>
      <c r="M36" s="33">
        <v>1354441</v>
      </c>
      <c r="N36" s="33">
        <v>6025318.3499999996</v>
      </c>
    </row>
    <row r="37" spans="2:14" ht="21.75" customHeight="1" x14ac:dyDescent="0.2">
      <c r="B37" s="119" t="s">
        <v>264</v>
      </c>
      <c r="C37" s="120"/>
      <c r="D37" s="100"/>
      <c r="E37" s="101"/>
      <c r="F37" s="101"/>
      <c r="G37" s="101"/>
      <c r="H37" s="101"/>
      <c r="I37" s="101"/>
      <c r="J37" s="101"/>
      <c r="K37" s="102"/>
      <c r="L37" s="33">
        <f>SUM(L34:L36)</f>
        <v>92</v>
      </c>
      <c r="M37" s="33">
        <f>SUM(M34:M36)</f>
        <v>168996675</v>
      </c>
      <c r="N37" s="33">
        <f>SUM(N34:N36)</f>
        <v>106933517.27</v>
      </c>
    </row>
    <row r="38" spans="2:14" ht="24.75" customHeight="1" x14ac:dyDescent="0.2">
      <c r="B38" s="92" t="s">
        <v>30</v>
      </c>
      <c r="C38" s="93"/>
      <c r="D38" s="93"/>
      <c r="E38" s="93"/>
      <c r="F38" s="93"/>
      <c r="G38" s="93"/>
      <c r="H38" s="93"/>
      <c r="I38" s="93"/>
      <c r="J38" s="93"/>
      <c r="K38" s="93"/>
      <c r="L38" s="93"/>
      <c r="M38" s="93"/>
      <c r="N38" s="94"/>
    </row>
    <row r="39" spans="2:14" ht="20.25" customHeight="1" x14ac:dyDescent="0.2">
      <c r="B39" s="3" t="s">
        <v>261</v>
      </c>
      <c r="C39" s="3" t="s">
        <v>262</v>
      </c>
      <c r="D39" s="13">
        <v>2.38</v>
      </c>
      <c r="E39" s="13">
        <v>2.4500000000000002</v>
      </c>
      <c r="F39" s="13">
        <v>2.36</v>
      </c>
      <c r="G39" s="13">
        <v>2.42</v>
      </c>
      <c r="H39" s="13">
        <v>2.39</v>
      </c>
      <c r="I39" s="13">
        <v>2.44</v>
      </c>
      <c r="J39" s="13">
        <v>2.4</v>
      </c>
      <c r="K39" s="18">
        <v>1.67</v>
      </c>
      <c r="L39" s="33">
        <v>66</v>
      </c>
      <c r="M39" s="33">
        <v>36514706</v>
      </c>
      <c r="N39" s="33">
        <v>88451167.060000002</v>
      </c>
    </row>
    <row r="40" spans="2:14" ht="20.25" customHeight="1" x14ac:dyDescent="0.2">
      <c r="B40" s="3" t="s">
        <v>194</v>
      </c>
      <c r="C40" s="3" t="s">
        <v>195</v>
      </c>
      <c r="D40" s="13">
        <v>0.46</v>
      </c>
      <c r="E40" s="13">
        <v>0.46</v>
      </c>
      <c r="F40" s="13">
        <v>0.45</v>
      </c>
      <c r="G40" s="13">
        <v>0.46</v>
      </c>
      <c r="H40" s="13">
        <v>0.48</v>
      </c>
      <c r="I40" s="13">
        <v>0.45</v>
      </c>
      <c r="J40" s="13">
        <v>0.47</v>
      </c>
      <c r="K40" s="18">
        <v>-4.26</v>
      </c>
      <c r="L40" s="33">
        <v>10</v>
      </c>
      <c r="M40" s="33">
        <v>5750000</v>
      </c>
      <c r="N40" s="33">
        <v>2625000</v>
      </c>
    </row>
    <row r="41" spans="2:14" ht="20.25" customHeight="1" x14ac:dyDescent="0.2">
      <c r="B41" s="3" t="s">
        <v>245</v>
      </c>
      <c r="C41" s="3" t="s">
        <v>246</v>
      </c>
      <c r="D41" s="13">
        <v>1.28</v>
      </c>
      <c r="E41" s="13">
        <v>1.3</v>
      </c>
      <c r="F41" s="13">
        <v>1.28</v>
      </c>
      <c r="G41" s="13">
        <v>1.29</v>
      </c>
      <c r="H41" s="13">
        <v>1.38</v>
      </c>
      <c r="I41" s="13">
        <v>1.3</v>
      </c>
      <c r="J41" s="13">
        <v>1.36</v>
      </c>
      <c r="K41" s="18">
        <v>-4.41</v>
      </c>
      <c r="L41" s="33">
        <v>3</v>
      </c>
      <c r="M41" s="33">
        <v>4000000</v>
      </c>
      <c r="N41" s="33">
        <v>5140000</v>
      </c>
    </row>
    <row r="42" spans="2:14" ht="23.1" customHeight="1" x14ac:dyDescent="0.2">
      <c r="B42" s="3" t="s">
        <v>319</v>
      </c>
      <c r="C42" s="3" t="s">
        <v>172</v>
      </c>
      <c r="D42" s="13">
        <v>0.7</v>
      </c>
      <c r="E42" s="13">
        <v>0.72</v>
      </c>
      <c r="F42" s="13">
        <v>0.7</v>
      </c>
      <c r="G42" s="13">
        <v>0.71</v>
      </c>
      <c r="H42" s="13">
        <v>0.71</v>
      </c>
      <c r="I42" s="13">
        <v>0.72</v>
      </c>
      <c r="J42" s="13">
        <v>0.71</v>
      </c>
      <c r="K42" s="18">
        <v>1.41</v>
      </c>
      <c r="L42" s="33">
        <v>3</v>
      </c>
      <c r="M42" s="33">
        <v>376513</v>
      </c>
      <c r="N42" s="33">
        <v>267889.36</v>
      </c>
    </row>
    <row r="43" spans="2:14" ht="19.5" customHeight="1" x14ac:dyDescent="0.2">
      <c r="B43" s="149" t="s">
        <v>37</v>
      </c>
      <c r="C43" s="150"/>
      <c r="D43" s="89"/>
      <c r="E43" s="90"/>
      <c r="F43" s="90"/>
      <c r="G43" s="90"/>
      <c r="H43" s="90"/>
      <c r="I43" s="90"/>
      <c r="J43" s="90"/>
      <c r="K43" s="91"/>
      <c r="L43" s="63">
        <f>SUM(L39:L42)</f>
        <v>82</v>
      </c>
      <c r="M43" s="63">
        <f>SUM(M39:M42)</f>
        <v>46641219</v>
      </c>
      <c r="N43" s="63">
        <f>SUM(N39:N42)</f>
        <v>96484056.420000002</v>
      </c>
    </row>
    <row r="44" spans="2:14" ht="21" customHeight="1" x14ac:dyDescent="0.2">
      <c r="B44" s="92" t="s">
        <v>38</v>
      </c>
      <c r="C44" s="93"/>
      <c r="D44" s="93"/>
      <c r="E44" s="93"/>
      <c r="F44" s="93"/>
      <c r="G44" s="93"/>
      <c r="H44" s="93"/>
      <c r="I44" s="93"/>
      <c r="J44" s="93"/>
      <c r="K44" s="93"/>
      <c r="L44" s="93"/>
      <c r="M44" s="93"/>
      <c r="N44" s="94"/>
    </row>
    <row r="45" spans="2:14" ht="22.5" customHeight="1" x14ac:dyDescent="0.2">
      <c r="B45" s="19" t="s">
        <v>236</v>
      </c>
      <c r="C45" s="19" t="s">
        <v>237</v>
      </c>
      <c r="D45" s="13">
        <v>9.0500000000000007</v>
      </c>
      <c r="E45" s="13">
        <v>9.0500000000000007</v>
      </c>
      <c r="F45" s="13">
        <v>9.0500000000000007</v>
      </c>
      <c r="G45" s="13">
        <v>9.0500000000000007</v>
      </c>
      <c r="H45" s="13">
        <v>9.0500000000000007</v>
      </c>
      <c r="I45" s="13">
        <v>9.0500000000000007</v>
      </c>
      <c r="J45" s="13">
        <v>9.0500000000000007</v>
      </c>
      <c r="K45" s="18">
        <v>0</v>
      </c>
      <c r="L45" s="33">
        <v>5</v>
      </c>
      <c r="M45" s="33">
        <v>1587839</v>
      </c>
      <c r="N45" s="33">
        <v>14369942.949999999</v>
      </c>
    </row>
    <row r="46" spans="2:14" ht="22.5" customHeight="1" x14ac:dyDescent="0.2">
      <c r="B46" s="3" t="s">
        <v>39</v>
      </c>
      <c r="C46" s="3" t="s">
        <v>40</v>
      </c>
      <c r="D46" s="13">
        <v>24.5</v>
      </c>
      <c r="E46" s="13">
        <v>24.7</v>
      </c>
      <c r="F46" s="13">
        <v>24.25</v>
      </c>
      <c r="G46" s="13">
        <v>24.26</v>
      </c>
      <c r="H46" s="13">
        <v>24.95</v>
      </c>
      <c r="I46" s="13">
        <v>24.25</v>
      </c>
      <c r="J46" s="13">
        <v>24.75</v>
      </c>
      <c r="K46" s="18">
        <v>-2.02</v>
      </c>
      <c r="L46" s="33">
        <v>9</v>
      </c>
      <c r="M46" s="33">
        <v>5671090</v>
      </c>
      <c r="N46" s="33">
        <v>137602182.5</v>
      </c>
    </row>
    <row r="47" spans="2:14" ht="22.5" customHeight="1" x14ac:dyDescent="0.2">
      <c r="B47" s="34" t="s">
        <v>258</v>
      </c>
      <c r="C47" s="3" t="s">
        <v>240</v>
      </c>
      <c r="D47" s="13">
        <v>6.6</v>
      </c>
      <c r="E47" s="13">
        <v>6.6</v>
      </c>
      <c r="F47" s="13">
        <v>6.6</v>
      </c>
      <c r="G47" s="13">
        <v>6.6</v>
      </c>
      <c r="H47" s="13">
        <v>6.6</v>
      </c>
      <c r="I47" s="13">
        <v>6.6</v>
      </c>
      <c r="J47" s="13">
        <v>6.6</v>
      </c>
      <c r="K47" s="18">
        <v>0</v>
      </c>
      <c r="L47" s="33">
        <v>2</v>
      </c>
      <c r="M47" s="33">
        <v>150000</v>
      </c>
      <c r="N47" s="33">
        <v>990000</v>
      </c>
    </row>
    <row r="48" spans="2:14" ht="22.5" customHeight="1" x14ac:dyDescent="0.2">
      <c r="B48" s="3" t="s">
        <v>158</v>
      </c>
      <c r="C48" s="3" t="s">
        <v>159</v>
      </c>
      <c r="D48" s="13">
        <v>13.02</v>
      </c>
      <c r="E48" s="13">
        <v>13.02</v>
      </c>
      <c r="F48" s="13">
        <v>13.02</v>
      </c>
      <c r="G48" s="13">
        <v>13.02</v>
      </c>
      <c r="H48" s="13">
        <v>13</v>
      </c>
      <c r="I48" s="13">
        <v>13.02</v>
      </c>
      <c r="J48" s="13">
        <v>13</v>
      </c>
      <c r="K48" s="18">
        <v>0.15</v>
      </c>
      <c r="L48" s="33">
        <v>2</v>
      </c>
      <c r="M48" s="33">
        <v>30000</v>
      </c>
      <c r="N48" s="33">
        <v>390600</v>
      </c>
    </row>
    <row r="49" spans="2:14" ht="22.5" customHeight="1" x14ac:dyDescent="0.2">
      <c r="B49" s="3" t="s">
        <v>45</v>
      </c>
      <c r="C49" s="3" t="s">
        <v>46</v>
      </c>
      <c r="D49" s="13">
        <v>5.85</v>
      </c>
      <c r="E49" s="13">
        <v>5.85</v>
      </c>
      <c r="F49" s="13">
        <v>5.85</v>
      </c>
      <c r="G49" s="13">
        <v>5.85</v>
      </c>
      <c r="H49" s="13">
        <v>5.97</v>
      </c>
      <c r="I49" s="13">
        <v>5.85</v>
      </c>
      <c r="J49" s="13">
        <v>5.95</v>
      </c>
      <c r="K49" s="18">
        <v>-1.68</v>
      </c>
      <c r="L49" s="33">
        <v>1</v>
      </c>
      <c r="M49" s="33">
        <v>65576</v>
      </c>
      <c r="N49" s="33">
        <v>383619.6</v>
      </c>
    </row>
    <row r="50" spans="2:14" ht="24" customHeight="1" x14ac:dyDescent="0.2">
      <c r="B50" s="98" t="s">
        <v>47</v>
      </c>
      <c r="C50" s="99"/>
      <c r="D50" s="100"/>
      <c r="E50" s="101"/>
      <c r="F50" s="101"/>
      <c r="G50" s="101"/>
      <c r="H50" s="101"/>
      <c r="I50" s="101"/>
      <c r="J50" s="101"/>
      <c r="K50" s="102"/>
      <c r="L50" s="33">
        <f>SUM(L45:L49)</f>
        <v>19</v>
      </c>
      <c r="M50" s="33">
        <f>SUM(M45:M49)</f>
        <v>7504505</v>
      </c>
      <c r="N50" s="33">
        <f>SUM(N45:N49)</f>
        <v>153736345.04999998</v>
      </c>
    </row>
    <row r="51" spans="2:14" ht="23.1" customHeight="1" x14ac:dyDescent="0.2">
      <c r="B51" s="88" t="s">
        <v>214</v>
      </c>
      <c r="C51" s="88"/>
      <c r="D51" s="88"/>
      <c r="E51" s="88"/>
      <c r="F51" s="88"/>
      <c r="G51" s="88"/>
      <c r="H51" s="88"/>
      <c r="I51" s="88"/>
      <c r="J51" s="88"/>
      <c r="K51" s="88"/>
      <c r="L51" s="88"/>
      <c r="M51" s="88"/>
      <c r="N51" s="88"/>
    </row>
    <row r="52" spans="2:14" ht="19.5" customHeight="1" x14ac:dyDescent="0.2">
      <c r="B52" s="103" t="s">
        <v>300</v>
      </c>
      <c r="C52" s="103"/>
      <c r="D52" s="103"/>
      <c r="E52" s="103"/>
      <c r="F52" s="103"/>
      <c r="G52" s="103"/>
      <c r="H52" s="103"/>
      <c r="I52" s="103"/>
      <c r="J52" s="103"/>
      <c r="K52" s="103"/>
      <c r="L52" s="103"/>
      <c r="M52" s="103"/>
      <c r="N52" s="104"/>
    </row>
    <row r="53" spans="2:14" ht="33.75" customHeight="1" x14ac:dyDescent="0.2">
      <c r="B53" s="35" t="s">
        <v>4</v>
      </c>
      <c r="C53" s="36" t="s">
        <v>5</v>
      </c>
      <c r="D53" s="36" t="s">
        <v>6</v>
      </c>
      <c r="E53" s="36" t="s">
        <v>0</v>
      </c>
      <c r="F53" s="36" t="s">
        <v>1</v>
      </c>
      <c r="G53" s="36" t="s">
        <v>2</v>
      </c>
      <c r="H53" s="36" t="s">
        <v>3</v>
      </c>
      <c r="I53" s="36" t="s">
        <v>7</v>
      </c>
      <c r="J53" s="36" t="s">
        <v>8</v>
      </c>
      <c r="K53" s="36" t="s">
        <v>9</v>
      </c>
      <c r="L53" s="36" t="s">
        <v>10</v>
      </c>
      <c r="M53" s="36" t="s">
        <v>11</v>
      </c>
      <c r="N53" s="36" t="s">
        <v>12</v>
      </c>
    </row>
    <row r="54" spans="2:14" ht="25.5" customHeight="1" x14ac:dyDescent="0.2">
      <c r="B54" s="92" t="s">
        <v>48</v>
      </c>
      <c r="C54" s="93"/>
      <c r="D54" s="93"/>
      <c r="E54" s="93"/>
      <c r="F54" s="93"/>
      <c r="G54" s="93"/>
      <c r="H54" s="93"/>
      <c r="I54" s="93"/>
      <c r="J54" s="93"/>
      <c r="K54" s="93"/>
      <c r="L54" s="93"/>
      <c r="M54" s="93"/>
      <c r="N54" s="94"/>
    </row>
    <row r="55" spans="2:14" ht="23.1" customHeight="1" x14ac:dyDescent="0.2">
      <c r="B55" s="3" t="s">
        <v>49</v>
      </c>
      <c r="C55" s="3" t="s">
        <v>50</v>
      </c>
      <c r="D55" s="13">
        <v>2.9</v>
      </c>
      <c r="E55" s="13">
        <v>2.9</v>
      </c>
      <c r="F55" s="13">
        <v>2.85</v>
      </c>
      <c r="G55" s="13">
        <v>2.88</v>
      </c>
      <c r="H55" s="13">
        <v>2.89</v>
      </c>
      <c r="I55" s="13">
        <v>2.9</v>
      </c>
      <c r="J55" s="13">
        <v>2.89</v>
      </c>
      <c r="K55" s="18">
        <v>0.35</v>
      </c>
      <c r="L55" s="33">
        <v>5</v>
      </c>
      <c r="M55" s="33">
        <v>794578</v>
      </c>
      <c r="N55" s="33">
        <v>2289547.2999999998</v>
      </c>
    </row>
    <row r="56" spans="2:14" ht="23.1" customHeight="1" x14ac:dyDescent="0.2">
      <c r="B56" s="3" t="s">
        <v>92</v>
      </c>
      <c r="C56" s="3" t="s">
        <v>93</v>
      </c>
      <c r="D56" s="13">
        <v>7.65</v>
      </c>
      <c r="E56" s="13">
        <v>7.65</v>
      </c>
      <c r="F56" s="13">
        <v>7.65</v>
      </c>
      <c r="G56" s="13">
        <v>7.65</v>
      </c>
      <c r="H56" s="13">
        <v>7.85</v>
      </c>
      <c r="I56" s="13">
        <v>7.65</v>
      </c>
      <c r="J56" s="13">
        <v>7.85</v>
      </c>
      <c r="K56" s="18">
        <v>-2.5499999999999998</v>
      </c>
      <c r="L56" s="33">
        <v>2</v>
      </c>
      <c r="M56" s="33">
        <v>30000</v>
      </c>
      <c r="N56" s="33">
        <v>229500</v>
      </c>
    </row>
    <row r="57" spans="2:14" ht="23.1" customHeight="1" x14ac:dyDescent="0.2">
      <c r="B57" s="19" t="s">
        <v>198</v>
      </c>
      <c r="C57" s="19" t="s">
        <v>199</v>
      </c>
      <c r="D57" s="13">
        <v>6.9</v>
      </c>
      <c r="E57" s="13">
        <v>6.91</v>
      </c>
      <c r="F57" s="13">
        <v>6.84</v>
      </c>
      <c r="G57" s="13">
        <v>6.89</v>
      </c>
      <c r="H57" s="13">
        <v>6.85</v>
      </c>
      <c r="I57" s="13">
        <v>6.91</v>
      </c>
      <c r="J57" s="13">
        <v>6.9</v>
      </c>
      <c r="K57" s="18">
        <v>0.14000000000000001</v>
      </c>
      <c r="L57" s="33">
        <v>40</v>
      </c>
      <c r="M57" s="33">
        <v>5907918</v>
      </c>
      <c r="N57" s="33">
        <v>40708384.200000003</v>
      </c>
    </row>
    <row r="58" spans="2:14" ht="23.1" customHeight="1" x14ac:dyDescent="0.2">
      <c r="B58" s="98" t="s">
        <v>169</v>
      </c>
      <c r="C58" s="99"/>
      <c r="D58" s="100"/>
      <c r="E58" s="101"/>
      <c r="F58" s="101"/>
      <c r="G58" s="101"/>
      <c r="H58" s="101"/>
      <c r="I58" s="101"/>
      <c r="J58" s="101"/>
      <c r="K58" s="102"/>
      <c r="L58" s="33">
        <f>SUM(L55:L57)</f>
        <v>47</v>
      </c>
      <c r="M58" s="33">
        <f>SUM(M55:M57)</f>
        <v>6732496</v>
      </c>
      <c r="N58" s="33">
        <f>SUM(N55:N57)</f>
        <v>43227431.5</v>
      </c>
    </row>
    <row r="59" spans="2:14" ht="23.1" customHeight="1" x14ac:dyDescent="0.2">
      <c r="B59" s="98" t="s">
        <v>51</v>
      </c>
      <c r="C59" s="99"/>
      <c r="D59" s="100"/>
      <c r="E59" s="101"/>
      <c r="F59" s="101"/>
      <c r="G59" s="101"/>
      <c r="H59" s="101"/>
      <c r="I59" s="101"/>
      <c r="J59" s="101"/>
      <c r="K59" s="102"/>
      <c r="L59" s="33">
        <f>L58+L50+L43+L37+L32+L29+L26</f>
        <v>494</v>
      </c>
      <c r="M59" s="33">
        <f>M58+M50+M43+M37+M32+M29+M26</f>
        <v>1890260731</v>
      </c>
      <c r="N59" s="33">
        <f>N58+N50+N43+N37+N32+N29+N26</f>
        <v>1396510801.71</v>
      </c>
    </row>
    <row r="60" spans="2:14" ht="20.25" customHeight="1" x14ac:dyDescent="0.2">
      <c r="B60" s="103" t="s">
        <v>302</v>
      </c>
      <c r="C60" s="103"/>
      <c r="D60" s="103"/>
      <c r="E60" s="103"/>
      <c r="F60" s="103"/>
      <c r="G60" s="103"/>
      <c r="H60" s="103"/>
      <c r="I60" s="103"/>
      <c r="J60" s="103"/>
      <c r="K60" s="103"/>
      <c r="L60" s="103"/>
      <c r="M60" s="103"/>
      <c r="N60" s="104"/>
    </row>
    <row r="61" spans="2:14" ht="33.75" customHeight="1" x14ac:dyDescent="0.2">
      <c r="B61" s="35" t="s">
        <v>4</v>
      </c>
      <c r="C61" s="36" t="s">
        <v>5</v>
      </c>
      <c r="D61" s="36" t="s">
        <v>6</v>
      </c>
      <c r="E61" s="36" t="s">
        <v>0</v>
      </c>
      <c r="F61" s="36" t="s">
        <v>1</v>
      </c>
      <c r="G61" s="36" t="s">
        <v>2</v>
      </c>
      <c r="H61" s="36" t="s">
        <v>3</v>
      </c>
      <c r="I61" s="36" t="s">
        <v>7</v>
      </c>
      <c r="J61" s="36" t="s">
        <v>8</v>
      </c>
      <c r="K61" s="36" t="s">
        <v>9</v>
      </c>
      <c r="L61" s="36" t="s">
        <v>10</v>
      </c>
      <c r="M61" s="36" t="s">
        <v>11</v>
      </c>
      <c r="N61" s="36" t="s">
        <v>12</v>
      </c>
    </row>
    <row r="62" spans="2:14" ht="23.1" customHeight="1" x14ac:dyDescent="0.2">
      <c r="B62" s="92" t="s">
        <v>13</v>
      </c>
      <c r="C62" s="93"/>
      <c r="D62" s="93"/>
      <c r="E62" s="93"/>
      <c r="F62" s="93"/>
      <c r="G62" s="93"/>
      <c r="H62" s="93"/>
      <c r="I62" s="93"/>
      <c r="J62" s="93"/>
      <c r="K62" s="93"/>
      <c r="L62" s="93"/>
      <c r="M62" s="93"/>
      <c r="N62" s="94"/>
    </row>
    <row r="63" spans="2:14" ht="23.1" customHeight="1" x14ac:dyDescent="0.2">
      <c r="B63" s="19" t="s">
        <v>196</v>
      </c>
      <c r="C63" s="19" t="s">
        <v>197</v>
      </c>
      <c r="D63" s="13">
        <v>0.7</v>
      </c>
      <c r="E63" s="13">
        <v>0.7</v>
      </c>
      <c r="F63" s="13">
        <v>0.7</v>
      </c>
      <c r="G63" s="13">
        <v>0.7</v>
      </c>
      <c r="H63" s="13">
        <v>0.7</v>
      </c>
      <c r="I63" s="13">
        <v>0.7</v>
      </c>
      <c r="J63" s="13">
        <v>0.7</v>
      </c>
      <c r="K63" s="18">
        <v>0</v>
      </c>
      <c r="L63" s="33">
        <v>13</v>
      </c>
      <c r="M63" s="33">
        <v>13000000</v>
      </c>
      <c r="N63" s="33">
        <v>9100000</v>
      </c>
    </row>
    <row r="64" spans="2:14" ht="23.1" customHeight="1" x14ac:dyDescent="0.2">
      <c r="B64" s="3" t="s">
        <v>138</v>
      </c>
      <c r="C64" s="3" t="s">
        <v>137</v>
      </c>
      <c r="D64" s="13">
        <v>1</v>
      </c>
      <c r="E64" s="13">
        <v>1</v>
      </c>
      <c r="F64" s="13">
        <v>1</v>
      </c>
      <c r="G64" s="13">
        <v>1</v>
      </c>
      <c r="H64" s="13">
        <v>1</v>
      </c>
      <c r="I64" s="13">
        <v>1</v>
      </c>
      <c r="J64" s="13">
        <v>1</v>
      </c>
      <c r="K64" s="18">
        <v>0</v>
      </c>
      <c r="L64" s="33">
        <v>1</v>
      </c>
      <c r="M64" s="33">
        <v>567260</v>
      </c>
      <c r="N64" s="33">
        <v>567260</v>
      </c>
    </row>
    <row r="65" spans="2:14" ht="23.1" customHeight="1" x14ac:dyDescent="0.2">
      <c r="B65" s="98" t="s">
        <v>24</v>
      </c>
      <c r="C65" s="99"/>
      <c r="D65" s="100"/>
      <c r="E65" s="101"/>
      <c r="F65" s="101"/>
      <c r="G65" s="101"/>
      <c r="H65" s="101"/>
      <c r="I65" s="101"/>
      <c r="J65" s="101"/>
      <c r="K65" s="102"/>
      <c r="L65" s="33">
        <f>SUM(L63:L64)</f>
        <v>14</v>
      </c>
      <c r="M65" s="33">
        <f>SUM(M63:M64)</f>
        <v>13567260</v>
      </c>
      <c r="N65" s="33">
        <f>SUM(N63:N64)</f>
        <v>9667260</v>
      </c>
    </row>
    <row r="66" spans="2:14" ht="23.1" customHeight="1" x14ac:dyDescent="0.2">
      <c r="B66" s="98" t="s">
        <v>278</v>
      </c>
      <c r="C66" s="99"/>
      <c r="D66" s="100"/>
      <c r="E66" s="101"/>
      <c r="F66" s="101"/>
      <c r="G66" s="101"/>
      <c r="H66" s="101"/>
      <c r="I66" s="101"/>
      <c r="J66" s="101"/>
      <c r="K66" s="102"/>
      <c r="L66" s="33">
        <f>L65</f>
        <v>14</v>
      </c>
      <c r="M66" s="33">
        <f>M65</f>
        <v>13567260</v>
      </c>
      <c r="N66" s="33">
        <f>N65</f>
        <v>9667260</v>
      </c>
    </row>
    <row r="67" spans="2:14" ht="23.1" customHeight="1" x14ac:dyDescent="0.2">
      <c r="B67" s="98" t="s">
        <v>279</v>
      </c>
      <c r="C67" s="99"/>
      <c r="D67" s="100"/>
      <c r="E67" s="101"/>
      <c r="F67" s="101"/>
      <c r="G67" s="101"/>
      <c r="H67" s="101"/>
      <c r="I67" s="101"/>
      <c r="J67" s="101"/>
      <c r="K67" s="102"/>
      <c r="L67" s="33">
        <f>L59+L66</f>
        <v>508</v>
      </c>
      <c r="M67" s="33">
        <f>M59+M66</f>
        <v>1903827991</v>
      </c>
      <c r="N67" s="33">
        <f>N59+N66</f>
        <v>1406178061.71</v>
      </c>
    </row>
    <row r="68" spans="2:14" ht="24.95" customHeight="1" x14ac:dyDescent="0.2">
      <c r="B68" s="118" t="s">
        <v>303</v>
      </c>
      <c r="C68" s="118"/>
      <c r="D68" s="118"/>
      <c r="E68" s="118"/>
      <c r="F68" s="118"/>
      <c r="G68" s="118"/>
      <c r="H68" s="118"/>
      <c r="I68" s="118"/>
      <c r="J68" s="118"/>
      <c r="K68" s="118"/>
      <c r="L68" s="118"/>
      <c r="M68" s="118"/>
      <c r="N68" s="118"/>
    </row>
    <row r="69" spans="2:14" s="41" customFormat="1" ht="21.95" customHeight="1" x14ac:dyDescent="0.25">
      <c r="B69" s="117" t="s">
        <v>235</v>
      </c>
      <c r="C69" s="117"/>
      <c r="D69" s="117"/>
      <c r="E69" s="117"/>
      <c r="F69" s="117"/>
      <c r="H69" s="42"/>
      <c r="I69" s="110" t="s">
        <v>154</v>
      </c>
      <c r="J69" s="110"/>
      <c r="K69" s="110"/>
      <c r="L69" s="110"/>
      <c r="M69" s="110"/>
      <c r="N69" s="110"/>
    </row>
    <row r="70" spans="2:14" ht="21.95" customHeight="1" x14ac:dyDescent="0.25">
      <c r="B70" s="26" t="s">
        <v>4</v>
      </c>
      <c r="C70" s="27" t="s">
        <v>54</v>
      </c>
      <c r="D70" s="28" t="s">
        <v>132</v>
      </c>
      <c r="E70" s="115" t="s">
        <v>11</v>
      </c>
      <c r="F70" s="116"/>
      <c r="G70" s="41"/>
      <c r="H70" s="30"/>
      <c r="I70" s="98" t="s">
        <v>4</v>
      </c>
      <c r="J70" s="114"/>
      <c r="K70" s="99"/>
      <c r="L70" s="31" t="s">
        <v>54</v>
      </c>
      <c r="M70" s="32" t="s">
        <v>9</v>
      </c>
      <c r="N70" s="33" t="s">
        <v>11</v>
      </c>
    </row>
    <row r="71" spans="2:14" ht="21.95" customHeight="1" x14ac:dyDescent="0.25">
      <c r="B71" s="3" t="s">
        <v>77</v>
      </c>
      <c r="C71" s="13">
        <v>0.57999999999999996</v>
      </c>
      <c r="D71" s="61">
        <v>3.57</v>
      </c>
      <c r="E71" s="111">
        <v>6092637</v>
      </c>
      <c r="F71" s="112"/>
      <c r="G71" s="41"/>
      <c r="H71" s="30"/>
      <c r="I71" s="105" t="s">
        <v>270</v>
      </c>
      <c r="J71" s="106"/>
      <c r="K71" s="107"/>
      <c r="L71" s="13">
        <v>0.55000000000000004</v>
      </c>
      <c r="M71" s="60">
        <v>-6.78</v>
      </c>
      <c r="N71" s="33">
        <v>130561915</v>
      </c>
    </row>
    <row r="72" spans="2:14" ht="21.95" customHeight="1" x14ac:dyDescent="0.25">
      <c r="B72" s="3" t="s">
        <v>69</v>
      </c>
      <c r="C72" s="13">
        <v>0.7</v>
      </c>
      <c r="D72" s="61">
        <v>2.94</v>
      </c>
      <c r="E72" s="111">
        <v>3653786</v>
      </c>
      <c r="F72" s="112"/>
      <c r="G72" s="41"/>
      <c r="H72" s="30"/>
      <c r="I72" s="105" t="s">
        <v>165</v>
      </c>
      <c r="J72" s="106"/>
      <c r="K72" s="107"/>
      <c r="L72" s="13">
        <v>0.28000000000000003</v>
      </c>
      <c r="M72" s="60">
        <v>-6.67</v>
      </c>
      <c r="N72" s="33">
        <v>9500000</v>
      </c>
    </row>
    <row r="73" spans="2:14" ht="21.95" customHeight="1" x14ac:dyDescent="0.25">
      <c r="B73" s="67" t="s">
        <v>261</v>
      </c>
      <c r="C73" s="13">
        <v>2.44</v>
      </c>
      <c r="D73" s="61">
        <v>1.67</v>
      </c>
      <c r="E73" s="111">
        <v>36514706</v>
      </c>
      <c r="F73" s="112"/>
      <c r="G73" s="41"/>
      <c r="H73" s="30"/>
      <c r="I73" s="105" t="s">
        <v>26</v>
      </c>
      <c r="J73" s="106"/>
      <c r="K73" s="107"/>
      <c r="L73" s="13">
        <v>4.42</v>
      </c>
      <c r="M73" s="60">
        <v>-4.95</v>
      </c>
      <c r="N73" s="33">
        <v>1354441</v>
      </c>
    </row>
    <row r="74" spans="2:14" ht="21.95" customHeight="1" x14ac:dyDescent="0.25">
      <c r="B74" s="3" t="s">
        <v>319</v>
      </c>
      <c r="C74" s="13">
        <v>0.72</v>
      </c>
      <c r="D74" s="61">
        <v>1.41</v>
      </c>
      <c r="E74" s="111">
        <v>376513</v>
      </c>
      <c r="F74" s="112"/>
      <c r="G74" s="41"/>
      <c r="H74" s="30"/>
      <c r="I74" s="105" t="s">
        <v>148</v>
      </c>
      <c r="J74" s="106"/>
      <c r="K74" s="107"/>
      <c r="L74" s="13">
        <v>0.2</v>
      </c>
      <c r="M74" s="60">
        <v>-4.76</v>
      </c>
      <c r="N74" s="33">
        <v>42434637</v>
      </c>
    </row>
    <row r="75" spans="2:14" ht="21.95" customHeight="1" x14ac:dyDescent="0.25">
      <c r="B75" s="44" t="s">
        <v>49</v>
      </c>
      <c r="C75" s="13">
        <v>2.9</v>
      </c>
      <c r="D75" s="61">
        <v>0.35</v>
      </c>
      <c r="E75" s="111">
        <v>794578</v>
      </c>
      <c r="F75" s="112"/>
      <c r="G75" s="41"/>
      <c r="H75" s="30"/>
      <c r="I75" s="105" t="s">
        <v>245</v>
      </c>
      <c r="J75" s="106"/>
      <c r="K75" s="107"/>
      <c r="L75" s="13">
        <v>1.3</v>
      </c>
      <c r="M75" s="60">
        <v>-4.41</v>
      </c>
      <c r="N75" s="33">
        <v>4000000</v>
      </c>
    </row>
    <row r="76" spans="2:14" s="41" customFormat="1" ht="21.95" customHeight="1" x14ac:dyDescent="0.25">
      <c r="B76" s="110" t="s">
        <v>133</v>
      </c>
      <c r="C76" s="110"/>
      <c r="D76" s="110"/>
      <c r="E76" s="110"/>
      <c r="F76" s="110"/>
      <c r="G76" s="110"/>
      <c r="H76" s="42"/>
      <c r="I76" s="124" t="s">
        <v>134</v>
      </c>
      <c r="J76" s="124"/>
      <c r="K76" s="124"/>
      <c r="L76" s="124"/>
      <c r="M76" s="124"/>
      <c r="N76" s="124"/>
    </row>
    <row r="77" spans="2:14" ht="21.95" customHeight="1" x14ac:dyDescent="0.25">
      <c r="B77" s="26" t="s">
        <v>4</v>
      </c>
      <c r="C77" s="27" t="s">
        <v>54</v>
      </c>
      <c r="D77" s="28" t="s">
        <v>132</v>
      </c>
      <c r="E77" s="108" t="s">
        <v>11</v>
      </c>
      <c r="F77" s="109"/>
      <c r="G77" s="29"/>
      <c r="H77" s="30"/>
      <c r="I77" s="113" t="s">
        <v>4</v>
      </c>
      <c r="J77" s="114"/>
      <c r="K77" s="99"/>
      <c r="L77" s="13" t="s">
        <v>54</v>
      </c>
      <c r="M77" s="18" t="s">
        <v>9</v>
      </c>
      <c r="N77" s="33" t="s">
        <v>12</v>
      </c>
    </row>
    <row r="78" spans="2:14" ht="21.95" customHeight="1" x14ac:dyDescent="0.25">
      <c r="B78" s="3" t="s">
        <v>249</v>
      </c>
      <c r="C78" s="13">
        <v>0.63</v>
      </c>
      <c r="D78" s="18">
        <v>-1.56</v>
      </c>
      <c r="E78" s="111">
        <v>1030152703</v>
      </c>
      <c r="F78" s="112"/>
      <c r="G78" s="29"/>
      <c r="H78" s="30"/>
      <c r="I78" s="105" t="s">
        <v>249</v>
      </c>
      <c r="J78" s="106"/>
      <c r="K78" s="107"/>
      <c r="L78" s="13">
        <v>0.63</v>
      </c>
      <c r="M78" s="18">
        <v>-1.56</v>
      </c>
      <c r="N78" s="33">
        <v>640601629.51999998</v>
      </c>
    </row>
    <row r="79" spans="2:14" ht="21.95" customHeight="1" x14ac:dyDescent="0.25">
      <c r="B79" s="3" t="s">
        <v>14</v>
      </c>
      <c r="C79" s="13">
        <v>0.33</v>
      </c>
      <c r="D79" s="18">
        <v>-2.94</v>
      </c>
      <c r="E79" s="111">
        <v>229650000</v>
      </c>
      <c r="F79" s="112"/>
      <c r="G79" s="29"/>
      <c r="H79" s="30"/>
      <c r="I79" s="105" t="s">
        <v>39</v>
      </c>
      <c r="J79" s="106"/>
      <c r="K79" s="107"/>
      <c r="L79" s="13">
        <v>24.25</v>
      </c>
      <c r="M79" s="18">
        <v>-2.02</v>
      </c>
      <c r="N79" s="33">
        <v>137602182.5</v>
      </c>
    </row>
    <row r="80" spans="2:14" ht="21.95" customHeight="1" x14ac:dyDescent="0.25">
      <c r="B80" s="67" t="s">
        <v>16</v>
      </c>
      <c r="C80" s="13">
        <v>0.37</v>
      </c>
      <c r="D80" s="18">
        <v>-2.63</v>
      </c>
      <c r="E80" s="111">
        <v>144535676</v>
      </c>
      <c r="F80" s="112"/>
      <c r="G80" s="29"/>
      <c r="H80" s="30"/>
      <c r="I80" s="105" t="s">
        <v>238</v>
      </c>
      <c r="J80" s="106"/>
      <c r="K80" s="107"/>
      <c r="L80" s="13">
        <v>1.3</v>
      </c>
      <c r="M80" s="18">
        <v>0</v>
      </c>
      <c r="N80" s="33">
        <v>122058354.59999999</v>
      </c>
    </row>
    <row r="81" spans="2:14" ht="21.95" customHeight="1" x14ac:dyDescent="0.25">
      <c r="B81" s="3" t="s">
        <v>270</v>
      </c>
      <c r="C81" s="13">
        <v>0.55000000000000004</v>
      </c>
      <c r="D81" s="18">
        <v>-6.78</v>
      </c>
      <c r="E81" s="111">
        <v>130561915</v>
      </c>
      <c r="F81" s="112"/>
      <c r="G81" s="29"/>
      <c r="H81" s="30"/>
      <c r="I81" s="105" t="s">
        <v>261</v>
      </c>
      <c r="J81" s="106"/>
      <c r="K81" s="107"/>
      <c r="L81" s="13">
        <v>2.44</v>
      </c>
      <c r="M81" s="18">
        <v>1.67</v>
      </c>
      <c r="N81" s="33">
        <v>88451167.060000002</v>
      </c>
    </row>
    <row r="82" spans="2:14" ht="21.95" customHeight="1" x14ac:dyDescent="0.25">
      <c r="B82" s="44" t="s">
        <v>238</v>
      </c>
      <c r="C82" s="13">
        <v>1.3</v>
      </c>
      <c r="D82" s="18">
        <v>0</v>
      </c>
      <c r="E82" s="111">
        <v>93891042</v>
      </c>
      <c r="F82" s="112"/>
      <c r="G82" s="29"/>
      <c r="H82" s="30"/>
      <c r="I82" s="105" t="s">
        <v>14</v>
      </c>
      <c r="J82" s="106"/>
      <c r="K82" s="107"/>
      <c r="L82" s="13">
        <v>0.33</v>
      </c>
      <c r="M82" s="18">
        <v>-2.94</v>
      </c>
      <c r="N82" s="33">
        <v>75784500</v>
      </c>
    </row>
    <row r="83" spans="2:14" ht="17.25" customHeight="1" x14ac:dyDescent="0.2">
      <c r="B83" s="133"/>
      <c r="C83" s="134"/>
      <c r="D83" s="134"/>
      <c r="E83" s="134"/>
      <c r="F83" s="134"/>
      <c r="G83" s="134"/>
      <c r="H83" s="134"/>
      <c r="I83" s="134"/>
      <c r="J83" s="134"/>
      <c r="K83" s="134"/>
      <c r="L83" s="134"/>
      <c r="M83" s="134"/>
      <c r="N83" s="135"/>
    </row>
    <row r="84" spans="2:14" ht="34.5" customHeight="1" x14ac:dyDescent="0.2">
      <c r="B84" s="40" t="s">
        <v>225</v>
      </c>
      <c r="C84" s="95" t="s">
        <v>297</v>
      </c>
      <c r="D84" s="96"/>
      <c r="E84" s="96"/>
      <c r="F84" s="96"/>
      <c r="G84" s="96"/>
      <c r="H84" s="96"/>
      <c r="I84" s="96"/>
      <c r="J84" s="96"/>
      <c r="K84" s="96"/>
      <c r="L84" s="96"/>
      <c r="M84" s="96"/>
      <c r="N84" s="97"/>
    </row>
    <row r="85" spans="2:14" ht="21.95" customHeight="1" x14ac:dyDescent="0.2">
      <c r="B85" s="136" t="s">
        <v>143</v>
      </c>
      <c r="C85" s="132" t="s">
        <v>144</v>
      </c>
      <c r="D85" s="132"/>
      <c r="E85" s="132"/>
      <c r="F85" s="132"/>
      <c r="G85" s="132"/>
      <c r="H85" s="132"/>
      <c r="I85" s="132"/>
      <c r="J85" s="132"/>
      <c r="K85" s="132"/>
      <c r="L85" s="132"/>
      <c r="M85" s="132"/>
      <c r="N85" s="132"/>
    </row>
    <row r="86" spans="2:14" ht="24.75" customHeight="1" x14ac:dyDescent="0.2">
      <c r="B86" s="136"/>
      <c r="C86" s="131" t="s">
        <v>145</v>
      </c>
      <c r="D86" s="131"/>
      <c r="E86" s="131"/>
      <c r="F86" s="131"/>
      <c r="G86" s="131"/>
      <c r="H86" s="131"/>
      <c r="I86" s="131"/>
      <c r="J86" s="131"/>
      <c r="K86" s="131"/>
      <c r="L86" s="131"/>
      <c r="M86" s="131"/>
      <c r="N86" s="131"/>
    </row>
    <row r="87" spans="2:14" ht="139.5" customHeight="1" x14ac:dyDescent="0.2">
      <c r="B87" s="56" t="s">
        <v>290</v>
      </c>
      <c r="C87" s="128" t="s">
        <v>291</v>
      </c>
      <c r="D87" s="129"/>
      <c r="E87" s="129"/>
      <c r="F87" s="129"/>
      <c r="G87" s="129"/>
      <c r="H87" s="129"/>
      <c r="I87" s="129"/>
      <c r="J87" s="129"/>
      <c r="K87" s="129"/>
      <c r="L87" s="129"/>
      <c r="M87" s="129"/>
      <c r="N87" s="130"/>
    </row>
    <row r="88" spans="2:14" ht="100.5" customHeight="1" x14ac:dyDescent="0.2">
      <c r="B88" s="56" t="s">
        <v>292</v>
      </c>
      <c r="C88" s="128" t="s">
        <v>289</v>
      </c>
      <c r="D88" s="129"/>
      <c r="E88" s="129"/>
      <c r="F88" s="129"/>
      <c r="G88" s="129"/>
      <c r="H88" s="129"/>
      <c r="I88" s="129"/>
      <c r="J88" s="129"/>
      <c r="K88" s="129"/>
      <c r="L88" s="129"/>
      <c r="M88" s="129"/>
      <c r="N88" s="130"/>
    </row>
  </sheetData>
  <mergeCells count="76">
    <mergeCell ref="B9:N9"/>
    <mergeCell ref="B11:N11"/>
    <mergeCell ref="B26:C26"/>
    <mergeCell ref="D26:K26"/>
    <mergeCell ref="B43:C43"/>
    <mergeCell ref="B27:N27"/>
    <mergeCell ref="B38:N38"/>
    <mergeCell ref="B33:N33"/>
    <mergeCell ref="B37:C37"/>
    <mergeCell ref="D37:K37"/>
    <mergeCell ref="D32:K32"/>
    <mergeCell ref="L3:M3"/>
    <mergeCell ref="C6:E6"/>
    <mergeCell ref="C7:D7"/>
    <mergeCell ref="C3:E3"/>
    <mergeCell ref="C4:E4"/>
    <mergeCell ref="C5:E5"/>
    <mergeCell ref="C88:N88"/>
    <mergeCell ref="C86:N86"/>
    <mergeCell ref="C85:N85"/>
    <mergeCell ref="E80:F80"/>
    <mergeCell ref="E81:F81"/>
    <mergeCell ref="B83:N83"/>
    <mergeCell ref="E82:F82"/>
    <mergeCell ref="I80:K80"/>
    <mergeCell ref="B85:B86"/>
    <mergeCell ref="I81:K81"/>
    <mergeCell ref="I82:K82"/>
    <mergeCell ref="C87:N87"/>
    <mergeCell ref="I69:N69"/>
    <mergeCell ref="B68:N68"/>
    <mergeCell ref="E72:F72"/>
    <mergeCell ref="B29:C29"/>
    <mergeCell ref="D29:K29"/>
    <mergeCell ref="I71:K71"/>
    <mergeCell ref="I72:K72"/>
    <mergeCell ref="D58:K58"/>
    <mergeCell ref="B54:N54"/>
    <mergeCell ref="B30:N30"/>
    <mergeCell ref="B32:C32"/>
    <mergeCell ref="D50:K50"/>
    <mergeCell ref="B52:N52"/>
    <mergeCell ref="E79:F79"/>
    <mergeCell ref="I77:K77"/>
    <mergeCell ref="I78:K78"/>
    <mergeCell ref="E71:F71"/>
    <mergeCell ref="I70:K70"/>
    <mergeCell ref="E70:F70"/>
    <mergeCell ref="E78:F78"/>
    <mergeCell ref="I76:N76"/>
    <mergeCell ref="I74:K74"/>
    <mergeCell ref="I75:K75"/>
    <mergeCell ref="E73:F73"/>
    <mergeCell ref="I73:K73"/>
    <mergeCell ref="B59:C59"/>
    <mergeCell ref="E77:F77"/>
    <mergeCell ref="B76:G76"/>
    <mergeCell ref="E75:F75"/>
    <mergeCell ref="E74:F74"/>
    <mergeCell ref="B69:F69"/>
    <mergeCell ref="B51:N51"/>
    <mergeCell ref="D43:K43"/>
    <mergeCell ref="B44:N44"/>
    <mergeCell ref="C84:N84"/>
    <mergeCell ref="B50:C50"/>
    <mergeCell ref="B67:C67"/>
    <mergeCell ref="D67:K67"/>
    <mergeCell ref="B62:N62"/>
    <mergeCell ref="B65:C65"/>
    <mergeCell ref="B66:C66"/>
    <mergeCell ref="D65:K65"/>
    <mergeCell ref="D66:K66"/>
    <mergeCell ref="D59:K59"/>
    <mergeCell ref="B60:N60"/>
    <mergeCell ref="B58:C58"/>
    <mergeCell ref="I79:K79"/>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rightToLeft="1" topLeftCell="A13" workbookViewId="0">
      <selection activeCell="K10" sqref="K10"/>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60" t="s">
        <v>56</v>
      </c>
      <c r="C1" s="160"/>
    </row>
    <row r="2" spans="2:6" ht="18" customHeight="1" x14ac:dyDescent="0.2">
      <c r="B2" s="79" t="s">
        <v>304</v>
      </c>
      <c r="C2" s="79"/>
    </row>
    <row r="3" spans="2:6" ht="21.95" customHeight="1" x14ac:dyDescent="0.2">
      <c r="B3" s="161"/>
      <c r="C3" s="161"/>
      <c r="D3" s="161"/>
    </row>
    <row r="4" spans="2:6" ht="21.95" customHeight="1" x14ac:dyDescent="0.2">
      <c r="B4" s="159" t="s">
        <v>305</v>
      </c>
      <c r="C4" s="159"/>
      <c r="D4" s="159"/>
      <c r="E4" s="159"/>
      <c r="F4" s="159"/>
    </row>
    <row r="5" spans="2:6" ht="21.95" customHeight="1" x14ac:dyDescent="0.2">
      <c r="B5" s="80" t="s">
        <v>4</v>
      </c>
      <c r="C5" s="81" t="s">
        <v>5</v>
      </c>
      <c r="D5" s="81" t="s">
        <v>10</v>
      </c>
      <c r="E5" s="81" t="s">
        <v>11</v>
      </c>
      <c r="F5" s="81" t="s">
        <v>12</v>
      </c>
    </row>
    <row r="6" spans="2:6" ht="21.95" customHeight="1" x14ac:dyDescent="0.2">
      <c r="B6" s="154" t="s">
        <v>13</v>
      </c>
      <c r="C6" s="155"/>
      <c r="D6" s="155"/>
      <c r="E6" s="155"/>
      <c r="F6" s="156"/>
    </row>
    <row r="7" spans="2:6" ht="21.95" customHeight="1" x14ac:dyDescent="0.2">
      <c r="B7" s="82" t="s">
        <v>306</v>
      </c>
      <c r="C7" s="83" t="s">
        <v>15</v>
      </c>
      <c r="D7" s="84">
        <v>11</v>
      </c>
      <c r="E7" s="84">
        <v>115700000</v>
      </c>
      <c r="F7" s="84">
        <v>38181000</v>
      </c>
    </row>
    <row r="8" spans="2:6" ht="21.95" customHeight="1" x14ac:dyDescent="0.2">
      <c r="B8" s="152" t="s">
        <v>24</v>
      </c>
      <c r="C8" s="153"/>
      <c r="D8" s="84">
        <f>SUM(D7)</f>
        <v>11</v>
      </c>
      <c r="E8" s="84">
        <f>SUM(E7)</f>
        <v>115700000</v>
      </c>
      <c r="F8" s="84">
        <f>SUM(F7)</f>
        <v>38181000</v>
      </c>
    </row>
    <row r="9" spans="2:6" ht="21.95" customHeight="1" x14ac:dyDescent="0.2">
      <c r="B9" s="154" t="s">
        <v>307</v>
      </c>
      <c r="C9" s="155"/>
      <c r="D9" s="155"/>
      <c r="E9" s="155"/>
      <c r="F9" s="156"/>
    </row>
    <row r="10" spans="2:6" ht="21.95" customHeight="1" x14ac:dyDescent="0.2">
      <c r="B10" s="82" t="s">
        <v>308</v>
      </c>
      <c r="C10" s="83" t="s">
        <v>262</v>
      </c>
      <c r="D10" s="84">
        <v>28</v>
      </c>
      <c r="E10" s="84">
        <v>31412798</v>
      </c>
      <c r="F10" s="84">
        <v>76247245.099999994</v>
      </c>
    </row>
    <row r="11" spans="2:6" ht="21.95" customHeight="1" x14ac:dyDescent="0.2">
      <c r="B11" s="82" t="s">
        <v>309</v>
      </c>
      <c r="C11" s="83" t="s">
        <v>246</v>
      </c>
      <c r="D11" s="84">
        <v>1</v>
      </c>
      <c r="E11" s="84">
        <v>2000000</v>
      </c>
      <c r="F11" s="84">
        <v>2560000</v>
      </c>
    </row>
    <row r="12" spans="2:6" ht="21.75" customHeight="1" x14ac:dyDescent="0.2">
      <c r="B12" s="157" t="s">
        <v>310</v>
      </c>
      <c r="C12" s="158"/>
      <c r="D12" s="84">
        <f>SUM(D10:D11)</f>
        <v>29</v>
      </c>
      <c r="E12" s="84">
        <f>SUM(E10:E11)</f>
        <v>33412798</v>
      </c>
      <c r="F12" s="84">
        <f>SUM(F10:F11)</f>
        <v>78807245.099999994</v>
      </c>
    </row>
    <row r="13" spans="2:6" ht="23.25" customHeight="1" x14ac:dyDescent="0.2">
      <c r="B13" s="154" t="s">
        <v>311</v>
      </c>
      <c r="C13" s="155"/>
      <c r="D13" s="155"/>
      <c r="E13" s="155"/>
      <c r="F13" s="156"/>
    </row>
    <row r="14" spans="2:6" ht="21" customHeight="1" x14ac:dyDescent="0.2">
      <c r="B14" s="82" t="s">
        <v>141</v>
      </c>
      <c r="C14" s="83" t="s">
        <v>142</v>
      </c>
      <c r="D14" s="84">
        <v>10</v>
      </c>
      <c r="E14" s="84">
        <v>5120000</v>
      </c>
      <c r="F14" s="84">
        <v>26368000</v>
      </c>
    </row>
    <row r="15" spans="2:6" ht="21" customHeight="1" x14ac:dyDescent="0.2">
      <c r="B15" s="157" t="s">
        <v>312</v>
      </c>
      <c r="C15" s="158"/>
      <c r="D15" s="84">
        <f>SUM(D14)</f>
        <v>10</v>
      </c>
      <c r="E15" s="84">
        <f>SUM(E14)</f>
        <v>5120000</v>
      </c>
      <c r="F15" s="84">
        <f>SUM(F14)</f>
        <v>26368000</v>
      </c>
    </row>
    <row r="16" spans="2:6" ht="21" customHeight="1" x14ac:dyDescent="0.2">
      <c r="B16" s="157" t="s">
        <v>313</v>
      </c>
      <c r="C16" s="158"/>
      <c r="D16" s="84">
        <f>D15+D12+D8</f>
        <v>50</v>
      </c>
      <c r="E16" s="84">
        <f>E15+E12+E8</f>
        <v>154232798</v>
      </c>
      <c r="F16" s="84">
        <f>F15+F12+F8</f>
        <v>143356245.09999999</v>
      </c>
    </row>
    <row r="17" spans="2:6" ht="18" x14ac:dyDescent="0.25">
      <c r="B17" s="85"/>
      <c r="C17" s="85"/>
      <c r="D17" s="85"/>
      <c r="E17" s="85"/>
      <c r="F17" s="85"/>
    </row>
    <row r="18" spans="2:6" ht="23.25" x14ac:dyDescent="0.2">
      <c r="B18" s="159" t="s">
        <v>314</v>
      </c>
      <c r="C18" s="159"/>
      <c r="D18" s="159"/>
      <c r="E18" s="159"/>
      <c r="F18" s="159"/>
    </row>
    <row r="19" spans="2:6" ht="21.75" customHeight="1" x14ac:dyDescent="0.2">
      <c r="B19" s="86" t="s">
        <v>4</v>
      </c>
      <c r="C19" s="87" t="s">
        <v>5</v>
      </c>
      <c r="D19" s="87" t="s">
        <v>10</v>
      </c>
      <c r="E19" s="87" t="s">
        <v>11</v>
      </c>
      <c r="F19" s="87" t="s">
        <v>12</v>
      </c>
    </row>
    <row r="20" spans="2:6" ht="21.75" customHeight="1" x14ac:dyDescent="0.2">
      <c r="B20" s="154" t="s">
        <v>13</v>
      </c>
      <c r="C20" s="155"/>
      <c r="D20" s="155"/>
      <c r="E20" s="155"/>
      <c r="F20" s="156"/>
    </row>
    <row r="21" spans="2:6" ht="21.75" customHeight="1" x14ac:dyDescent="0.2">
      <c r="B21" s="82" t="s">
        <v>315</v>
      </c>
      <c r="C21" s="83" t="s">
        <v>250</v>
      </c>
      <c r="D21" s="84">
        <v>41</v>
      </c>
      <c r="E21" s="84">
        <v>823000000</v>
      </c>
      <c r="F21" s="84">
        <v>510313949.80000001</v>
      </c>
    </row>
    <row r="22" spans="2:6" ht="21.75" customHeight="1" x14ac:dyDescent="0.2">
      <c r="B22" s="152" t="s">
        <v>24</v>
      </c>
      <c r="C22" s="153"/>
      <c r="D22" s="84">
        <f>SUM(D21)</f>
        <v>41</v>
      </c>
      <c r="E22" s="84">
        <f>SUM(E21)</f>
        <v>823000000</v>
      </c>
      <c r="F22" s="84">
        <f>SUM(F21)</f>
        <v>510313949.80000001</v>
      </c>
    </row>
    <row r="23" spans="2:6" ht="21.75" customHeight="1" x14ac:dyDescent="0.2">
      <c r="B23" s="154" t="s">
        <v>38</v>
      </c>
      <c r="C23" s="155"/>
      <c r="D23" s="155"/>
      <c r="E23" s="155"/>
      <c r="F23" s="156"/>
    </row>
    <row r="24" spans="2:6" ht="21.75" customHeight="1" x14ac:dyDescent="0.2">
      <c r="B24" s="82" t="s">
        <v>316</v>
      </c>
      <c r="C24" s="83" t="s">
        <v>40</v>
      </c>
      <c r="D24" s="84">
        <v>3</v>
      </c>
      <c r="E24" s="84">
        <v>192000</v>
      </c>
      <c r="F24" s="84">
        <v>4694000</v>
      </c>
    </row>
    <row r="25" spans="2:6" ht="21.75" customHeight="1" x14ac:dyDescent="0.2">
      <c r="B25" s="157" t="s">
        <v>317</v>
      </c>
      <c r="C25" s="158"/>
      <c r="D25" s="84">
        <f>SUM(D24)</f>
        <v>3</v>
      </c>
      <c r="E25" s="84">
        <f>SUM(E24)</f>
        <v>192000</v>
      </c>
      <c r="F25" s="84">
        <f>SUM(F24)</f>
        <v>4694000</v>
      </c>
    </row>
    <row r="26" spans="2:6" ht="18" x14ac:dyDescent="0.2">
      <c r="B26" s="157" t="s">
        <v>313</v>
      </c>
      <c r="C26" s="158"/>
      <c r="D26" s="84">
        <f>D25+D22</f>
        <v>44</v>
      </c>
      <c r="E26" s="84">
        <f>E25+E22</f>
        <v>823192000</v>
      </c>
      <c r="F26" s="84">
        <f>F25+F22</f>
        <v>515007949.80000001</v>
      </c>
    </row>
  </sheetData>
  <mergeCells count="16">
    <mergeCell ref="B9:F9"/>
    <mergeCell ref="B1:C1"/>
    <mergeCell ref="B3:D3"/>
    <mergeCell ref="B4:F4"/>
    <mergeCell ref="B6:F6"/>
    <mergeCell ref="B8:C8"/>
    <mergeCell ref="B22:C22"/>
    <mergeCell ref="B23:F23"/>
    <mergeCell ref="B25:C25"/>
    <mergeCell ref="B26:C26"/>
    <mergeCell ref="B12:C12"/>
    <mergeCell ref="B13:F13"/>
    <mergeCell ref="B15:C15"/>
    <mergeCell ref="B16:C16"/>
    <mergeCell ref="B18:F18"/>
    <mergeCell ref="B20:F2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0"/>
  <sheetViews>
    <sheetView rightToLeft="1" topLeftCell="A16" zoomScale="90" zoomScaleNormal="90" workbookViewId="0">
      <selection activeCell="H39" sqref="H39"/>
    </sheetView>
  </sheetViews>
  <sheetFormatPr defaultRowHeight="14.25" x14ac:dyDescent="0.2"/>
  <cols>
    <col min="1" max="1" width="2.25" customWidth="1"/>
    <col min="2" max="2" width="24" customWidth="1"/>
    <col min="3" max="3" width="10.375" customWidth="1"/>
    <col min="4" max="4" width="15.625" customWidth="1"/>
    <col min="5" max="5" width="17.75" customWidth="1"/>
    <col min="6" max="6" width="18.375" customWidth="1"/>
  </cols>
  <sheetData>
    <row r="1" spans="2:9" ht="15" customHeight="1" x14ac:dyDescent="0.25">
      <c r="B1" s="166" t="s">
        <v>295</v>
      </c>
      <c r="C1" s="166"/>
      <c r="D1" s="166"/>
      <c r="E1" s="166"/>
      <c r="F1" s="166"/>
    </row>
    <row r="2" spans="2:9" ht="18.75" customHeight="1" x14ac:dyDescent="0.2">
      <c r="B2" s="22" t="s">
        <v>4</v>
      </c>
      <c r="C2" s="22" t="s">
        <v>5</v>
      </c>
      <c r="D2" s="22" t="s">
        <v>67</v>
      </c>
      <c r="E2" s="22" t="s">
        <v>94</v>
      </c>
      <c r="F2" s="22" t="s">
        <v>68</v>
      </c>
    </row>
    <row r="3" spans="2:9" ht="12.75" customHeight="1" x14ac:dyDescent="0.25">
      <c r="B3" s="163" t="s">
        <v>13</v>
      </c>
      <c r="C3" s="164"/>
      <c r="D3" s="164"/>
      <c r="E3" s="164"/>
      <c r="F3" s="165"/>
    </row>
    <row r="4" spans="2:9" ht="14.25" customHeight="1" x14ac:dyDescent="0.2">
      <c r="B4" s="57" t="s">
        <v>162</v>
      </c>
      <c r="C4" s="57" t="s">
        <v>163</v>
      </c>
      <c r="D4" s="58">
        <v>0.28999999999999998</v>
      </c>
      <c r="E4" s="58">
        <v>0.28999999999999998</v>
      </c>
      <c r="F4" s="59" t="s">
        <v>71</v>
      </c>
      <c r="G4" s="49"/>
      <c r="H4" s="50"/>
    </row>
    <row r="5" spans="2:9" ht="13.5" customHeight="1" x14ac:dyDescent="0.2">
      <c r="B5" s="3" t="s">
        <v>170</v>
      </c>
      <c r="C5" s="3" t="s">
        <v>171</v>
      </c>
      <c r="D5" s="13">
        <v>2.75</v>
      </c>
      <c r="E5" s="68">
        <v>2.75</v>
      </c>
      <c r="F5" s="59" t="s">
        <v>71</v>
      </c>
      <c r="G5" s="49"/>
      <c r="H5" s="50"/>
    </row>
    <row r="6" spans="2:9" ht="12.75" customHeight="1" x14ac:dyDescent="0.2">
      <c r="B6" s="57" t="s">
        <v>231</v>
      </c>
      <c r="C6" s="57" t="s">
        <v>232</v>
      </c>
      <c r="D6" s="13">
        <v>0.5</v>
      </c>
      <c r="E6" s="68">
        <v>0.5</v>
      </c>
      <c r="F6" s="59" t="s">
        <v>71</v>
      </c>
      <c r="G6" s="49"/>
      <c r="H6" s="50"/>
    </row>
    <row r="7" spans="2:9" ht="12.75" customHeight="1" x14ac:dyDescent="0.2">
      <c r="B7" s="3" t="s">
        <v>72</v>
      </c>
      <c r="C7" s="3" t="s">
        <v>73</v>
      </c>
      <c r="D7" s="13">
        <v>0.27</v>
      </c>
      <c r="E7" s="68">
        <v>0.27</v>
      </c>
      <c r="F7" s="59" t="s">
        <v>71</v>
      </c>
      <c r="G7" s="49"/>
      <c r="H7" s="50"/>
    </row>
    <row r="8" spans="2:9" ht="12.75" customHeight="1" x14ac:dyDescent="0.2">
      <c r="B8" s="3" t="s">
        <v>192</v>
      </c>
      <c r="C8" s="3" t="s">
        <v>193</v>
      </c>
      <c r="D8" s="13">
        <v>0.84</v>
      </c>
      <c r="E8" s="68">
        <v>0.84</v>
      </c>
      <c r="F8" s="59" t="s">
        <v>71</v>
      </c>
      <c r="G8" s="49"/>
      <c r="H8" s="50"/>
    </row>
    <row r="9" spans="2:9" ht="12.75" customHeight="1" x14ac:dyDescent="0.25">
      <c r="B9" s="162" t="s">
        <v>131</v>
      </c>
      <c r="C9" s="162"/>
      <c r="D9" s="162"/>
      <c r="E9" s="162"/>
      <c r="F9" s="162"/>
      <c r="G9" s="49"/>
      <c r="H9" s="50"/>
    </row>
    <row r="10" spans="2:9" ht="12.75" customHeight="1" x14ac:dyDescent="0.2">
      <c r="B10" s="67" t="s">
        <v>251</v>
      </c>
      <c r="C10" s="67" t="s">
        <v>252</v>
      </c>
      <c r="D10" s="78">
        <v>3.25</v>
      </c>
      <c r="E10" s="68">
        <v>3.3</v>
      </c>
      <c r="F10" s="59" t="s">
        <v>71</v>
      </c>
      <c r="G10" s="49"/>
      <c r="H10" s="50"/>
    </row>
    <row r="11" spans="2:9" ht="12" customHeight="1" x14ac:dyDescent="0.25">
      <c r="B11" s="162" t="s">
        <v>74</v>
      </c>
      <c r="C11" s="162"/>
      <c r="D11" s="162"/>
      <c r="E11" s="162"/>
      <c r="F11" s="162"/>
    </row>
    <row r="12" spans="2:9" ht="11.45" customHeight="1" x14ac:dyDescent="0.2">
      <c r="B12" s="54" t="s">
        <v>75</v>
      </c>
      <c r="C12" s="54" t="s">
        <v>76</v>
      </c>
      <c r="D12" s="13">
        <v>0.98</v>
      </c>
      <c r="E12" s="55">
        <v>0.98</v>
      </c>
      <c r="F12" s="62" t="s">
        <v>71</v>
      </c>
    </row>
    <row r="13" spans="2:9" ht="11.45" customHeight="1" x14ac:dyDescent="0.2">
      <c r="B13" s="3" t="s">
        <v>243</v>
      </c>
      <c r="C13" s="3" t="s">
        <v>244</v>
      </c>
      <c r="D13" s="13">
        <v>0.38</v>
      </c>
      <c r="E13" s="64">
        <v>0.38</v>
      </c>
      <c r="F13" s="62" t="s">
        <v>71</v>
      </c>
    </row>
    <row r="14" spans="2:9" ht="11.25" customHeight="1" x14ac:dyDescent="0.2">
      <c r="B14" s="4" t="s">
        <v>241</v>
      </c>
      <c r="C14" s="4" t="s">
        <v>242</v>
      </c>
      <c r="D14" s="13">
        <v>0.4</v>
      </c>
      <c r="E14" s="64">
        <v>0.4</v>
      </c>
      <c r="F14" s="62" t="s">
        <v>71</v>
      </c>
      <c r="G14" s="65"/>
      <c r="H14" s="65"/>
      <c r="I14" s="50"/>
    </row>
    <row r="15" spans="2:9" ht="12.75" customHeight="1" x14ac:dyDescent="0.25">
      <c r="B15" s="163" t="s">
        <v>81</v>
      </c>
      <c r="C15" s="164"/>
      <c r="D15" s="164"/>
      <c r="E15" s="164"/>
      <c r="F15" s="165"/>
    </row>
    <row r="16" spans="2:9" ht="13.5" customHeight="1" x14ac:dyDescent="0.2">
      <c r="B16" s="3" t="s">
        <v>79</v>
      </c>
      <c r="C16" s="3" t="s">
        <v>80</v>
      </c>
      <c r="D16" s="13">
        <v>0.4</v>
      </c>
      <c r="E16" s="13">
        <v>0.4</v>
      </c>
      <c r="F16" s="21" t="s">
        <v>71</v>
      </c>
    </row>
    <row r="17" spans="2:6" ht="13.5" customHeight="1" x14ac:dyDescent="0.2">
      <c r="B17" s="3" t="s">
        <v>207</v>
      </c>
      <c r="C17" s="3" t="s">
        <v>208</v>
      </c>
      <c r="D17" s="13">
        <v>0.89</v>
      </c>
      <c r="E17" s="51">
        <v>0.89</v>
      </c>
      <c r="F17" s="21" t="s">
        <v>71</v>
      </c>
    </row>
    <row r="18" spans="2:6" ht="11.25" customHeight="1" x14ac:dyDescent="0.25">
      <c r="B18" s="163" t="s">
        <v>25</v>
      </c>
      <c r="C18" s="164"/>
      <c r="D18" s="164"/>
      <c r="E18" s="164"/>
      <c r="F18" s="165"/>
    </row>
    <row r="19" spans="2:6" ht="12.75" customHeight="1" x14ac:dyDescent="0.2">
      <c r="B19" s="3" t="s">
        <v>28</v>
      </c>
      <c r="C19" s="3" t="s">
        <v>29</v>
      </c>
      <c r="D19" s="13">
        <v>0.33</v>
      </c>
      <c r="E19" s="13">
        <v>0.33</v>
      </c>
      <c r="F19" s="21" t="s">
        <v>71</v>
      </c>
    </row>
    <row r="20" spans="2:6" ht="14.25" customHeight="1" x14ac:dyDescent="0.2">
      <c r="B20" s="3" t="s">
        <v>82</v>
      </c>
      <c r="C20" s="3" t="s">
        <v>83</v>
      </c>
      <c r="D20" s="13">
        <v>14</v>
      </c>
      <c r="E20" s="74">
        <v>14</v>
      </c>
      <c r="F20" s="21" t="s">
        <v>71</v>
      </c>
    </row>
    <row r="21" spans="2:6" ht="14.25" customHeight="1" x14ac:dyDescent="0.2">
      <c r="B21" s="3" t="s">
        <v>175</v>
      </c>
      <c r="C21" s="3" t="s">
        <v>176</v>
      </c>
      <c r="D21" s="13">
        <v>1.96</v>
      </c>
      <c r="E21" s="76">
        <v>1.95</v>
      </c>
      <c r="F21" s="21" t="s">
        <v>71</v>
      </c>
    </row>
    <row r="22" spans="2:6" ht="11.25" customHeight="1" x14ac:dyDescent="0.25">
      <c r="B22" s="163" t="s">
        <v>30</v>
      </c>
      <c r="C22" s="164"/>
      <c r="D22" s="164"/>
      <c r="E22" s="164"/>
      <c r="F22" s="165"/>
    </row>
    <row r="23" spans="2:6" ht="12.75" customHeight="1" x14ac:dyDescent="0.2">
      <c r="B23" s="3" t="s">
        <v>84</v>
      </c>
      <c r="C23" s="3" t="s">
        <v>85</v>
      </c>
      <c r="D23" s="13">
        <v>0.73</v>
      </c>
      <c r="E23" s="13">
        <v>0.73</v>
      </c>
      <c r="F23" s="21" t="s">
        <v>71</v>
      </c>
    </row>
    <row r="24" spans="2:6" ht="12.75" customHeight="1" x14ac:dyDescent="0.2">
      <c r="B24" s="3" t="s">
        <v>86</v>
      </c>
      <c r="C24" s="3" t="s">
        <v>87</v>
      </c>
      <c r="D24" s="13">
        <v>1.27</v>
      </c>
      <c r="E24" s="13">
        <v>1.27</v>
      </c>
      <c r="F24" s="21" t="s">
        <v>71</v>
      </c>
    </row>
    <row r="25" spans="2:6" ht="12.75" customHeight="1" x14ac:dyDescent="0.2">
      <c r="B25" s="3" t="s">
        <v>88</v>
      </c>
      <c r="C25" s="3" t="s">
        <v>89</v>
      </c>
      <c r="D25" s="13">
        <v>1.3</v>
      </c>
      <c r="E25" s="13">
        <v>1.3</v>
      </c>
      <c r="F25" s="21" t="s">
        <v>71</v>
      </c>
    </row>
    <row r="26" spans="2:6" ht="11.45" customHeight="1" x14ac:dyDescent="0.2">
      <c r="B26" s="3" t="s">
        <v>201</v>
      </c>
      <c r="C26" s="3" t="s">
        <v>202</v>
      </c>
      <c r="D26" s="13">
        <v>2.8</v>
      </c>
      <c r="E26" s="73">
        <v>2.8</v>
      </c>
      <c r="F26" s="21" t="s">
        <v>71</v>
      </c>
    </row>
    <row r="27" spans="2:6" ht="11.45" customHeight="1" x14ac:dyDescent="0.2">
      <c r="B27" s="3" t="s">
        <v>188</v>
      </c>
      <c r="C27" s="3" t="s">
        <v>189</v>
      </c>
      <c r="D27" s="13">
        <v>0.27</v>
      </c>
      <c r="E27" s="76">
        <v>0.27</v>
      </c>
      <c r="F27" s="21" t="s">
        <v>71</v>
      </c>
    </row>
    <row r="28" spans="2:6" ht="11.45" customHeight="1" x14ac:dyDescent="0.2">
      <c r="B28" s="3" t="s">
        <v>31</v>
      </c>
      <c r="C28" s="3" t="s">
        <v>32</v>
      </c>
      <c r="D28" s="13">
        <v>7.7</v>
      </c>
      <c r="E28" s="76">
        <v>7.7</v>
      </c>
      <c r="F28" s="21" t="s">
        <v>71</v>
      </c>
    </row>
    <row r="29" spans="2:6" ht="11.45" customHeight="1" x14ac:dyDescent="0.2">
      <c r="B29" s="34" t="s">
        <v>35</v>
      </c>
      <c r="C29" s="3" t="s">
        <v>36</v>
      </c>
      <c r="D29" s="13">
        <v>0.53</v>
      </c>
      <c r="E29" s="76">
        <v>0.53</v>
      </c>
      <c r="F29" s="21" t="s">
        <v>71</v>
      </c>
    </row>
    <row r="30" spans="2:6" ht="11.45" customHeight="1" x14ac:dyDescent="0.2">
      <c r="B30" s="3" t="s">
        <v>150</v>
      </c>
      <c r="C30" s="3" t="s">
        <v>151</v>
      </c>
      <c r="D30" s="13">
        <v>0.76</v>
      </c>
      <c r="E30" s="76">
        <v>0.76</v>
      </c>
      <c r="F30" s="21" t="s">
        <v>71</v>
      </c>
    </row>
    <row r="31" spans="2:6" ht="11.45" customHeight="1" x14ac:dyDescent="0.2">
      <c r="B31" s="3" t="s">
        <v>33</v>
      </c>
      <c r="C31" s="3" t="s">
        <v>34</v>
      </c>
      <c r="D31" s="13">
        <v>0.67</v>
      </c>
      <c r="E31" s="76">
        <v>0.67</v>
      </c>
      <c r="F31" s="21" t="s">
        <v>71</v>
      </c>
    </row>
    <row r="32" spans="2:6" ht="11.45" customHeight="1" x14ac:dyDescent="0.2">
      <c r="B32" s="3" t="s">
        <v>129</v>
      </c>
      <c r="C32" s="3" t="s">
        <v>130</v>
      </c>
      <c r="D32" s="13">
        <v>10.5</v>
      </c>
      <c r="E32" s="76">
        <v>10.5</v>
      </c>
      <c r="F32" s="21" t="s">
        <v>71</v>
      </c>
    </row>
    <row r="33" spans="2:6" ht="15.75" customHeight="1" x14ac:dyDescent="0.25">
      <c r="B33" s="163" t="s">
        <v>38</v>
      </c>
      <c r="C33" s="164"/>
      <c r="D33" s="164"/>
      <c r="E33" s="164"/>
      <c r="F33" s="165"/>
    </row>
    <row r="34" spans="2:6" ht="13.5" customHeight="1" x14ac:dyDescent="0.2">
      <c r="B34" s="3" t="s">
        <v>124</v>
      </c>
      <c r="C34" s="3" t="s">
        <v>125</v>
      </c>
      <c r="D34" s="13">
        <v>11</v>
      </c>
      <c r="E34" s="76">
        <v>11</v>
      </c>
      <c r="F34" s="21" t="s">
        <v>71</v>
      </c>
    </row>
    <row r="35" spans="2:6" ht="13.5" customHeight="1" x14ac:dyDescent="0.2">
      <c r="B35" s="3" t="s">
        <v>43</v>
      </c>
      <c r="C35" s="3" t="s">
        <v>44</v>
      </c>
      <c r="D35" s="13">
        <v>14.34</v>
      </c>
      <c r="E35" s="75">
        <v>14.5</v>
      </c>
      <c r="F35" s="21" t="s">
        <v>71</v>
      </c>
    </row>
    <row r="36" spans="2:6" ht="13.5" customHeight="1" x14ac:dyDescent="0.2">
      <c r="B36" s="3" t="s">
        <v>41</v>
      </c>
      <c r="C36" s="3" t="s">
        <v>42</v>
      </c>
      <c r="D36" s="13">
        <v>1.47</v>
      </c>
      <c r="E36" s="73">
        <v>1.47</v>
      </c>
      <c r="F36" s="21" t="s">
        <v>71</v>
      </c>
    </row>
    <row r="37" spans="2:6" ht="13.5" customHeight="1" x14ac:dyDescent="0.2">
      <c r="B37" s="3" t="s">
        <v>126</v>
      </c>
      <c r="C37" s="3" t="s">
        <v>127</v>
      </c>
      <c r="D37" s="13">
        <v>14</v>
      </c>
      <c r="E37" s="76">
        <v>14</v>
      </c>
      <c r="F37" s="21" t="s">
        <v>71</v>
      </c>
    </row>
    <row r="38" spans="2:6" ht="11.25" customHeight="1" x14ac:dyDescent="0.25">
      <c r="B38" s="163" t="s">
        <v>48</v>
      </c>
      <c r="C38" s="164"/>
      <c r="D38" s="164"/>
      <c r="E38" s="164"/>
      <c r="F38" s="165"/>
    </row>
    <row r="39" spans="2:6" ht="11.45" customHeight="1" x14ac:dyDescent="0.2">
      <c r="B39" s="3" t="s">
        <v>90</v>
      </c>
      <c r="C39" s="3" t="s">
        <v>91</v>
      </c>
      <c r="D39" s="13">
        <v>8.0500000000000007</v>
      </c>
      <c r="E39" s="72">
        <v>8.0500000000000007</v>
      </c>
      <c r="F39" s="21" t="s">
        <v>71</v>
      </c>
    </row>
    <row r="40" spans="2:6" ht="11.45" customHeight="1" x14ac:dyDescent="0.2">
      <c r="B40" s="3" t="s">
        <v>160</v>
      </c>
      <c r="C40" s="3" t="s">
        <v>161</v>
      </c>
      <c r="D40" s="13">
        <v>1.23</v>
      </c>
      <c r="E40" s="72">
        <v>1.23</v>
      </c>
      <c r="F40" s="21" t="s">
        <v>71</v>
      </c>
    </row>
    <row r="41" spans="2:6" ht="11.45" customHeight="1" x14ac:dyDescent="0.2">
      <c r="B41" s="19" t="s">
        <v>215</v>
      </c>
      <c r="C41" s="3" t="s">
        <v>216</v>
      </c>
      <c r="D41" s="13">
        <v>0.39</v>
      </c>
      <c r="E41" s="76">
        <v>0.39</v>
      </c>
      <c r="F41" s="21" t="s">
        <v>71</v>
      </c>
    </row>
    <row r="42" spans="2:6" ht="16.5" customHeight="1" x14ac:dyDescent="0.25">
      <c r="B42" s="166" t="s">
        <v>296</v>
      </c>
      <c r="C42" s="166"/>
      <c r="D42" s="166"/>
      <c r="E42" s="166"/>
      <c r="F42" s="166"/>
    </row>
    <row r="43" spans="2:6" ht="18.75" customHeight="1" x14ac:dyDescent="0.2">
      <c r="B43" s="22" t="s">
        <v>4</v>
      </c>
      <c r="C43" s="22" t="s">
        <v>5</v>
      </c>
      <c r="D43" s="22" t="s">
        <v>67</v>
      </c>
      <c r="E43" s="22" t="s">
        <v>94</v>
      </c>
      <c r="F43" s="22" t="s">
        <v>68</v>
      </c>
    </row>
    <row r="44" spans="2:6" ht="14.25" customHeight="1" x14ac:dyDescent="0.25">
      <c r="B44" s="163" t="s">
        <v>13</v>
      </c>
      <c r="C44" s="164"/>
      <c r="D44" s="164"/>
      <c r="E44" s="164"/>
      <c r="F44" s="165"/>
    </row>
    <row r="45" spans="2:6" ht="11.45" customHeight="1" x14ac:dyDescent="0.2">
      <c r="B45" s="3" t="s">
        <v>95</v>
      </c>
      <c r="C45" s="3" t="s">
        <v>96</v>
      </c>
      <c r="D45" s="13">
        <v>1</v>
      </c>
      <c r="E45" s="13">
        <v>1</v>
      </c>
      <c r="F45" s="21" t="s">
        <v>71</v>
      </c>
    </row>
    <row r="46" spans="2:6" ht="14.25" customHeight="1" x14ac:dyDescent="0.2">
      <c r="B46" s="3" t="s">
        <v>177</v>
      </c>
      <c r="C46" s="3" t="s">
        <v>178</v>
      </c>
      <c r="D46" s="13">
        <v>1</v>
      </c>
      <c r="E46" s="13">
        <v>1</v>
      </c>
      <c r="F46" s="21" t="s">
        <v>71</v>
      </c>
    </row>
    <row r="47" spans="2:6" ht="14.25" customHeight="1" x14ac:dyDescent="0.2">
      <c r="B47" s="3" t="s">
        <v>184</v>
      </c>
      <c r="C47" s="3" t="s">
        <v>185</v>
      </c>
      <c r="D47" s="20" t="s">
        <v>97</v>
      </c>
      <c r="E47" s="20" t="s">
        <v>97</v>
      </c>
      <c r="F47" s="21" t="s">
        <v>71</v>
      </c>
    </row>
    <row r="48" spans="2:6" ht="11.45" customHeight="1" x14ac:dyDescent="0.2">
      <c r="B48" s="3" t="s">
        <v>190</v>
      </c>
      <c r="C48" s="3" t="s">
        <v>191</v>
      </c>
      <c r="D48" s="20" t="s">
        <v>97</v>
      </c>
      <c r="E48" s="20" t="s">
        <v>97</v>
      </c>
      <c r="F48" s="21" t="s">
        <v>71</v>
      </c>
    </row>
    <row r="49" spans="2:6" ht="12.75" customHeight="1" x14ac:dyDescent="0.2">
      <c r="B49" s="3" t="s">
        <v>135</v>
      </c>
      <c r="C49" s="3" t="s">
        <v>136</v>
      </c>
      <c r="D49" s="13">
        <v>1</v>
      </c>
      <c r="E49" s="13">
        <v>1</v>
      </c>
      <c r="F49" s="21" t="s">
        <v>71</v>
      </c>
    </row>
    <row r="50" spans="2:6" ht="11.25" customHeight="1" x14ac:dyDescent="0.25">
      <c r="B50" s="167" t="s">
        <v>74</v>
      </c>
      <c r="C50" s="168"/>
      <c r="D50" s="168"/>
      <c r="E50" s="168"/>
      <c r="F50" s="169"/>
    </row>
    <row r="51" spans="2:6" ht="11.45" customHeight="1" x14ac:dyDescent="0.2">
      <c r="B51" s="3" t="s">
        <v>98</v>
      </c>
      <c r="C51" s="3" t="s">
        <v>99</v>
      </c>
      <c r="D51" s="13">
        <v>0.42</v>
      </c>
      <c r="E51" s="13">
        <v>0.42</v>
      </c>
      <c r="F51" s="21" t="s">
        <v>71</v>
      </c>
    </row>
    <row r="52" spans="2:6" ht="12" customHeight="1" x14ac:dyDescent="0.25">
      <c r="B52" s="163" t="s">
        <v>81</v>
      </c>
      <c r="C52" s="164"/>
      <c r="D52" s="164"/>
      <c r="E52" s="164"/>
      <c r="F52" s="165"/>
    </row>
    <row r="53" spans="2:6" ht="11.45" customHeight="1" x14ac:dyDescent="0.2">
      <c r="B53" s="3" t="s">
        <v>139</v>
      </c>
      <c r="C53" s="3" t="s">
        <v>140</v>
      </c>
      <c r="D53" s="13">
        <v>1.43</v>
      </c>
      <c r="E53" s="13">
        <v>1.43</v>
      </c>
      <c r="F53" s="21" t="s">
        <v>71</v>
      </c>
    </row>
    <row r="54" spans="2:6" ht="11.45" customHeight="1" x14ac:dyDescent="0.2">
      <c r="B54" s="3" t="s">
        <v>100</v>
      </c>
      <c r="C54" s="3" t="s">
        <v>101</v>
      </c>
      <c r="D54" s="13">
        <v>0.72</v>
      </c>
      <c r="E54" s="13">
        <v>0.72</v>
      </c>
      <c r="F54" s="21" t="s">
        <v>71</v>
      </c>
    </row>
    <row r="55" spans="2:6" ht="11.45" customHeight="1" x14ac:dyDescent="0.2">
      <c r="B55" s="3" t="s">
        <v>298</v>
      </c>
      <c r="C55" s="3" t="s">
        <v>299</v>
      </c>
      <c r="D55" s="13">
        <v>1</v>
      </c>
      <c r="E55" s="13">
        <v>1</v>
      </c>
      <c r="F55" s="21" t="s">
        <v>71</v>
      </c>
    </row>
    <row r="56" spans="2:6" ht="14.25" customHeight="1" x14ac:dyDescent="0.25">
      <c r="B56" s="163" t="s">
        <v>102</v>
      </c>
      <c r="C56" s="164"/>
      <c r="D56" s="164"/>
      <c r="E56" s="164"/>
      <c r="F56" s="165"/>
    </row>
    <row r="57" spans="2:6" ht="11.45" customHeight="1" x14ac:dyDescent="0.2">
      <c r="B57" s="3" t="s">
        <v>103</v>
      </c>
      <c r="C57" s="3" t="s">
        <v>104</v>
      </c>
      <c r="D57" s="20" t="s">
        <v>97</v>
      </c>
      <c r="E57" s="20" t="s">
        <v>97</v>
      </c>
      <c r="F57" s="21" t="s">
        <v>71</v>
      </c>
    </row>
    <row r="58" spans="2:6" ht="11.45" customHeight="1" x14ac:dyDescent="0.2">
      <c r="B58" s="3" t="s">
        <v>105</v>
      </c>
      <c r="C58" s="3" t="s">
        <v>106</v>
      </c>
      <c r="D58" s="20" t="s">
        <v>97</v>
      </c>
      <c r="E58" s="20" t="s">
        <v>97</v>
      </c>
      <c r="F58" s="21" t="s">
        <v>71</v>
      </c>
    </row>
    <row r="59" spans="2:6" ht="11.45" customHeight="1" x14ac:dyDescent="0.2">
      <c r="B59" s="3" t="s">
        <v>109</v>
      </c>
      <c r="C59" s="3" t="s">
        <v>110</v>
      </c>
      <c r="D59" s="20" t="s">
        <v>97</v>
      </c>
      <c r="E59" s="20" t="s">
        <v>97</v>
      </c>
      <c r="F59" s="21" t="s">
        <v>71</v>
      </c>
    </row>
    <row r="60" spans="2:6" ht="11.45" customHeight="1" x14ac:dyDescent="0.2">
      <c r="B60" s="3" t="s">
        <v>111</v>
      </c>
      <c r="C60" s="3" t="s">
        <v>112</v>
      </c>
      <c r="D60" s="20" t="s">
        <v>97</v>
      </c>
      <c r="E60" s="20" t="s">
        <v>97</v>
      </c>
      <c r="F60" s="21" t="s">
        <v>71</v>
      </c>
    </row>
    <row r="61" spans="2:6" ht="11.45" customHeight="1" x14ac:dyDescent="0.2">
      <c r="B61" s="19" t="s">
        <v>107</v>
      </c>
      <c r="C61" s="19" t="s">
        <v>108</v>
      </c>
      <c r="D61" s="13">
        <v>3</v>
      </c>
      <c r="E61" s="13">
        <v>3</v>
      </c>
      <c r="F61" s="21" t="s">
        <v>71</v>
      </c>
    </row>
    <row r="62" spans="2:6" ht="11.45" customHeight="1" x14ac:dyDescent="0.2">
      <c r="B62" s="19" t="s">
        <v>179</v>
      </c>
      <c r="C62" s="19" t="s">
        <v>180</v>
      </c>
      <c r="D62" s="13">
        <v>0.78</v>
      </c>
      <c r="E62" s="13">
        <v>0.78</v>
      </c>
      <c r="F62" s="21" t="s">
        <v>71</v>
      </c>
    </row>
    <row r="63" spans="2:6" ht="11.45" customHeight="1" x14ac:dyDescent="0.2">
      <c r="B63" s="19" t="s">
        <v>186</v>
      </c>
      <c r="C63" s="19" t="s">
        <v>187</v>
      </c>
      <c r="D63" s="20" t="s">
        <v>97</v>
      </c>
      <c r="E63" s="20" t="s">
        <v>97</v>
      </c>
      <c r="F63" s="21" t="s">
        <v>71</v>
      </c>
    </row>
    <row r="64" spans="2:6" ht="11.45" customHeight="1" x14ac:dyDescent="0.2">
      <c r="B64" s="19" t="s">
        <v>204</v>
      </c>
      <c r="C64" s="19" t="s">
        <v>205</v>
      </c>
      <c r="D64" s="20">
        <v>1</v>
      </c>
      <c r="E64" s="20">
        <v>1</v>
      </c>
      <c r="F64" s="21" t="s">
        <v>71</v>
      </c>
    </row>
    <row r="65" spans="2:6" ht="12.75" customHeight="1" x14ac:dyDescent="0.25">
      <c r="B65" s="163" t="s">
        <v>25</v>
      </c>
      <c r="C65" s="164"/>
      <c r="D65" s="164"/>
      <c r="E65" s="164"/>
      <c r="F65" s="165"/>
    </row>
    <row r="66" spans="2:6" ht="12.75" customHeight="1" x14ac:dyDescent="0.2">
      <c r="B66" s="3" t="s">
        <v>155</v>
      </c>
      <c r="C66" s="3" t="s">
        <v>156</v>
      </c>
      <c r="D66" s="13">
        <v>0.5</v>
      </c>
      <c r="E66" s="13">
        <v>0.5</v>
      </c>
      <c r="F66" s="21" t="s">
        <v>71</v>
      </c>
    </row>
    <row r="67" spans="2:6" ht="13.5" customHeight="1" x14ac:dyDescent="0.25">
      <c r="B67" s="163" t="s">
        <v>30</v>
      </c>
      <c r="C67" s="164"/>
      <c r="D67" s="164"/>
      <c r="E67" s="164"/>
      <c r="F67" s="165"/>
    </row>
    <row r="68" spans="2:6" ht="11.45" customHeight="1" x14ac:dyDescent="0.2">
      <c r="B68" s="3" t="s">
        <v>113</v>
      </c>
      <c r="C68" s="3" t="s">
        <v>114</v>
      </c>
      <c r="D68" s="13">
        <v>60</v>
      </c>
      <c r="E68" s="13">
        <v>60</v>
      </c>
      <c r="F68" s="21" t="s">
        <v>71</v>
      </c>
    </row>
    <row r="69" spans="2:6" ht="10.5" customHeight="1" x14ac:dyDescent="0.25">
      <c r="B69" s="163" t="s">
        <v>38</v>
      </c>
      <c r="C69" s="164"/>
      <c r="D69" s="164"/>
      <c r="E69" s="164"/>
      <c r="F69" s="165"/>
    </row>
    <row r="70" spans="2:6" ht="12.75" customHeight="1" x14ac:dyDescent="0.2">
      <c r="B70" s="53" t="s">
        <v>52</v>
      </c>
      <c r="C70" s="54" t="s">
        <v>53</v>
      </c>
      <c r="D70" s="13">
        <v>8.1</v>
      </c>
      <c r="E70" s="13">
        <v>8.1</v>
      </c>
      <c r="F70" s="21" t="s">
        <v>71</v>
      </c>
    </row>
  </sheetData>
  <mergeCells count="17">
    <mergeCell ref="B1:F1"/>
    <mergeCell ref="B3:F3"/>
    <mergeCell ref="B15:F15"/>
    <mergeCell ref="B52:F52"/>
    <mergeCell ref="B22:F22"/>
    <mergeCell ref="B42:F42"/>
    <mergeCell ref="B44:F44"/>
    <mergeCell ref="B18:F18"/>
    <mergeCell ref="B38:F38"/>
    <mergeCell ref="B50:F50"/>
    <mergeCell ref="B33:F33"/>
    <mergeCell ref="B11:F11"/>
    <mergeCell ref="B9:F9"/>
    <mergeCell ref="B69:F69"/>
    <mergeCell ref="B67:F67"/>
    <mergeCell ref="B56:F56"/>
    <mergeCell ref="B65:F65"/>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rightToLeft="1" topLeftCell="A19" workbookViewId="0">
      <selection activeCell="A17" sqref="A17:XFD17"/>
    </sheetView>
  </sheetViews>
  <sheetFormatPr defaultRowHeight="14.25"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19.5" x14ac:dyDescent="0.2">
      <c r="A1" s="170" t="s">
        <v>294</v>
      </c>
      <c r="B1" s="170"/>
      <c r="C1" s="170"/>
      <c r="D1" s="170"/>
      <c r="E1" s="170"/>
      <c r="F1" s="170"/>
      <c r="G1" s="170"/>
      <c r="H1" s="170"/>
    </row>
    <row r="2" spans="1:8" ht="68.25" customHeight="1" x14ac:dyDescent="0.2">
      <c r="A2" s="14" t="s">
        <v>115</v>
      </c>
      <c r="B2" s="171" t="s">
        <v>128</v>
      </c>
      <c r="C2" s="171"/>
      <c r="D2" s="171"/>
      <c r="E2" s="171"/>
      <c r="F2" s="171"/>
      <c r="G2" s="171"/>
      <c r="H2" s="171"/>
    </row>
    <row r="3" spans="1:8" ht="57.75" customHeight="1" x14ac:dyDescent="0.2">
      <c r="A3" s="14" t="s">
        <v>116</v>
      </c>
      <c r="B3" s="171" t="s">
        <v>164</v>
      </c>
      <c r="C3" s="171"/>
      <c r="D3" s="171"/>
      <c r="E3" s="171"/>
      <c r="F3" s="171"/>
      <c r="G3" s="171"/>
      <c r="H3" s="171"/>
    </row>
    <row r="4" spans="1:8" ht="57.75" customHeight="1" x14ac:dyDescent="0.2">
      <c r="A4" s="14" t="s">
        <v>117</v>
      </c>
      <c r="B4" s="171" t="s">
        <v>229</v>
      </c>
      <c r="C4" s="171"/>
      <c r="D4" s="171"/>
      <c r="E4" s="171"/>
      <c r="F4" s="171"/>
      <c r="G4" s="171"/>
      <c r="H4" s="171"/>
    </row>
    <row r="5" spans="1:8" ht="63" customHeight="1" x14ac:dyDescent="0.2">
      <c r="A5" s="14" t="s">
        <v>118</v>
      </c>
      <c r="B5" s="171" t="s">
        <v>230</v>
      </c>
      <c r="C5" s="171"/>
      <c r="D5" s="171"/>
      <c r="E5" s="171"/>
      <c r="F5" s="171"/>
      <c r="G5" s="171"/>
      <c r="H5" s="171"/>
    </row>
    <row r="6" spans="1:8" ht="44.25" customHeight="1" x14ac:dyDescent="0.2">
      <c r="A6" s="14" t="s">
        <v>119</v>
      </c>
      <c r="B6" s="171" t="s">
        <v>228</v>
      </c>
      <c r="C6" s="171"/>
      <c r="D6" s="171"/>
      <c r="E6" s="171"/>
      <c r="F6" s="171"/>
      <c r="G6" s="171"/>
      <c r="H6" s="171"/>
    </row>
    <row r="7" spans="1:8" ht="68.25" customHeight="1" x14ac:dyDescent="0.2">
      <c r="A7" s="14" t="s">
        <v>253</v>
      </c>
      <c r="B7" s="171" t="s">
        <v>212</v>
      </c>
      <c r="C7" s="171"/>
      <c r="D7" s="171"/>
      <c r="E7" s="171"/>
      <c r="F7" s="171"/>
      <c r="G7" s="171"/>
      <c r="H7" s="171"/>
    </row>
    <row r="8" spans="1:8" ht="52.5" customHeight="1" x14ac:dyDescent="0.2">
      <c r="A8" s="14" t="s">
        <v>120</v>
      </c>
      <c r="B8" s="171" t="s">
        <v>227</v>
      </c>
      <c r="C8" s="171"/>
      <c r="D8" s="171"/>
      <c r="E8" s="171"/>
      <c r="F8" s="171"/>
      <c r="G8" s="171"/>
      <c r="H8" s="171"/>
    </row>
    <row r="9" spans="1:8" ht="37.5" customHeight="1" x14ac:dyDescent="0.2">
      <c r="A9" s="14" t="s">
        <v>121</v>
      </c>
      <c r="B9" s="171" t="s">
        <v>226</v>
      </c>
      <c r="C9" s="171"/>
      <c r="D9" s="171"/>
      <c r="E9" s="171"/>
      <c r="F9" s="171"/>
      <c r="G9" s="171"/>
      <c r="H9" s="171"/>
    </row>
    <row r="10" spans="1:8" ht="39" customHeight="1" x14ac:dyDescent="0.2">
      <c r="A10" s="14" t="s">
        <v>122</v>
      </c>
      <c r="B10" s="171" t="s">
        <v>153</v>
      </c>
      <c r="C10" s="171"/>
      <c r="D10" s="171"/>
      <c r="E10" s="171"/>
      <c r="F10" s="171"/>
      <c r="G10" s="171"/>
      <c r="H10" s="171"/>
    </row>
    <row r="11" spans="1:8" ht="34.5" customHeight="1" x14ac:dyDescent="0.2">
      <c r="A11" s="39" t="s">
        <v>213</v>
      </c>
      <c r="B11" s="171" t="s">
        <v>174</v>
      </c>
      <c r="C11" s="171"/>
      <c r="D11" s="171"/>
      <c r="E11" s="171"/>
      <c r="F11" s="171"/>
      <c r="G11" s="171"/>
      <c r="H11" s="171"/>
    </row>
    <row r="12" spans="1:8" ht="45.75" customHeight="1" x14ac:dyDescent="0.2">
      <c r="A12" s="39" t="s">
        <v>209</v>
      </c>
      <c r="B12" s="171" t="s">
        <v>203</v>
      </c>
      <c r="C12" s="171"/>
      <c r="D12" s="171"/>
      <c r="E12" s="171"/>
      <c r="F12" s="171"/>
      <c r="G12" s="171"/>
      <c r="H12" s="171"/>
    </row>
    <row r="13" spans="1:8" ht="101.25" customHeight="1" x14ac:dyDescent="0.2">
      <c r="A13" s="40" t="s">
        <v>152</v>
      </c>
      <c r="B13" s="171" t="s">
        <v>200</v>
      </c>
      <c r="C13" s="171"/>
      <c r="D13" s="171"/>
      <c r="E13" s="171"/>
      <c r="F13" s="171"/>
      <c r="G13" s="171"/>
      <c r="H13" s="171"/>
    </row>
    <row r="14" spans="1:8" ht="39" customHeight="1" x14ac:dyDescent="0.2">
      <c r="A14" s="40" t="s">
        <v>219</v>
      </c>
      <c r="B14" s="171" t="s">
        <v>220</v>
      </c>
      <c r="C14" s="171"/>
      <c r="D14" s="171"/>
      <c r="E14" s="171"/>
      <c r="F14" s="171"/>
      <c r="G14" s="171"/>
      <c r="H14" s="171"/>
    </row>
    <row r="15" spans="1:8" ht="34.5" customHeight="1" x14ac:dyDescent="0.2">
      <c r="A15" s="40" t="s">
        <v>221</v>
      </c>
      <c r="B15" s="171" t="s">
        <v>222</v>
      </c>
      <c r="C15" s="171"/>
      <c r="D15" s="171"/>
      <c r="E15" s="171"/>
      <c r="F15" s="171"/>
      <c r="G15" s="171"/>
      <c r="H15" s="171"/>
    </row>
    <row r="16" spans="1:8" ht="36.75" customHeight="1" x14ac:dyDescent="0.2">
      <c r="A16" s="40" t="s">
        <v>223</v>
      </c>
      <c r="B16" s="171" t="s">
        <v>224</v>
      </c>
      <c r="C16" s="171"/>
      <c r="D16" s="171"/>
      <c r="E16" s="171"/>
      <c r="F16" s="171"/>
      <c r="G16" s="171"/>
      <c r="H16" s="171"/>
    </row>
  </sheetData>
  <mergeCells count="16">
    <mergeCell ref="B16:H16"/>
    <mergeCell ref="B2:H2"/>
    <mergeCell ref="B3:H3"/>
    <mergeCell ref="B14:H14"/>
    <mergeCell ref="B15:H15"/>
    <mergeCell ref="B4:H4"/>
    <mergeCell ref="B7:H7"/>
    <mergeCell ref="B5:H5"/>
    <mergeCell ref="B8:H8"/>
    <mergeCell ref="B9:H9"/>
    <mergeCell ref="A1:H1"/>
    <mergeCell ref="B10:H10"/>
    <mergeCell ref="B11:H11"/>
    <mergeCell ref="B12:H12"/>
    <mergeCell ref="B13:H13"/>
    <mergeCell ref="B6:H6"/>
  </mergeCells>
  <pageMargins left="0" right="0" top="0" bottom="0"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rightToLeft="1" topLeftCell="B19" zoomScaleNormal="100" workbookViewId="0">
      <selection activeCell="H16" sqref="H16"/>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12.875" style="17" customWidth="1"/>
    <col min="6" max="173" width="9" style="17"/>
    <col min="174" max="174" width="0" style="17" hidden="1" customWidth="1"/>
    <col min="175" max="175" width="1" style="17" customWidth="1"/>
    <col min="176" max="176" width="21.75" style="17" customWidth="1"/>
    <col min="177" max="177" width="91.875" style="17" customWidth="1"/>
    <col min="178" max="429" width="9" style="17"/>
    <col min="430" max="430" width="0" style="17" hidden="1" customWidth="1"/>
    <col min="431" max="431" width="1" style="17" customWidth="1"/>
    <col min="432" max="432" width="21.75" style="17" customWidth="1"/>
    <col min="433" max="433" width="91.875" style="17" customWidth="1"/>
    <col min="434" max="685" width="9" style="17"/>
    <col min="686" max="686" width="0" style="17" hidden="1" customWidth="1"/>
    <col min="687" max="687" width="1" style="17" customWidth="1"/>
    <col min="688" max="688" width="21.75" style="17" customWidth="1"/>
    <col min="689" max="689" width="91.875" style="17" customWidth="1"/>
    <col min="690" max="941" width="9" style="17"/>
    <col min="942" max="942" width="0" style="17" hidden="1" customWidth="1"/>
    <col min="943" max="943" width="1" style="17" customWidth="1"/>
    <col min="944" max="944" width="21.75" style="17" customWidth="1"/>
    <col min="945" max="945" width="91.875" style="17" customWidth="1"/>
    <col min="946" max="1197" width="9" style="17"/>
    <col min="1198" max="1198" width="0" style="17" hidden="1" customWidth="1"/>
    <col min="1199" max="1199" width="1" style="17" customWidth="1"/>
    <col min="1200" max="1200" width="21.75" style="17" customWidth="1"/>
    <col min="1201" max="1201" width="91.875" style="17" customWidth="1"/>
    <col min="1202" max="1453" width="9" style="17"/>
    <col min="1454" max="1454" width="0" style="17" hidden="1" customWidth="1"/>
    <col min="1455" max="1455" width="1" style="17" customWidth="1"/>
    <col min="1456" max="1456" width="21.75" style="17" customWidth="1"/>
    <col min="1457" max="1457" width="91.875" style="17" customWidth="1"/>
    <col min="1458" max="1709" width="9" style="17"/>
    <col min="1710" max="1710" width="0" style="17" hidden="1" customWidth="1"/>
    <col min="1711" max="1711" width="1" style="17" customWidth="1"/>
    <col min="1712" max="1712" width="21.75" style="17" customWidth="1"/>
    <col min="1713" max="1713" width="91.875" style="17" customWidth="1"/>
    <col min="1714" max="1965" width="9" style="17"/>
    <col min="1966" max="1966" width="0" style="17" hidden="1" customWidth="1"/>
    <col min="1967" max="1967" width="1" style="17" customWidth="1"/>
    <col min="1968" max="1968" width="21.75" style="17" customWidth="1"/>
    <col min="1969" max="1969" width="91.875" style="17" customWidth="1"/>
    <col min="1970" max="2221" width="9" style="17"/>
    <col min="2222" max="2222" width="0" style="17" hidden="1" customWidth="1"/>
    <col min="2223" max="2223" width="1" style="17" customWidth="1"/>
    <col min="2224" max="2224" width="21.75" style="17" customWidth="1"/>
    <col min="2225" max="2225" width="91.875" style="17" customWidth="1"/>
    <col min="2226" max="2477" width="9" style="17"/>
    <col min="2478" max="2478" width="0" style="17" hidden="1" customWidth="1"/>
    <col min="2479" max="2479" width="1" style="17" customWidth="1"/>
    <col min="2480" max="2480" width="21.75" style="17" customWidth="1"/>
    <col min="2481" max="2481" width="91.875" style="17" customWidth="1"/>
    <col min="2482" max="2733" width="9" style="17"/>
    <col min="2734" max="2734" width="0" style="17" hidden="1" customWidth="1"/>
    <col min="2735" max="2735" width="1" style="17" customWidth="1"/>
    <col min="2736" max="2736" width="21.75" style="17" customWidth="1"/>
    <col min="2737" max="2737" width="91.875" style="17" customWidth="1"/>
    <col min="2738" max="2989" width="9" style="17"/>
    <col min="2990" max="2990" width="0" style="17" hidden="1" customWidth="1"/>
    <col min="2991" max="2991" width="1" style="17" customWidth="1"/>
    <col min="2992" max="2992" width="21.75" style="17" customWidth="1"/>
    <col min="2993" max="2993" width="91.875" style="17" customWidth="1"/>
    <col min="2994" max="3245" width="9" style="17"/>
    <col min="3246" max="3246" width="0" style="17" hidden="1" customWidth="1"/>
    <col min="3247" max="3247" width="1" style="17" customWidth="1"/>
    <col min="3248" max="3248" width="21.75" style="17" customWidth="1"/>
    <col min="3249" max="3249" width="91.875" style="17" customWidth="1"/>
    <col min="3250" max="3501" width="9" style="17"/>
    <col min="3502" max="3502" width="0" style="17" hidden="1" customWidth="1"/>
    <col min="3503" max="3503" width="1" style="17" customWidth="1"/>
    <col min="3504" max="3504" width="21.75" style="17" customWidth="1"/>
    <col min="3505" max="3505" width="91.875" style="17" customWidth="1"/>
    <col min="3506" max="3757" width="9" style="17"/>
    <col min="3758" max="3758" width="0" style="17" hidden="1" customWidth="1"/>
    <col min="3759" max="3759" width="1" style="17" customWidth="1"/>
    <col min="3760" max="3760" width="21.75" style="17" customWidth="1"/>
    <col min="3761" max="3761" width="91.875" style="17" customWidth="1"/>
    <col min="3762" max="4013" width="9" style="17"/>
    <col min="4014" max="4014" width="0" style="17" hidden="1" customWidth="1"/>
    <col min="4015" max="4015" width="1" style="17" customWidth="1"/>
    <col min="4016" max="4016" width="21.75" style="17" customWidth="1"/>
    <col min="4017" max="4017" width="91.875" style="17" customWidth="1"/>
    <col min="4018" max="4269" width="9" style="17"/>
    <col min="4270" max="4270" width="0" style="17" hidden="1" customWidth="1"/>
    <col min="4271" max="4271" width="1" style="17" customWidth="1"/>
    <col min="4272" max="4272" width="21.75" style="17" customWidth="1"/>
    <col min="4273" max="4273" width="91.875" style="17" customWidth="1"/>
    <col min="4274" max="4525" width="9" style="17"/>
    <col min="4526" max="4526" width="0" style="17" hidden="1" customWidth="1"/>
    <col min="4527" max="4527" width="1" style="17" customWidth="1"/>
    <col min="4528" max="4528" width="21.75" style="17" customWidth="1"/>
    <col min="4529" max="4529" width="91.875" style="17" customWidth="1"/>
    <col min="4530" max="4781" width="9" style="17"/>
    <col min="4782" max="4782" width="0" style="17" hidden="1" customWidth="1"/>
    <col min="4783" max="4783" width="1" style="17" customWidth="1"/>
    <col min="4784" max="4784" width="21.75" style="17" customWidth="1"/>
    <col min="4785" max="4785" width="91.875" style="17" customWidth="1"/>
    <col min="4786" max="5037" width="9" style="17"/>
    <col min="5038" max="5038" width="0" style="17" hidden="1" customWidth="1"/>
    <col min="5039" max="5039" width="1" style="17" customWidth="1"/>
    <col min="5040" max="5040" width="21.75" style="17" customWidth="1"/>
    <col min="5041" max="5041" width="91.875" style="17" customWidth="1"/>
    <col min="5042" max="5293" width="9" style="17"/>
    <col min="5294" max="5294" width="0" style="17" hidden="1" customWidth="1"/>
    <col min="5295" max="5295" width="1" style="17" customWidth="1"/>
    <col min="5296" max="5296" width="21.75" style="17" customWidth="1"/>
    <col min="5297" max="5297" width="91.875" style="17" customWidth="1"/>
    <col min="5298" max="5549" width="9" style="17"/>
    <col min="5550" max="5550" width="0" style="17" hidden="1" customWidth="1"/>
    <col min="5551" max="5551" width="1" style="17" customWidth="1"/>
    <col min="5552" max="5552" width="21.75" style="17" customWidth="1"/>
    <col min="5553" max="5553" width="91.875" style="17" customWidth="1"/>
    <col min="5554" max="5805" width="9" style="17"/>
    <col min="5806" max="5806" width="0" style="17" hidden="1" customWidth="1"/>
    <col min="5807" max="5807" width="1" style="17" customWidth="1"/>
    <col min="5808" max="5808" width="21.75" style="17" customWidth="1"/>
    <col min="5809" max="5809" width="91.875" style="17" customWidth="1"/>
    <col min="5810" max="6061" width="9" style="17"/>
    <col min="6062" max="6062" width="0" style="17" hidden="1" customWidth="1"/>
    <col min="6063" max="6063" width="1" style="17" customWidth="1"/>
    <col min="6064" max="6064" width="21.75" style="17" customWidth="1"/>
    <col min="6065" max="6065" width="91.875" style="17" customWidth="1"/>
    <col min="6066" max="6317" width="9" style="17"/>
    <col min="6318" max="6318" width="0" style="17" hidden="1" customWidth="1"/>
    <col min="6319" max="6319" width="1" style="17" customWidth="1"/>
    <col min="6320" max="6320" width="21.75" style="17" customWidth="1"/>
    <col min="6321" max="6321" width="91.875" style="17" customWidth="1"/>
    <col min="6322" max="6573" width="9" style="17"/>
    <col min="6574" max="6574" width="0" style="17" hidden="1" customWidth="1"/>
    <col min="6575" max="6575" width="1" style="17" customWidth="1"/>
    <col min="6576" max="6576" width="21.75" style="17" customWidth="1"/>
    <col min="6577" max="6577" width="91.875" style="17" customWidth="1"/>
    <col min="6578" max="6829" width="9" style="17"/>
    <col min="6830" max="6830" width="0" style="17" hidden="1" customWidth="1"/>
    <col min="6831" max="6831" width="1" style="17" customWidth="1"/>
    <col min="6832" max="6832" width="21.75" style="17" customWidth="1"/>
    <col min="6833" max="6833" width="91.875" style="17" customWidth="1"/>
    <col min="6834" max="7085" width="9" style="17"/>
    <col min="7086" max="7086" width="0" style="17" hidden="1" customWidth="1"/>
    <col min="7087" max="7087" width="1" style="17" customWidth="1"/>
    <col min="7088" max="7088" width="21.75" style="17" customWidth="1"/>
    <col min="7089" max="7089" width="91.875" style="17" customWidth="1"/>
    <col min="7090" max="7341" width="9" style="17"/>
    <col min="7342" max="7342" width="0" style="17" hidden="1" customWidth="1"/>
    <col min="7343" max="7343" width="1" style="17" customWidth="1"/>
    <col min="7344" max="7344" width="21.75" style="17" customWidth="1"/>
    <col min="7345" max="7345" width="91.875" style="17" customWidth="1"/>
    <col min="7346" max="7597" width="9" style="17"/>
    <col min="7598" max="7598" width="0" style="17" hidden="1" customWidth="1"/>
    <col min="7599" max="7599" width="1" style="17" customWidth="1"/>
    <col min="7600" max="7600" width="21.75" style="17" customWidth="1"/>
    <col min="7601" max="7601" width="91.875" style="17" customWidth="1"/>
    <col min="7602" max="7853" width="9" style="17"/>
    <col min="7854" max="7854" width="0" style="17" hidden="1" customWidth="1"/>
    <col min="7855" max="7855" width="1" style="17" customWidth="1"/>
    <col min="7856" max="7856" width="21.75" style="17" customWidth="1"/>
    <col min="7857" max="7857" width="91.875" style="17" customWidth="1"/>
    <col min="7858" max="8109" width="9" style="17"/>
    <col min="8110" max="8110" width="0" style="17" hidden="1" customWidth="1"/>
    <col min="8111" max="8111" width="1" style="17" customWidth="1"/>
    <col min="8112" max="8112" width="21.75" style="17" customWidth="1"/>
    <col min="8113" max="8113" width="91.875" style="17" customWidth="1"/>
    <col min="8114" max="8365" width="9" style="17"/>
    <col min="8366" max="8366" width="0" style="17" hidden="1" customWidth="1"/>
    <col min="8367" max="8367" width="1" style="17" customWidth="1"/>
    <col min="8368" max="8368" width="21.75" style="17" customWidth="1"/>
    <col min="8369" max="8369" width="91.875" style="17" customWidth="1"/>
    <col min="8370" max="8621" width="9" style="17"/>
    <col min="8622" max="8622" width="0" style="17" hidden="1" customWidth="1"/>
    <col min="8623" max="8623" width="1" style="17" customWidth="1"/>
    <col min="8624" max="8624" width="21.75" style="17" customWidth="1"/>
    <col min="8625" max="8625" width="91.875" style="17" customWidth="1"/>
    <col min="8626" max="8877" width="9" style="17"/>
    <col min="8878" max="8878" width="0" style="17" hidden="1" customWidth="1"/>
    <col min="8879" max="8879" width="1" style="17" customWidth="1"/>
    <col min="8880" max="8880" width="21.75" style="17" customWidth="1"/>
    <col min="8881" max="8881" width="91.875" style="17" customWidth="1"/>
    <col min="8882" max="9133" width="9" style="17"/>
    <col min="9134" max="9134" width="0" style="17" hidden="1" customWidth="1"/>
    <col min="9135" max="9135" width="1" style="17" customWidth="1"/>
    <col min="9136" max="9136" width="21.75" style="17" customWidth="1"/>
    <col min="9137" max="9137" width="91.875" style="17" customWidth="1"/>
    <col min="9138" max="9389" width="9" style="17"/>
    <col min="9390" max="9390" width="0" style="17" hidden="1" customWidth="1"/>
    <col min="9391" max="9391" width="1" style="17" customWidth="1"/>
    <col min="9392" max="9392" width="21.75" style="17" customWidth="1"/>
    <col min="9393" max="9393" width="91.875" style="17" customWidth="1"/>
    <col min="9394" max="9645" width="9" style="17"/>
    <col min="9646" max="9646" width="0" style="17" hidden="1" customWidth="1"/>
    <col min="9647" max="9647" width="1" style="17" customWidth="1"/>
    <col min="9648" max="9648" width="21.75" style="17" customWidth="1"/>
    <col min="9649" max="9649" width="91.875" style="17" customWidth="1"/>
    <col min="9650" max="9901" width="9" style="17"/>
    <col min="9902" max="9902" width="0" style="17" hidden="1" customWidth="1"/>
    <col min="9903" max="9903" width="1" style="17" customWidth="1"/>
    <col min="9904" max="9904" width="21.75" style="17" customWidth="1"/>
    <col min="9905" max="9905" width="91.875" style="17" customWidth="1"/>
    <col min="9906" max="10157" width="9" style="17"/>
    <col min="10158" max="10158" width="0" style="17" hidden="1" customWidth="1"/>
    <col min="10159" max="10159" width="1" style="17" customWidth="1"/>
    <col min="10160" max="10160" width="21.75" style="17" customWidth="1"/>
    <col min="10161" max="10161" width="91.875" style="17" customWidth="1"/>
    <col min="10162" max="10413" width="9" style="17"/>
    <col min="10414" max="10414" width="0" style="17" hidden="1" customWidth="1"/>
    <col min="10415" max="10415" width="1" style="17" customWidth="1"/>
    <col min="10416" max="10416" width="21.75" style="17" customWidth="1"/>
    <col min="10417" max="10417" width="91.875" style="17" customWidth="1"/>
    <col min="10418" max="10669" width="9" style="17"/>
    <col min="10670" max="10670" width="0" style="17" hidden="1" customWidth="1"/>
    <col min="10671" max="10671" width="1" style="17" customWidth="1"/>
    <col min="10672" max="10672" width="21.75" style="17" customWidth="1"/>
    <col min="10673" max="10673" width="91.875" style="17" customWidth="1"/>
    <col min="10674" max="10925" width="9" style="17"/>
    <col min="10926" max="10926" width="0" style="17" hidden="1" customWidth="1"/>
    <col min="10927" max="10927" width="1" style="17" customWidth="1"/>
    <col min="10928" max="10928" width="21.75" style="17" customWidth="1"/>
    <col min="10929" max="10929" width="91.875" style="17" customWidth="1"/>
    <col min="10930" max="11181" width="9" style="17"/>
    <col min="11182" max="11182" width="0" style="17" hidden="1" customWidth="1"/>
    <col min="11183" max="11183" width="1" style="17" customWidth="1"/>
    <col min="11184" max="11184" width="21.75" style="17" customWidth="1"/>
    <col min="11185" max="11185" width="91.875" style="17" customWidth="1"/>
    <col min="11186" max="11437" width="9" style="17"/>
    <col min="11438" max="11438" width="0" style="17" hidden="1" customWidth="1"/>
    <col min="11439" max="11439" width="1" style="17" customWidth="1"/>
    <col min="11440" max="11440" width="21.75" style="17" customWidth="1"/>
    <col min="11441" max="11441" width="91.875" style="17" customWidth="1"/>
    <col min="11442" max="11693" width="9" style="17"/>
    <col min="11694" max="11694" width="0" style="17" hidden="1" customWidth="1"/>
    <col min="11695" max="11695" width="1" style="17" customWidth="1"/>
    <col min="11696" max="11696" width="21.75" style="17" customWidth="1"/>
    <col min="11697" max="11697" width="91.875" style="17" customWidth="1"/>
    <col min="11698" max="11949" width="9" style="17"/>
    <col min="11950" max="11950" width="0" style="17" hidden="1" customWidth="1"/>
    <col min="11951" max="11951" width="1" style="17" customWidth="1"/>
    <col min="11952" max="11952" width="21.75" style="17" customWidth="1"/>
    <col min="11953" max="11953" width="91.875" style="17" customWidth="1"/>
    <col min="11954" max="12205" width="9" style="17"/>
    <col min="12206" max="12206" width="0" style="17" hidden="1" customWidth="1"/>
    <col min="12207" max="12207" width="1" style="17" customWidth="1"/>
    <col min="12208" max="12208" width="21.75" style="17" customWidth="1"/>
    <col min="12209" max="12209" width="91.875" style="17" customWidth="1"/>
    <col min="12210" max="12461" width="9" style="17"/>
    <col min="12462" max="12462" width="0" style="17" hidden="1" customWidth="1"/>
    <col min="12463" max="12463" width="1" style="17" customWidth="1"/>
    <col min="12464" max="12464" width="21.75" style="17" customWidth="1"/>
    <col min="12465" max="12465" width="91.875" style="17" customWidth="1"/>
    <col min="12466" max="12717" width="9" style="17"/>
    <col min="12718" max="12718" width="0" style="17" hidden="1" customWidth="1"/>
    <col min="12719" max="12719" width="1" style="17" customWidth="1"/>
    <col min="12720" max="12720" width="21.75" style="17" customWidth="1"/>
    <col min="12721" max="12721" width="91.875" style="17" customWidth="1"/>
    <col min="12722" max="12973" width="9" style="17"/>
    <col min="12974" max="12974" width="0" style="17" hidden="1" customWidth="1"/>
    <col min="12975" max="12975" width="1" style="17" customWidth="1"/>
    <col min="12976" max="12976" width="21.75" style="17" customWidth="1"/>
    <col min="12977" max="12977" width="91.875" style="17" customWidth="1"/>
    <col min="12978" max="13229" width="9" style="17"/>
    <col min="13230" max="13230" width="0" style="17" hidden="1" customWidth="1"/>
    <col min="13231" max="13231" width="1" style="17" customWidth="1"/>
    <col min="13232" max="13232" width="21.75" style="17" customWidth="1"/>
    <col min="13233" max="13233" width="91.875" style="17" customWidth="1"/>
    <col min="13234" max="13485" width="9" style="17"/>
    <col min="13486" max="13486" width="0" style="17" hidden="1" customWidth="1"/>
    <col min="13487" max="13487" width="1" style="17" customWidth="1"/>
    <col min="13488" max="13488" width="21.75" style="17" customWidth="1"/>
    <col min="13489" max="13489" width="91.875" style="17" customWidth="1"/>
    <col min="13490" max="13741" width="9" style="17"/>
    <col min="13742" max="13742" width="0" style="17" hidden="1" customWidth="1"/>
    <col min="13743" max="13743" width="1" style="17" customWidth="1"/>
    <col min="13744" max="13744" width="21.75" style="17" customWidth="1"/>
    <col min="13745" max="13745" width="91.875" style="17" customWidth="1"/>
    <col min="13746" max="13997" width="9" style="17"/>
    <col min="13998" max="13998" width="0" style="17" hidden="1" customWidth="1"/>
    <col min="13999" max="13999" width="1" style="17" customWidth="1"/>
    <col min="14000" max="14000" width="21.75" style="17" customWidth="1"/>
    <col min="14001" max="14001" width="91.875" style="17" customWidth="1"/>
    <col min="14002" max="14253" width="9" style="17"/>
    <col min="14254" max="14254" width="0" style="17" hidden="1" customWidth="1"/>
    <col min="14255" max="14255" width="1" style="17" customWidth="1"/>
    <col min="14256" max="14256" width="21.75" style="17" customWidth="1"/>
    <col min="14257" max="14257" width="91.875" style="17" customWidth="1"/>
    <col min="14258" max="14509" width="9" style="17"/>
    <col min="14510" max="14510" width="0" style="17" hidden="1" customWidth="1"/>
    <col min="14511" max="14511" width="1" style="17" customWidth="1"/>
    <col min="14512" max="14512" width="21.75" style="17" customWidth="1"/>
    <col min="14513" max="14513" width="91.875" style="17" customWidth="1"/>
    <col min="14514" max="14765" width="9" style="17"/>
    <col min="14766" max="14766" width="0" style="17" hidden="1" customWidth="1"/>
    <col min="14767" max="14767" width="1" style="17" customWidth="1"/>
    <col min="14768" max="14768" width="21.75" style="17" customWidth="1"/>
    <col min="14769" max="14769" width="91.875" style="17" customWidth="1"/>
    <col min="14770" max="15021" width="9" style="17"/>
    <col min="15022" max="15022" width="0" style="17" hidden="1" customWidth="1"/>
    <col min="15023" max="15023" width="1" style="17" customWidth="1"/>
    <col min="15024" max="15024" width="21.75" style="17" customWidth="1"/>
    <col min="15025" max="15025" width="91.875" style="17" customWidth="1"/>
    <col min="15026" max="15277" width="9" style="17"/>
    <col min="15278" max="15278" width="0" style="17" hidden="1" customWidth="1"/>
    <col min="15279" max="15279" width="1" style="17" customWidth="1"/>
    <col min="15280" max="15280" width="21.75" style="17" customWidth="1"/>
    <col min="15281" max="15281" width="91.875" style="17" customWidth="1"/>
    <col min="15282" max="15533" width="9" style="17"/>
    <col min="15534" max="15534" width="0" style="17" hidden="1" customWidth="1"/>
    <col min="15535" max="15535" width="1" style="17" customWidth="1"/>
    <col min="15536" max="15536" width="21.75" style="17" customWidth="1"/>
    <col min="15537" max="15537" width="91.875" style="17" customWidth="1"/>
    <col min="15538" max="15789" width="9" style="17"/>
    <col min="15790" max="15790" width="0" style="17" hidden="1" customWidth="1"/>
    <col min="15791" max="15791" width="1" style="17" customWidth="1"/>
    <col min="15792" max="15792" width="21.75" style="17" customWidth="1"/>
    <col min="15793" max="15793" width="91.875" style="17" customWidth="1"/>
    <col min="15794" max="16045" width="9" style="17"/>
    <col min="16046" max="16046" width="0" style="17" hidden="1" customWidth="1"/>
    <col min="16047" max="16047" width="1" style="17" customWidth="1"/>
    <col min="16048" max="16048" width="21.75" style="17" customWidth="1"/>
    <col min="16049" max="16049" width="91.875" style="17" customWidth="1"/>
    <col min="16050" max="16384" width="9" style="17"/>
  </cols>
  <sheetData>
    <row r="1" spans="3:5" s="15" customFormat="1" ht="21" customHeight="1" x14ac:dyDescent="0.25">
      <c r="C1" s="172" t="s">
        <v>293</v>
      </c>
      <c r="D1" s="172"/>
    </row>
    <row r="2" spans="3:5" s="16" customFormat="1" ht="13.5" customHeight="1" x14ac:dyDescent="0.25">
      <c r="C2" s="173" t="s">
        <v>123</v>
      </c>
      <c r="D2" s="174"/>
    </row>
    <row r="3" spans="3:5" s="16" customFormat="1" ht="36" customHeight="1" x14ac:dyDescent="0.25">
      <c r="C3" s="40" t="s">
        <v>225</v>
      </c>
      <c r="D3" s="176" t="s">
        <v>297</v>
      </c>
      <c r="E3" s="97"/>
    </row>
    <row r="4" spans="3:5" s="16" customFormat="1" ht="69" customHeight="1" x14ac:dyDescent="0.25">
      <c r="C4" s="48" t="s">
        <v>272</v>
      </c>
      <c r="D4" s="176" t="s">
        <v>273</v>
      </c>
      <c r="E4" s="97"/>
    </row>
    <row r="5" spans="3:5" s="16" customFormat="1" ht="35.25" customHeight="1" x14ac:dyDescent="0.25">
      <c r="C5" s="46" t="s">
        <v>247</v>
      </c>
      <c r="D5" s="176" t="s">
        <v>248</v>
      </c>
      <c r="E5" s="97"/>
    </row>
    <row r="6" spans="3:5" s="16" customFormat="1" ht="53.25" customHeight="1" x14ac:dyDescent="0.25">
      <c r="C6" s="77" t="s">
        <v>280</v>
      </c>
      <c r="D6" s="176" t="s">
        <v>281</v>
      </c>
      <c r="E6" s="97"/>
    </row>
    <row r="7" spans="3:5" s="16" customFormat="1" ht="81.75" customHeight="1" x14ac:dyDescent="0.25">
      <c r="C7" s="48" t="s">
        <v>263</v>
      </c>
      <c r="D7" s="176" t="s">
        <v>274</v>
      </c>
      <c r="E7" s="97"/>
    </row>
    <row r="8" spans="3:5" s="16" customFormat="1" ht="66" customHeight="1" x14ac:dyDescent="0.25">
      <c r="C8" s="77" t="s">
        <v>285</v>
      </c>
      <c r="D8" s="176" t="s">
        <v>286</v>
      </c>
      <c r="E8" s="97"/>
    </row>
    <row r="9" spans="3:5" s="16" customFormat="1" ht="40.5" customHeight="1" x14ac:dyDescent="0.25">
      <c r="C9" s="46" t="s">
        <v>182</v>
      </c>
      <c r="D9" s="176" t="s">
        <v>181</v>
      </c>
      <c r="E9" s="97"/>
    </row>
    <row r="10" spans="3:5" s="16" customFormat="1" ht="37.5" customHeight="1" x14ac:dyDescent="0.25">
      <c r="C10" s="46" t="s">
        <v>183</v>
      </c>
      <c r="D10" s="176" t="s">
        <v>275</v>
      </c>
      <c r="E10" s="97"/>
    </row>
    <row r="11" spans="3:5" s="16" customFormat="1" ht="32.25" customHeight="1" x14ac:dyDescent="0.25">
      <c r="C11" s="46" t="s">
        <v>206</v>
      </c>
      <c r="D11" s="176" t="s">
        <v>276</v>
      </c>
      <c r="E11" s="97"/>
    </row>
    <row r="12" spans="3:5" s="16" customFormat="1" ht="48.75" customHeight="1" x14ac:dyDescent="0.25">
      <c r="C12" s="39" t="s">
        <v>173</v>
      </c>
      <c r="D12" s="176" t="s">
        <v>259</v>
      </c>
      <c r="E12" s="97"/>
    </row>
    <row r="13" spans="3:5" s="16" customFormat="1" ht="32.25" customHeight="1" x14ac:dyDescent="0.25">
      <c r="C13" s="39" t="s">
        <v>256</v>
      </c>
      <c r="D13" s="176" t="s">
        <v>255</v>
      </c>
      <c r="E13" s="97"/>
    </row>
    <row r="14" spans="3:5" s="16" customFormat="1" ht="78" customHeight="1" x14ac:dyDescent="0.25">
      <c r="C14" s="39" t="s">
        <v>284</v>
      </c>
      <c r="D14" s="176" t="s">
        <v>287</v>
      </c>
      <c r="E14" s="97"/>
    </row>
    <row r="15" spans="3:5" s="43" customFormat="1" ht="20.25" customHeight="1" x14ac:dyDescent="0.25">
      <c r="C15" s="173" t="s">
        <v>283</v>
      </c>
      <c r="D15" s="175"/>
    </row>
    <row r="16" spans="3:5" s="43" customFormat="1" ht="47.25" customHeight="1" x14ac:dyDescent="0.25">
      <c r="C16" s="66" t="s">
        <v>257</v>
      </c>
      <c r="D16" s="176" t="s">
        <v>318</v>
      </c>
      <c r="E16" s="97"/>
    </row>
    <row r="17" spans="3:5" s="43" customFormat="1" ht="51" customHeight="1" x14ac:dyDescent="0.25">
      <c r="C17" s="48" t="s">
        <v>254</v>
      </c>
      <c r="D17" s="176" t="s">
        <v>271</v>
      </c>
      <c r="E17" s="97"/>
    </row>
    <row r="18" spans="3:5" s="43" customFormat="1" ht="20.25" customHeight="1" x14ac:dyDescent="0.25">
      <c r="C18" s="173" t="s">
        <v>282</v>
      </c>
      <c r="D18" s="175"/>
    </row>
    <row r="19" spans="3:5" ht="61.5" customHeight="1" x14ac:dyDescent="0.2">
      <c r="C19" s="40" t="s">
        <v>157</v>
      </c>
      <c r="D19" s="176" t="s">
        <v>210</v>
      </c>
      <c r="E19" s="97"/>
    </row>
    <row r="20" spans="3:5" ht="65.25" customHeight="1" x14ac:dyDescent="0.2">
      <c r="C20" s="52" t="s">
        <v>211</v>
      </c>
      <c r="D20" s="176" t="s">
        <v>277</v>
      </c>
      <c r="E20" s="97"/>
    </row>
    <row r="21" spans="3:5" ht="33.75" customHeight="1" x14ac:dyDescent="0.2">
      <c r="C21" s="52" t="s">
        <v>268</v>
      </c>
      <c r="D21" s="176" t="s">
        <v>269</v>
      </c>
      <c r="E21" s="97"/>
    </row>
  </sheetData>
  <mergeCells count="21">
    <mergeCell ref="D19:E19"/>
    <mergeCell ref="D20:E20"/>
    <mergeCell ref="D14:E14"/>
    <mergeCell ref="D8:E8"/>
    <mergeCell ref="D21:E21"/>
    <mergeCell ref="C18:D18"/>
    <mergeCell ref="D16:E16"/>
    <mergeCell ref="D17:E17"/>
    <mergeCell ref="C1:D1"/>
    <mergeCell ref="C2:D2"/>
    <mergeCell ref="C15:D15"/>
    <mergeCell ref="D12:E12"/>
    <mergeCell ref="D9:E9"/>
    <mergeCell ref="D10:E10"/>
    <mergeCell ref="D11:E11"/>
    <mergeCell ref="D5:E5"/>
    <mergeCell ref="D3:E3"/>
    <mergeCell ref="D13:E13"/>
    <mergeCell ref="D7:E7"/>
    <mergeCell ref="D4:E4"/>
    <mergeCell ref="D6:E6"/>
  </mergeCells>
  <pageMargins left="0" right="0" top="0" bottom="0"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غير عراقيين</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qais</cp:lastModifiedBy>
  <cp:lastPrinted>2017-08-03T11:12:45Z</cp:lastPrinted>
  <dcterms:created xsi:type="dcterms:W3CDTF">2011-02-10T19:21:44Z</dcterms:created>
  <dcterms:modified xsi:type="dcterms:W3CDTF">2017-08-03T11:13:01Z</dcterms:modified>
</cp:coreProperties>
</file>