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غير المتداولة" sheetId="8" r:id="rId3"/>
    <sheet name="الشركات الموقوفة" sheetId="4" r:id="rId4"/>
    <sheet name="اخبار الشركات" sheetId="5" r:id="rId5"/>
  </sheets>
  <calcPr calcId="162913"/>
</workbook>
</file>

<file path=xl/calcChain.xml><?xml version="1.0" encoding="utf-8"?>
<calcChain xmlns="http://schemas.openxmlformats.org/spreadsheetml/2006/main">
  <c r="M68" i="15" l="1"/>
  <c r="N68" i="15"/>
  <c r="L68" i="15"/>
  <c r="L33" i="15"/>
  <c r="M33" i="15"/>
  <c r="N33" i="15"/>
  <c r="L24" i="15"/>
  <c r="M24" i="15"/>
  <c r="N24" i="15"/>
  <c r="L66" i="15"/>
  <c r="L67" i="15" s="1"/>
  <c r="M66" i="15"/>
  <c r="M67" i="15" s="1"/>
  <c r="N66" i="15"/>
  <c r="N67" i="15" s="1"/>
  <c r="L37" i="15"/>
  <c r="M37" i="15"/>
  <c r="N37" i="15"/>
  <c r="L14" i="15"/>
  <c r="M14" i="15"/>
  <c r="N14" i="15"/>
  <c r="L49" i="15"/>
  <c r="L56" i="15" s="1"/>
  <c r="M49" i="15"/>
  <c r="M56" i="15" s="1"/>
  <c r="N49" i="15"/>
  <c r="N56" i="15" s="1"/>
  <c r="L41" i="15"/>
  <c r="M41" i="15"/>
  <c r="M42" i="15" s="1"/>
  <c r="N41" i="15"/>
  <c r="L42" i="15" l="1"/>
  <c r="N42" i="15"/>
  <c r="B6" i="11" l="1"/>
  <c r="B4" i="11"/>
  <c r="B5" i="11"/>
  <c r="B10" i="11"/>
</calcChain>
</file>

<file path=xl/sharedStrings.xml><?xml version="1.0" encoding="utf-8"?>
<sst xmlns="http://schemas.openxmlformats.org/spreadsheetml/2006/main" count="429" uniqueCount="299">
  <si>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</si>
  <si>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</si>
  <si>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</si>
  <si>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</si>
  <si>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</si>
  <si>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</si>
  <si>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</si>
  <si>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</si>
  <si>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</si>
  <si>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</si>
  <si>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</si>
  <si>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</si>
  <si>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</si>
  <si>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</si>
  <si>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</si>
  <si>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</si>
  <si>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</si>
  <si>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</si>
  <si>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</si>
  <si>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</si>
  <si>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</si>
  <si>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</si>
  <si>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</si>
  <si>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</si>
  <si>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</si>
  <si>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</si>
  <si>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</si>
  <si>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</si>
  <si>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</si>
  <si>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</si>
  <si>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</si>
  <si>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</si>
  <si>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</si>
  <si>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</si>
  <si>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</si>
  <si>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</si>
  <si>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</si>
  <si>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</si>
  <si>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</si>
  <si>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</si>
  <si>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</si>
  <si>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</si>
  <si>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</si>
  <si>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</si>
  <si>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</si>
  <si>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</si>
  <si>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</si>
  <si>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</si>
  <si>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</si>
  <si>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</si>
  <si>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</si>
  <si>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</si>
  <si>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</si>
  <si>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</si>
  <si>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</si>
  <si>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</si>
  <si>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</si>
  <si>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</si>
  <si>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</si>
  <si>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</si>
  <si>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</si>
  <si>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</si>
  <si>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</si>
  <si>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</si>
  <si>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</si>
  <si>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</si>
  <si>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</si>
  <si>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</si>
  <si>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</si>
  <si>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</si>
  <si>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</si>
  <si>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</si>
  <si>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</si>
  <si>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</si>
  <si>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</si>
  <si>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</si>
  <si>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</si>
  <si>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</si>
  <si>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</si>
  <si>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</si>
  <si>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</si>
  <si>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</si>
  <si>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</si>
  <si>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</si>
  <si>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</si>
  <si>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</si>
  <si>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</si>
  <si>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</si>
  <si>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</si>
  <si>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</si>
  <si>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</si>
  <si>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</si>
  <si>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</si>
  <si>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</si>
  <si>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</si>
  <si>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</si>
  <si>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</si>
  <si>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</si>
  <si>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</si>
  <si>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</si>
  <si>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</si>
  <si>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</si>
  <si>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</si>
  <si>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</si>
  <si>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</si>
  <si>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</si>
  <si>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</si>
  <si>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</si>
  <si>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</si>
  <si>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</si>
  <si>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</si>
  <si>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</si>
  <si>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</si>
  <si>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</si>
  <si>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</si>
  <si>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</si>
  <si>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</si>
  <si>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</si>
  <si>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</si>
  <si>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</si>
  <si>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</si>
  <si>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</si>
  <si>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</si>
  <si>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</si>
  <si>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</si>
  <si>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</si>
  <si>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</si>
  <si>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</si>
  <si>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</si>
  <si>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</si>
  <si>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</si>
  <si>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</si>
  <si>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</si>
  <si>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</si>
  <si>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</si>
  <si>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</si>
  <si>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</si>
  <si>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</si>
  <si>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</si>
  <si>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</si>
  <si>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</si>
  <si>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</si>
  <si>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</si>
  <si>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</si>
  <si>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</si>
  <si>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</si>
  <si>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</si>
  <si>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</si>
  <si>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</si>
  <si>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</si>
  <si>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</si>
  <si>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</si>
  <si>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</si>
  <si>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</si>
  <si>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</si>
  <si>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</si>
  <si>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</si>
  <si>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</si>
  <si>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</si>
  <si>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</si>
  <si>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</si>
  <si>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</si>
  <si>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</si>
  <si>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</si>
  <si>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</si>
  <si>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</si>
  <si>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</si>
  <si>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</si>
  <si>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</si>
  <si>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</si>
  <si>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</si>
  <si>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</si>
  <si>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</si>
  <si>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</si>
  <si>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</si>
  <si>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</si>
  <si>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</si>
  <si>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</si>
  <si>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</si>
  <si>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</si>
  <si>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</si>
  <si>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</si>
  <si>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</si>
  <si>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</si>
  <si>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</si>
  <si>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</si>
  <si>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</si>
  <si>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</si>
  <si>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</si>
  <si>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</si>
  <si>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</si>
  <si>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</si>
  <si>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</si>
  <si>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</si>
  <si>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</si>
  <si>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</si>
  <si>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</si>
  <si>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</si>
  <si>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</si>
  <si>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</si>
  <si>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</si>
  <si>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</si>
  <si>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</si>
  <si>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</si>
  <si>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</si>
  <si>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</si>
  <si>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</si>
  <si>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</si>
  <si>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</si>
  <si>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</si>
  <si>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</si>
  <si>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</si>
  <si>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</si>
  <si>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</si>
  <si>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</si>
  <si>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</si>
  <si>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</si>
  <si>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</si>
  <si>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</si>
  <si>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</si>
  <si>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</si>
  <si>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</si>
  <si>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</si>
  <si>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</si>
  <si>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</si>
  <si>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</si>
  <si>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</si>
  <si>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</si>
  <si>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</si>
  <si>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</si>
  <si>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</si>
  <si>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</si>
  <si>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</si>
  <si>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</si>
  <si>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</si>
  <si>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</si>
  <si>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</si>
  <si>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</si>
  <si>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</si>
  <si>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</si>
  <si>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</si>
  <si>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</si>
  <si>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</si>
  <si>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</si>
  <si>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</si>
  <si>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</si>
  <si>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</si>
  <si>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</si>
  <si>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</si>
  <si>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</si>
  <si>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</si>
  <si>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</si>
  <si>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</si>
  <si>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</si>
  <si>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</si>
  <si>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</si>
  <si>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</si>
  <si>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</si>
  <si>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</si>
  <si>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</si>
  <si>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</si>
  <si>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</si>
  <si>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</si>
  <si>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</si>
  <si>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</si>
  <si>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</si>
  <si>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</si>
  <si>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</si>
  <si>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</si>
  <si>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</si>
  <si>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</si>
  <si>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</si>
  <si>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</si>
  <si>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</si>
  <si>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</si>
  <si>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</si>
  <si>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</si>
  <si>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</si>
  <si>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</si>
  <si>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</si>
  <si>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</si>
  <si>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</si>
  <si>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</si>
  <si>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</si>
  <si>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</si>
  <si>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</si>
  <si>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</si>
  <si>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</si>
  <si>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أخبار الشركات المساهمة المدرجة في سوق العراق للاوراق المالية الاثنين الموافق 2023/4/3</t>
  </si>
  <si>
    <t>الشركات غير المتداولة للسوق الثالث لجلسة الاثنين الموافق 2023/4/3</t>
  </si>
  <si>
    <t>الشركات غير المتداولة للسوق الثاني لجلسة الاثنين الموافق 2023/4/3</t>
  </si>
  <si>
    <t>الشركات غير المتداولة للسوق النظامي لجلسة الاثنين الموافق 2023/4/3</t>
  </si>
  <si>
    <r>
      <t>الجلسة (62)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الاثنين الموافق 2023/4/3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</si>
  <si>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(62) نشرة منصة التداول السوق الثاني ليوم الاثنين الموافق 2023/4/3 Second Market Trading</t>
  </si>
  <si>
    <t>الجلسة (62) نشرة منصة تداول الشركات غير المفصحة ليوم الاثنين الموافق 2023/4/3 Undisclosed Platform Trading</t>
  </si>
  <si>
    <t xml:space="preserve">جلسة الاثنين الموافق 2023/4/3        - </t>
  </si>
  <si>
    <t>الجلسة (62) لسنة 2023</t>
  </si>
  <si>
    <t>قطاع التامين</t>
  </si>
  <si>
    <t>مجموع قطاع التامين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</si>
</sst>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199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0" fillId="0" borderId="55" xfId="0" applyNumberFormat="1" applyFont="1" applyBorder="1" applyAlignment="1">
      <alignment horizontal="center" vertical="center"/>
    </xf>
    <xf numFmtId="4" fontId="60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0" fontId="47" fillId="0" borderId="83" xfId="0" applyFont="1" applyFill="1" applyBorder="1" applyAlignment="1">
      <alignment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vertical="center"/>
    </xf>
    <xf numFmtId="0" fontId="46" fillId="0" borderId="63" xfId="0" applyFont="1" applyFill="1" applyBorder="1" applyAlignment="1">
      <alignment vertical="center"/>
    </xf>
    <xf numFmtId="0" fontId="6" fillId="0" borderId="83" xfId="0" applyFont="1" applyFill="1" applyBorder="1" applyAlignment="1">
      <alignment vertical="center"/>
    </xf>
    <xf numFmtId="164" fontId="60" fillId="0" borderId="85" xfId="0" applyNumberFormat="1" applyFont="1" applyBorder="1" applyAlignment="1">
      <alignment horizontal="center" vertical="center"/>
    </xf>
    <xf numFmtId="4" fontId="62" fillId="0" borderId="85" xfId="0" applyNumberFormat="1" applyFont="1" applyBorder="1" applyAlignment="1">
      <alignment horizontal="center" vertical="center"/>
    </xf>
    <xf numFmtId="4" fontId="63" fillId="0" borderId="6" xfId="0" applyNumberFormat="1" applyFont="1" applyBorder="1" applyAlignment="1">
      <alignment vertical="center"/>
    </xf>
    <xf numFmtId="0" fontId="58" fillId="58" borderId="60" xfId="0" applyFont="1" applyFill="1" applyBorder="1" applyAlignment="1">
      <alignment horizontal="center" vertical="center"/>
    </xf>
    <xf numFmtId="3" fontId="59" fillId="0" borderId="84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164" fontId="57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50" fillId="0" borderId="80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0" fontId="47" fillId="0" borderId="84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45" fillId="0" borderId="84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79" xfId="0" applyFont="1" applyFill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80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83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56</xdr:row>
      <xdr:rowOff>47625</xdr:rowOff>
    </xdr:from>
    <xdr:to>
      <xdr:col>14</xdr:col>
      <xdr:colOff>9525</xdr:colOff>
      <xdr:row>56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42</xdr:row>
      <xdr:rowOff>66675</xdr:rowOff>
    </xdr:from>
    <xdr:to>
      <xdr:col>13</xdr:col>
      <xdr:colOff>1359446</xdr:colOff>
      <xdr:row>42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24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69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24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31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85439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83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abSelected="1" zoomScale="90" zoomScaleNormal="90" workbookViewId="0">
      <selection activeCell="B7" sqref="B7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19" t="s">
        <v>0</v>
      </c>
      <c r="B1" s="120"/>
      <c r="C1" s="121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26" t="s">
        <v>295</v>
      </c>
      <c r="B2" s="126"/>
      <c r="C2" s="127"/>
      <c r="D2" s="125" t="s">
        <v>296</v>
      </c>
      <c r="E2" s="126"/>
      <c r="F2" s="127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17" t="s">
        <v>135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24"/>
      <c r="M3" s="22"/>
    </row>
    <row r="4" spans="1:15" s="7" customFormat="1" ht="29.25" customHeight="1">
      <c r="A4" s="5" t="s">
        <v>2</v>
      </c>
      <c r="B4" s="136">
        <f>'نشرة التداول'!M68</f>
        <v>144860423</v>
      </c>
      <c r="C4" s="135"/>
      <c r="D4" s="67"/>
      <c r="E4" s="23"/>
      <c r="F4" s="23"/>
      <c r="G4" s="23"/>
      <c r="H4" s="23"/>
      <c r="I4" s="23"/>
      <c r="J4" s="125" t="s">
        <v>4</v>
      </c>
      <c r="K4" s="126"/>
      <c r="L4" s="127"/>
      <c r="M4" s="69">
        <v>103</v>
      </c>
      <c r="O4" s="77"/>
    </row>
    <row r="5" spans="1:15" s="7" customFormat="1" ht="30.75" customHeight="1">
      <c r="A5" s="66" t="s">
        <v>1</v>
      </c>
      <c r="B5" s="134">
        <f>'نشرة التداول'!N68</f>
        <v>379567704.11999989</v>
      </c>
      <c r="C5" s="135"/>
      <c r="D5" s="67"/>
      <c r="E5" s="23"/>
      <c r="F5" s="23"/>
      <c r="G5" s="23"/>
      <c r="H5" s="23"/>
      <c r="I5" s="25"/>
      <c r="J5" s="128" t="s">
        <v>5</v>
      </c>
      <c r="K5" s="129"/>
      <c r="L5" s="130"/>
      <c r="M5" s="69">
        <v>36</v>
      </c>
      <c r="O5" s="77"/>
    </row>
    <row r="6" spans="1:15" s="7" customFormat="1" ht="33.75" customHeight="1">
      <c r="A6" s="28" t="s">
        <v>3</v>
      </c>
      <c r="B6" s="70">
        <f>'نشرة التداول'!L68</f>
        <v>410</v>
      </c>
      <c r="C6" s="133"/>
      <c r="D6" s="132"/>
      <c r="E6" s="23"/>
      <c r="F6" s="23"/>
      <c r="G6" s="23"/>
      <c r="H6" s="23"/>
      <c r="I6" s="25"/>
      <c r="J6" s="1" t="s">
        <v>6</v>
      </c>
      <c r="K6" s="23"/>
      <c r="L6" s="23"/>
      <c r="M6" s="71">
        <v>12</v>
      </c>
      <c r="O6" s="77"/>
    </row>
    <row r="7" spans="1:15" s="7" customFormat="1" ht="30.75" customHeight="1">
      <c r="A7" s="5" t="s">
        <v>100</v>
      </c>
      <c r="B7" s="72">
        <v>639.29999999999995</v>
      </c>
      <c r="C7" s="131" t="s">
        <v>88</v>
      </c>
      <c r="D7" s="132"/>
      <c r="E7" s="23"/>
      <c r="F7" s="23"/>
      <c r="G7" s="23"/>
      <c r="H7" s="23"/>
      <c r="I7" s="25"/>
      <c r="J7" s="1" t="s">
        <v>7</v>
      </c>
      <c r="K7" s="23"/>
      <c r="L7" s="23"/>
      <c r="M7" s="73">
        <v>8</v>
      </c>
      <c r="O7" s="77"/>
    </row>
    <row r="8" spans="1:15" s="7" customFormat="1" ht="35.25" customHeight="1">
      <c r="A8" s="5" t="s">
        <v>101</v>
      </c>
      <c r="B8" s="72">
        <v>638.71</v>
      </c>
      <c r="C8" s="131" t="s">
        <v>88</v>
      </c>
      <c r="D8" s="132"/>
      <c r="E8" s="23"/>
      <c r="F8" s="23"/>
      <c r="G8" s="23"/>
      <c r="H8" s="23"/>
      <c r="I8" s="25"/>
      <c r="J8" s="1" t="s">
        <v>8</v>
      </c>
      <c r="K8" s="23"/>
      <c r="L8" s="23"/>
      <c r="M8" s="73">
        <v>1</v>
      </c>
      <c r="O8" s="77"/>
    </row>
    <row r="9" spans="1:15" s="7" customFormat="1" ht="32.25" customHeight="1">
      <c r="A9" s="5" t="s">
        <v>281</v>
      </c>
      <c r="B9" s="96">
        <v>0.09</v>
      </c>
      <c r="C9" s="131"/>
      <c r="D9" s="132"/>
      <c r="E9" s="23"/>
      <c r="F9" s="23"/>
      <c r="G9" s="23"/>
      <c r="H9" s="23"/>
      <c r="I9" s="25"/>
      <c r="J9" s="137" t="s">
        <v>155</v>
      </c>
      <c r="K9" s="138"/>
      <c r="L9" s="139"/>
      <c r="M9" s="69">
        <v>3</v>
      </c>
      <c r="O9" s="77"/>
    </row>
    <row r="10" spans="1:15" s="7" customFormat="1" ht="33" customHeight="1">
      <c r="A10" s="5" t="s">
        <v>111</v>
      </c>
      <c r="B10" s="96">
        <f>B7-B8</f>
        <v>0.58999999999991815</v>
      </c>
      <c r="C10" s="131" t="s">
        <v>88</v>
      </c>
      <c r="D10" s="132"/>
      <c r="E10" s="23"/>
      <c r="F10" s="23"/>
      <c r="G10" s="23"/>
      <c r="H10" s="24"/>
      <c r="I10" s="26"/>
      <c r="J10" s="42" t="s">
        <v>9</v>
      </c>
      <c r="K10" s="24"/>
      <c r="L10" s="24"/>
      <c r="M10" s="74">
        <v>63</v>
      </c>
      <c r="N10" s="77"/>
      <c r="O10" s="77"/>
    </row>
    <row r="11" spans="1:15" ht="25.5" customHeight="1">
      <c r="A11" s="122" t="s">
        <v>91</v>
      </c>
      <c r="B11" s="123"/>
      <c r="C11" s="123"/>
      <c r="D11" s="123"/>
      <c r="E11" s="123"/>
      <c r="F11" s="124"/>
      <c r="G11" s="14"/>
      <c r="H11" s="122" t="s">
        <v>92</v>
      </c>
      <c r="I11" s="123"/>
      <c r="J11" s="123"/>
      <c r="K11" s="123"/>
      <c r="L11" s="123"/>
      <c r="M11" s="124"/>
    </row>
    <row r="12" spans="1:15" ht="17.100000000000001" customHeight="1">
      <c r="A12" s="61" t="s">
        <v>27</v>
      </c>
      <c r="B12" s="62" t="s">
        <v>93</v>
      </c>
      <c r="C12" s="63" t="s">
        <v>94</v>
      </c>
      <c r="D12" s="107" t="s">
        <v>34</v>
      </c>
      <c r="E12" s="108"/>
      <c r="F12" s="109"/>
      <c r="G12" s="68"/>
      <c r="H12" s="110" t="s">
        <v>27</v>
      </c>
      <c r="I12" s="111"/>
      <c r="J12" s="112"/>
      <c r="K12" s="27" t="s">
        <v>93</v>
      </c>
      <c r="L12" s="27" t="s">
        <v>19</v>
      </c>
      <c r="M12" s="27" t="s">
        <v>34</v>
      </c>
    </row>
    <row r="13" spans="1:15" ht="17.100000000000001" customHeight="1">
      <c r="A13" s="81" t="s">
        <v>187</v>
      </c>
      <c r="B13" s="82">
        <v>0.21</v>
      </c>
      <c r="C13" s="87">
        <v>10.53</v>
      </c>
      <c r="D13" s="98">
        <v>934563</v>
      </c>
      <c r="E13" s="99">
        <v>934563</v>
      </c>
      <c r="F13" s="100">
        <v>934563</v>
      </c>
      <c r="G13" s="16"/>
      <c r="H13" s="101" t="s">
        <v>256</v>
      </c>
      <c r="I13" s="102" t="s">
        <v>256</v>
      </c>
      <c r="J13" s="103" t="s">
        <v>256</v>
      </c>
      <c r="K13" s="82">
        <v>0.95</v>
      </c>
      <c r="L13" s="86">
        <v>-2.06</v>
      </c>
      <c r="M13" s="85">
        <v>3800719</v>
      </c>
    </row>
    <row r="14" spans="1:15" ht="17.100000000000001" customHeight="1">
      <c r="A14" s="84" t="s">
        <v>201</v>
      </c>
      <c r="B14" s="82">
        <v>32.200000000000003</v>
      </c>
      <c r="C14" s="87">
        <v>7.33</v>
      </c>
      <c r="D14" s="98">
        <v>277000</v>
      </c>
      <c r="E14" s="99">
        <v>277000</v>
      </c>
      <c r="F14" s="100">
        <v>277000</v>
      </c>
      <c r="G14" s="16"/>
      <c r="H14" s="101" t="s">
        <v>106</v>
      </c>
      <c r="I14" s="102" t="s">
        <v>106</v>
      </c>
      <c r="J14" s="103" t="s">
        <v>106</v>
      </c>
      <c r="K14" s="82">
        <v>1.07</v>
      </c>
      <c r="L14" s="86">
        <v>-1.83</v>
      </c>
      <c r="M14" s="85">
        <v>100000</v>
      </c>
    </row>
    <row r="15" spans="1:15" ht="17.100000000000001" customHeight="1">
      <c r="A15" s="93" t="s">
        <v>218</v>
      </c>
      <c r="B15" s="94">
        <v>0.39</v>
      </c>
      <c r="C15" s="95">
        <v>5.41</v>
      </c>
      <c r="D15" s="98">
        <v>12681139</v>
      </c>
      <c r="E15" s="99">
        <v>12681139</v>
      </c>
      <c r="F15" s="100">
        <v>12681139</v>
      </c>
      <c r="G15" s="16"/>
      <c r="H15" s="101" t="s">
        <v>154</v>
      </c>
      <c r="I15" s="102" t="s">
        <v>154</v>
      </c>
      <c r="J15" s="103" t="s">
        <v>154</v>
      </c>
      <c r="K15" s="82">
        <v>0.64</v>
      </c>
      <c r="L15" s="86">
        <v>-1.54</v>
      </c>
      <c r="M15" s="85">
        <v>1700000</v>
      </c>
    </row>
    <row r="16" spans="1:15" ht="17.100000000000001" customHeight="1">
      <c r="A16" s="93" t="s">
        <v>129</v>
      </c>
      <c r="B16" s="94">
        <v>2.0499999999999998</v>
      </c>
      <c r="C16" s="95">
        <v>5.13</v>
      </c>
      <c r="D16" s="98">
        <v>187761</v>
      </c>
      <c r="E16" s="99">
        <v>187761</v>
      </c>
      <c r="F16" s="100">
        <v>187761</v>
      </c>
      <c r="G16" s="16"/>
      <c r="H16" s="101" t="s">
        <v>57</v>
      </c>
      <c r="I16" s="102" t="s">
        <v>57</v>
      </c>
      <c r="J16" s="103" t="s">
        <v>57</v>
      </c>
      <c r="K16" s="82">
        <v>2.71</v>
      </c>
      <c r="L16" s="86">
        <v>-1.45</v>
      </c>
      <c r="M16" s="85">
        <v>28526976</v>
      </c>
    </row>
    <row r="17" spans="1:13" ht="17.100000000000001" customHeight="1">
      <c r="A17" s="93" t="s">
        <v>250</v>
      </c>
      <c r="B17" s="94">
        <v>0.37</v>
      </c>
      <c r="C17" s="95">
        <v>2.78</v>
      </c>
      <c r="D17" s="98">
        <v>1113000</v>
      </c>
      <c r="E17" s="99">
        <v>1113000</v>
      </c>
      <c r="F17" s="100">
        <v>1113000</v>
      </c>
      <c r="G17" s="16"/>
      <c r="H17" s="101" t="s">
        <v>114</v>
      </c>
      <c r="I17" s="102" t="s">
        <v>114</v>
      </c>
      <c r="J17" s="103" t="s">
        <v>114</v>
      </c>
      <c r="K17" s="82">
        <v>0.73</v>
      </c>
      <c r="L17" s="86">
        <v>-1.35</v>
      </c>
      <c r="M17" s="85">
        <v>3560298</v>
      </c>
    </row>
    <row r="18" spans="1:13" ht="17.100000000000001" customHeight="1">
      <c r="A18" s="113" t="s">
        <v>95</v>
      </c>
      <c r="B18" s="113"/>
      <c r="C18" s="113"/>
      <c r="D18" s="113"/>
      <c r="E18" s="113"/>
      <c r="F18" s="113"/>
      <c r="G18" s="17"/>
      <c r="H18" s="113" t="s">
        <v>96</v>
      </c>
      <c r="I18" s="113"/>
      <c r="J18" s="113"/>
      <c r="K18" s="113"/>
      <c r="L18" s="113"/>
      <c r="M18" s="113"/>
    </row>
    <row r="19" spans="1:13" ht="17.100000000000001" customHeight="1">
      <c r="A19" s="61" t="s">
        <v>27</v>
      </c>
      <c r="B19" s="62" t="s">
        <v>93</v>
      </c>
      <c r="C19" s="63" t="s">
        <v>94</v>
      </c>
      <c r="D19" s="107" t="s">
        <v>34</v>
      </c>
      <c r="E19" s="108"/>
      <c r="F19" s="109"/>
      <c r="G19" s="68"/>
      <c r="H19" s="114" t="s">
        <v>27</v>
      </c>
      <c r="I19" s="115"/>
      <c r="J19" s="116"/>
      <c r="K19" s="15" t="s">
        <v>93</v>
      </c>
      <c r="L19" s="15" t="s">
        <v>19</v>
      </c>
      <c r="M19" s="15" t="s">
        <v>1</v>
      </c>
    </row>
    <row r="20" spans="1:13" ht="17.100000000000001" customHeight="1">
      <c r="A20" s="81" t="s">
        <v>57</v>
      </c>
      <c r="B20" s="82">
        <v>2.71</v>
      </c>
      <c r="C20" s="83">
        <v>-1.45</v>
      </c>
      <c r="D20" s="98">
        <v>28526976</v>
      </c>
      <c r="E20" s="99">
        <v>28526976</v>
      </c>
      <c r="F20" s="100">
        <v>28526976</v>
      </c>
      <c r="G20" s="75"/>
      <c r="H20" s="101" t="s">
        <v>57</v>
      </c>
      <c r="I20" s="102" t="s">
        <v>57</v>
      </c>
      <c r="J20" s="103" t="s">
        <v>57</v>
      </c>
      <c r="K20" s="82">
        <v>2.71</v>
      </c>
      <c r="L20" s="83">
        <v>-1.45</v>
      </c>
      <c r="M20" s="85">
        <v>77714407.019999996</v>
      </c>
    </row>
    <row r="21" spans="1:13" ht="17.100000000000001" customHeight="1">
      <c r="A21" s="84" t="s">
        <v>190</v>
      </c>
      <c r="B21" s="82">
        <v>1.76</v>
      </c>
      <c r="C21" s="83">
        <v>0</v>
      </c>
      <c r="D21" s="98">
        <v>23675988</v>
      </c>
      <c r="E21" s="99">
        <v>23675988</v>
      </c>
      <c r="F21" s="100">
        <v>23675988</v>
      </c>
      <c r="G21" s="75"/>
      <c r="H21" s="101" t="s">
        <v>241</v>
      </c>
      <c r="I21" s="102" t="s">
        <v>241</v>
      </c>
      <c r="J21" s="103" t="s">
        <v>241</v>
      </c>
      <c r="K21" s="82">
        <v>9</v>
      </c>
      <c r="L21" s="83">
        <v>0</v>
      </c>
      <c r="M21" s="85">
        <v>60960178</v>
      </c>
    </row>
    <row r="22" spans="1:13" ht="17.100000000000001" customHeight="1">
      <c r="A22" s="84" t="s">
        <v>218</v>
      </c>
      <c r="B22" s="82">
        <v>0.39</v>
      </c>
      <c r="C22" s="83">
        <v>5.41</v>
      </c>
      <c r="D22" s="98">
        <v>12681139</v>
      </c>
      <c r="E22" s="99">
        <v>12681139</v>
      </c>
      <c r="F22" s="100">
        <v>12681139</v>
      </c>
      <c r="G22" s="75"/>
      <c r="H22" s="101" t="s">
        <v>244</v>
      </c>
      <c r="I22" s="102" t="s">
        <v>244</v>
      </c>
      <c r="J22" s="103" t="s">
        <v>244</v>
      </c>
      <c r="K22" s="82">
        <v>7.68</v>
      </c>
      <c r="L22" s="83">
        <v>0.39</v>
      </c>
      <c r="M22" s="85">
        <v>47387592.899999999</v>
      </c>
    </row>
    <row r="23" spans="1:13" ht="17.100000000000001" customHeight="1">
      <c r="A23" s="84" t="s">
        <v>229</v>
      </c>
      <c r="B23" s="82">
        <v>1.53</v>
      </c>
      <c r="C23" s="83">
        <v>-0.65</v>
      </c>
      <c r="D23" s="98">
        <v>10000000</v>
      </c>
      <c r="E23" s="99">
        <v>10000000</v>
      </c>
      <c r="F23" s="100">
        <v>10000000</v>
      </c>
      <c r="G23" s="75"/>
      <c r="H23" s="101" t="s">
        <v>58</v>
      </c>
      <c r="I23" s="102" t="s">
        <v>58</v>
      </c>
      <c r="J23" s="103" t="s">
        <v>58</v>
      </c>
      <c r="K23" s="82">
        <v>13.53</v>
      </c>
      <c r="L23" s="83">
        <v>0.97</v>
      </c>
      <c r="M23" s="85">
        <v>47297400</v>
      </c>
    </row>
    <row r="24" spans="1:13" ht="17.100000000000001" customHeight="1">
      <c r="A24" s="81" t="s">
        <v>176</v>
      </c>
      <c r="B24" s="82">
        <v>0.49</v>
      </c>
      <c r="C24" s="83">
        <v>0</v>
      </c>
      <c r="D24" s="98">
        <v>7128571</v>
      </c>
      <c r="E24" s="99">
        <v>7128571</v>
      </c>
      <c r="F24" s="100">
        <v>7128571</v>
      </c>
      <c r="G24" s="75"/>
      <c r="H24" s="101" t="s">
        <v>190</v>
      </c>
      <c r="I24" s="102" t="s">
        <v>190</v>
      </c>
      <c r="J24" s="103" t="s">
        <v>190</v>
      </c>
      <c r="K24" s="82">
        <v>1.76</v>
      </c>
      <c r="L24" s="83">
        <v>0</v>
      </c>
      <c r="M24" s="85">
        <v>41669738.880000003</v>
      </c>
    </row>
    <row r="25" spans="1:13" ht="38.25" customHeight="1">
      <c r="A25" s="104" t="s">
        <v>246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20.25" customHeight="1">
      <c r="A26" s="97" t="s">
        <v>97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</sheetData>
  <mergeCells count="44"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  <mergeCell ref="D15:F15"/>
    <mergeCell ref="D16:F16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rightToLeft="1" topLeftCell="A31" workbookViewId="0">
      <selection activeCell="B3" sqref="B3:N41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3.25" customHeight="1">
      <c r="B1" s="167" t="s">
        <v>292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8"/>
    </row>
    <row r="2" spans="2:14" ht="36.75" customHeight="1">
      <c r="B2" s="64" t="s">
        <v>10</v>
      </c>
      <c r="C2" s="65" t="s">
        <v>11</v>
      </c>
      <c r="D2" s="65" t="s">
        <v>12</v>
      </c>
      <c r="E2" s="65" t="s">
        <v>13</v>
      </c>
      <c r="F2" s="65" t="s">
        <v>14</v>
      </c>
      <c r="G2" s="65" t="s">
        <v>15</v>
      </c>
      <c r="H2" s="65" t="s">
        <v>16</v>
      </c>
      <c r="I2" s="65" t="s">
        <v>17</v>
      </c>
      <c r="J2" s="65" t="s">
        <v>18</v>
      </c>
      <c r="K2" s="65" t="s">
        <v>19</v>
      </c>
      <c r="L2" s="65" t="s">
        <v>3</v>
      </c>
      <c r="M2" s="65" t="s">
        <v>2</v>
      </c>
      <c r="N2" s="65" t="s">
        <v>1</v>
      </c>
    </row>
    <row r="3" spans="2:14" ht="14.1" customHeight="1">
      <c r="B3" s="140" t="s">
        <v>20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2"/>
    </row>
    <row r="4" spans="2:14" ht="14.1" customHeight="1">
      <c r="B4" s="50" t="s">
        <v>250</v>
      </c>
      <c r="C4" s="11" t="s">
        <v>251</v>
      </c>
      <c r="D4" s="19">
        <v>0.37</v>
      </c>
      <c r="E4" s="19">
        <v>0.37</v>
      </c>
      <c r="F4" s="19">
        <v>0.37</v>
      </c>
      <c r="G4" s="19">
        <v>0.37</v>
      </c>
      <c r="H4" s="19">
        <v>0.36</v>
      </c>
      <c r="I4" s="19">
        <v>0.37</v>
      </c>
      <c r="J4" s="19">
        <v>0.36</v>
      </c>
      <c r="K4" s="20">
        <v>2.78</v>
      </c>
      <c r="L4" s="21">
        <v>1</v>
      </c>
      <c r="M4" s="21">
        <v>1113000</v>
      </c>
      <c r="N4" s="21">
        <v>411810</v>
      </c>
    </row>
    <row r="5" spans="2:14" ht="14.1" customHeight="1">
      <c r="B5" s="49" t="s">
        <v>190</v>
      </c>
      <c r="C5" s="11" t="s">
        <v>191</v>
      </c>
      <c r="D5" s="19">
        <v>1.76</v>
      </c>
      <c r="E5" s="19">
        <v>1.76</v>
      </c>
      <c r="F5" s="19">
        <v>1.76</v>
      </c>
      <c r="G5" s="19">
        <v>1.76</v>
      </c>
      <c r="H5" s="19">
        <v>1.77</v>
      </c>
      <c r="I5" s="19">
        <v>1.76</v>
      </c>
      <c r="J5" s="19">
        <v>1.76</v>
      </c>
      <c r="K5" s="20">
        <v>0</v>
      </c>
      <c r="L5" s="21">
        <v>14</v>
      </c>
      <c r="M5" s="21">
        <v>23675988</v>
      </c>
      <c r="N5" s="21">
        <v>41669738.880000003</v>
      </c>
    </row>
    <row r="6" spans="2:14" ht="14.1" customHeight="1">
      <c r="B6" s="49" t="s">
        <v>176</v>
      </c>
      <c r="C6" s="11" t="s">
        <v>177</v>
      </c>
      <c r="D6" s="19">
        <v>0.49</v>
      </c>
      <c r="E6" s="19">
        <v>0.49</v>
      </c>
      <c r="F6" s="19">
        <v>0.49</v>
      </c>
      <c r="G6" s="19">
        <v>0.49</v>
      </c>
      <c r="H6" s="19">
        <v>0.49</v>
      </c>
      <c r="I6" s="19">
        <v>0.49</v>
      </c>
      <c r="J6" s="19">
        <v>0.49</v>
      </c>
      <c r="K6" s="20">
        <v>0</v>
      </c>
      <c r="L6" s="21">
        <v>3</v>
      </c>
      <c r="M6" s="21">
        <v>7128571</v>
      </c>
      <c r="N6" s="21">
        <v>3492999.79</v>
      </c>
    </row>
    <row r="7" spans="2:14" ht="14.1" customHeight="1">
      <c r="B7" s="49" t="s">
        <v>127</v>
      </c>
      <c r="C7" s="11" t="s">
        <v>128</v>
      </c>
      <c r="D7" s="19">
        <v>0.15</v>
      </c>
      <c r="E7" s="19">
        <v>0.15</v>
      </c>
      <c r="F7" s="19">
        <v>0.15</v>
      </c>
      <c r="G7" s="19">
        <v>0.15</v>
      </c>
      <c r="H7" s="19">
        <v>0.15</v>
      </c>
      <c r="I7" s="19">
        <v>0.15</v>
      </c>
      <c r="J7" s="19">
        <v>0.15</v>
      </c>
      <c r="K7" s="20">
        <v>0</v>
      </c>
      <c r="L7" s="21">
        <v>6</v>
      </c>
      <c r="M7" s="21">
        <v>5166880</v>
      </c>
      <c r="N7" s="21">
        <v>775032</v>
      </c>
    </row>
    <row r="8" spans="2:14" ht="14.1" customHeight="1">
      <c r="B8" s="49" t="s">
        <v>182</v>
      </c>
      <c r="C8" s="11" t="s">
        <v>183</v>
      </c>
      <c r="D8" s="19">
        <v>0.26</v>
      </c>
      <c r="E8" s="19">
        <v>0.26</v>
      </c>
      <c r="F8" s="19">
        <v>0.26</v>
      </c>
      <c r="G8" s="19">
        <v>0.26</v>
      </c>
      <c r="H8" s="19">
        <v>0.26</v>
      </c>
      <c r="I8" s="19">
        <v>0.26</v>
      </c>
      <c r="J8" s="19">
        <v>0.26</v>
      </c>
      <c r="K8" s="20">
        <v>0</v>
      </c>
      <c r="L8" s="21">
        <v>1</v>
      </c>
      <c r="M8" s="21">
        <v>203265</v>
      </c>
      <c r="N8" s="21">
        <v>52848.9</v>
      </c>
    </row>
    <row r="9" spans="2:14" ht="14.1" customHeight="1">
      <c r="B9" s="50" t="s">
        <v>197</v>
      </c>
      <c r="C9" s="46" t="s">
        <v>198</v>
      </c>
      <c r="D9" s="19">
        <v>0.46</v>
      </c>
      <c r="E9" s="19">
        <v>0.46</v>
      </c>
      <c r="F9" s="19">
        <v>0.46</v>
      </c>
      <c r="G9" s="19">
        <v>0.46</v>
      </c>
      <c r="H9" s="19">
        <v>0.46</v>
      </c>
      <c r="I9" s="19">
        <v>0.46</v>
      </c>
      <c r="J9" s="19">
        <v>0.46</v>
      </c>
      <c r="K9" s="20">
        <v>0</v>
      </c>
      <c r="L9" s="21">
        <v>4</v>
      </c>
      <c r="M9" s="21">
        <v>3823108</v>
      </c>
      <c r="N9" s="21">
        <v>1758629.68</v>
      </c>
    </row>
    <row r="10" spans="2:14" ht="14.1" customHeight="1">
      <c r="B10" s="50" t="s">
        <v>258</v>
      </c>
      <c r="C10" s="11" t="s">
        <v>259</v>
      </c>
      <c r="D10" s="19">
        <v>0.12</v>
      </c>
      <c r="E10" s="19">
        <v>0.12</v>
      </c>
      <c r="F10" s="19">
        <v>0.12</v>
      </c>
      <c r="G10" s="19">
        <v>0.12</v>
      </c>
      <c r="H10" s="19">
        <v>0.12</v>
      </c>
      <c r="I10" s="19">
        <v>0.12</v>
      </c>
      <c r="J10" s="19">
        <v>0.12</v>
      </c>
      <c r="K10" s="20">
        <v>0</v>
      </c>
      <c r="L10" s="21">
        <v>1</v>
      </c>
      <c r="M10" s="21">
        <v>400115</v>
      </c>
      <c r="N10" s="21">
        <v>48013.8</v>
      </c>
    </row>
    <row r="11" spans="2:14" ht="14.1" customHeight="1">
      <c r="B11" s="50" t="s">
        <v>187</v>
      </c>
      <c r="C11" s="46" t="s">
        <v>186</v>
      </c>
      <c r="D11" s="19">
        <v>0.21</v>
      </c>
      <c r="E11" s="19">
        <v>0.21</v>
      </c>
      <c r="F11" s="19">
        <v>0.21</v>
      </c>
      <c r="G11" s="19">
        <v>0.21</v>
      </c>
      <c r="H11" s="19">
        <v>0.19</v>
      </c>
      <c r="I11" s="19">
        <v>0.21</v>
      </c>
      <c r="J11" s="19">
        <v>0.19</v>
      </c>
      <c r="K11" s="20">
        <v>10.53</v>
      </c>
      <c r="L11" s="21">
        <v>2</v>
      </c>
      <c r="M11" s="21">
        <v>934563</v>
      </c>
      <c r="N11" s="21">
        <v>196258.23</v>
      </c>
    </row>
    <row r="12" spans="2:14" ht="14.1" customHeight="1">
      <c r="B12" s="91" t="s">
        <v>112</v>
      </c>
      <c r="C12" s="92" t="s">
        <v>113</v>
      </c>
      <c r="D12" s="19">
        <v>1.3</v>
      </c>
      <c r="E12" s="19">
        <v>1.3</v>
      </c>
      <c r="F12" s="19">
        <v>1.3</v>
      </c>
      <c r="G12" s="19">
        <v>1.3</v>
      </c>
      <c r="H12" s="19">
        <v>1.23</v>
      </c>
      <c r="I12" s="19">
        <v>1.3</v>
      </c>
      <c r="J12" s="19">
        <v>1.28</v>
      </c>
      <c r="K12" s="20">
        <v>1.56</v>
      </c>
      <c r="L12" s="21">
        <v>4</v>
      </c>
      <c r="M12" s="21">
        <v>650000</v>
      </c>
      <c r="N12" s="21">
        <v>845000</v>
      </c>
    </row>
    <row r="13" spans="2:14" ht="14.1" customHeight="1">
      <c r="B13" s="49" t="s">
        <v>68</v>
      </c>
      <c r="C13" s="11" t="s">
        <v>69</v>
      </c>
      <c r="D13" s="19">
        <v>0.6</v>
      </c>
      <c r="E13" s="19">
        <v>0.6</v>
      </c>
      <c r="F13" s="19">
        <v>0.6</v>
      </c>
      <c r="G13" s="19">
        <v>0.6</v>
      </c>
      <c r="H13" s="19">
        <v>0.59</v>
      </c>
      <c r="I13" s="19">
        <v>0.6</v>
      </c>
      <c r="J13" s="19">
        <v>0.59</v>
      </c>
      <c r="K13" s="20">
        <v>1.69</v>
      </c>
      <c r="L13" s="21">
        <v>1</v>
      </c>
      <c r="M13" s="21">
        <v>10000</v>
      </c>
      <c r="N13" s="21">
        <v>6000</v>
      </c>
    </row>
    <row r="14" spans="2:14" ht="14.1" customHeight="1">
      <c r="B14" s="143" t="s">
        <v>21</v>
      </c>
      <c r="C14" s="144"/>
      <c r="D14" s="145"/>
      <c r="E14" s="146"/>
      <c r="F14" s="146"/>
      <c r="G14" s="146"/>
      <c r="H14" s="146"/>
      <c r="I14" s="146"/>
      <c r="J14" s="146"/>
      <c r="K14" s="147"/>
      <c r="L14" s="21">
        <f>SUM(L4:L13)</f>
        <v>37</v>
      </c>
      <c r="M14" s="21">
        <f>SUM(M4:M13)</f>
        <v>43105490</v>
      </c>
      <c r="N14" s="21">
        <f>SUM(N4:N13)</f>
        <v>49256331.279999994</v>
      </c>
    </row>
    <row r="15" spans="2:14" ht="14.1" customHeight="1">
      <c r="B15" s="154" t="s">
        <v>243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42"/>
    </row>
    <row r="16" spans="2:14" ht="14.1" customHeight="1">
      <c r="B16" s="49" t="s">
        <v>244</v>
      </c>
      <c r="C16" s="18" t="s">
        <v>245</v>
      </c>
      <c r="D16" s="19">
        <v>7.65</v>
      </c>
      <c r="E16" s="19">
        <v>7.68</v>
      </c>
      <c r="F16" s="19">
        <v>7.65</v>
      </c>
      <c r="G16" s="19">
        <v>7.65</v>
      </c>
      <c r="H16" s="19">
        <v>7.65</v>
      </c>
      <c r="I16" s="19">
        <v>7.68</v>
      </c>
      <c r="J16" s="19">
        <v>7.65</v>
      </c>
      <c r="K16" s="20">
        <v>0.39</v>
      </c>
      <c r="L16" s="21">
        <v>33</v>
      </c>
      <c r="M16" s="21">
        <v>6192586</v>
      </c>
      <c r="N16" s="21">
        <v>47387592.899999999</v>
      </c>
    </row>
    <row r="17" spans="2:14" ht="14.1" customHeight="1">
      <c r="B17" s="151" t="s">
        <v>247</v>
      </c>
      <c r="C17" s="144"/>
      <c r="D17" s="152"/>
      <c r="E17" s="153"/>
      <c r="F17" s="153"/>
      <c r="G17" s="153"/>
      <c r="H17" s="153"/>
      <c r="I17" s="153"/>
      <c r="J17" s="153"/>
      <c r="K17" s="147"/>
      <c r="L17" s="21">
        <v>33</v>
      </c>
      <c r="M17" s="21">
        <v>6192586</v>
      </c>
      <c r="N17" s="21">
        <v>47387592.899999999</v>
      </c>
    </row>
    <row r="18" spans="2:14" ht="14.1" customHeight="1">
      <c r="B18" s="150" t="s">
        <v>22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2"/>
    </row>
    <row r="19" spans="2:14" ht="14.1" customHeight="1">
      <c r="B19" s="49" t="s">
        <v>66</v>
      </c>
      <c r="C19" s="11" t="s">
        <v>67</v>
      </c>
      <c r="D19" s="19">
        <v>1.5</v>
      </c>
      <c r="E19" s="19">
        <v>1.5</v>
      </c>
      <c r="F19" s="19">
        <v>1.5</v>
      </c>
      <c r="G19" s="19">
        <v>1.5</v>
      </c>
      <c r="H19" s="19">
        <v>1.5</v>
      </c>
      <c r="I19" s="19">
        <v>1.5</v>
      </c>
      <c r="J19" s="19">
        <v>1.5</v>
      </c>
      <c r="K19" s="20">
        <v>0</v>
      </c>
      <c r="L19" s="21">
        <v>1</v>
      </c>
      <c r="M19" s="21">
        <v>205000</v>
      </c>
      <c r="N19" s="21">
        <v>307500</v>
      </c>
    </row>
    <row r="20" spans="2:14" ht="14.1" customHeight="1">
      <c r="B20" s="49" t="s">
        <v>201</v>
      </c>
      <c r="C20" s="11" t="s">
        <v>202</v>
      </c>
      <c r="D20" s="19">
        <v>30.5</v>
      </c>
      <c r="E20" s="19">
        <v>32.5</v>
      </c>
      <c r="F20" s="19">
        <v>30.5</v>
      </c>
      <c r="G20" s="19">
        <v>31.33</v>
      </c>
      <c r="H20" s="19">
        <v>30</v>
      </c>
      <c r="I20" s="19">
        <v>32.200000000000003</v>
      </c>
      <c r="J20" s="19">
        <v>30</v>
      </c>
      <c r="K20" s="20">
        <v>7.33</v>
      </c>
      <c r="L20" s="21">
        <v>8</v>
      </c>
      <c r="M20" s="21">
        <v>277000</v>
      </c>
      <c r="N20" s="21">
        <v>8678500</v>
      </c>
    </row>
    <row r="21" spans="2:14" ht="14.1" customHeight="1">
      <c r="B21" s="49" t="s">
        <v>203</v>
      </c>
      <c r="C21" s="11" t="s">
        <v>204</v>
      </c>
      <c r="D21" s="19">
        <v>3.05</v>
      </c>
      <c r="E21" s="19">
        <v>3.05</v>
      </c>
      <c r="F21" s="19">
        <v>2.97</v>
      </c>
      <c r="G21" s="19">
        <v>3</v>
      </c>
      <c r="H21" s="19">
        <v>3.02</v>
      </c>
      <c r="I21" s="19">
        <v>3.04</v>
      </c>
      <c r="J21" s="19">
        <v>3.02</v>
      </c>
      <c r="K21" s="20">
        <v>0.66</v>
      </c>
      <c r="L21" s="21">
        <v>105</v>
      </c>
      <c r="M21" s="21">
        <v>4686143</v>
      </c>
      <c r="N21" s="21">
        <v>14066752.949999999</v>
      </c>
    </row>
    <row r="22" spans="2:14" ht="14.1" customHeight="1">
      <c r="B22" s="50" t="s">
        <v>140</v>
      </c>
      <c r="C22" s="11" t="s">
        <v>141</v>
      </c>
      <c r="D22" s="19">
        <v>10.65</v>
      </c>
      <c r="E22" s="19">
        <v>10.65</v>
      </c>
      <c r="F22" s="19">
        <v>10.65</v>
      </c>
      <c r="G22" s="19">
        <v>10.65</v>
      </c>
      <c r="H22" s="19">
        <v>10.71</v>
      </c>
      <c r="I22" s="19">
        <v>10.65</v>
      </c>
      <c r="J22" s="19">
        <v>10.7</v>
      </c>
      <c r="K22" s="20">
        <v>-0.47</v>
      </c>
      <c r="L22" s="21">
        <v>1</v>
      </c>
      <c r="M22" s="21">
        <v>50000</v>
      </c>
      <c r="N22" s="21">
        <v>532500</v>
      </c>
    </row>
    <row r="23" spans="2:14" ht="14.1" customHeight="1">
      <c r="B23" s="49" t="s">
        <v>58</v>
      </c>
      <c r="C23" s="11" t="s">
        <v>59</v>
      </c>
      <c r="D23" s="19">
        <v>13.51</v>
      </c>
      <c r="E23" s="19">
        <v>13.58</v>
      </c>
      <c r="F23" s="19">
        <v>13.25</v>
      </c>
      <c r="G23" s="19">
        <v>13.49</v>
      </c>
      <c r="H23" s="19">
        <v>13.47</v>
      </c>
      <c r="I23" s="19">
        <v>13.53</v>
      </c>
      <c r="J23" s="19">
        <v>13.4</v>
      </c>
      <c r="K23" s="20">
        <v>0.97</v>
      </c>
      <c r="L23" s="21">
        <v>19</v>
      </c>
      <c r="M23" s="21">
        <v>3505000</v>
      </c>
      <c r="N23" s="21">
        <v>47297400</v>
      </c>
    </row>
    <row r="24" spans="2:14" ht="14.1" customHeight="1">
      <c r="B24" s="151" t="s">
        <v>44</v>
      </c>
      <c r="C24" s="144"/>
      <c r="D24" s="152"/>
      <c r="E24" s="153"/>
      <c r="F24" s="153"/>
      <c r="G24" s="153"/>
      <c r="H24" s="153"/>
      <c r="I24" s="153"/>
      <c r="J24" s="153"/>
      <c r="K24" s="147"/>
      <c r="L24" s="21">
        <f>SUM(L19:L23)</f>
        <v>134</v>
      </c>
      <c r="M24" s="21">
        <f>SUM(M19:M23)</f>
        <v>8723143</v>
      </c>
      <c r="N24" s="21">
        <f>SUM(N19:N23)</f>
        <v>70882652.950000003</v>
      </c>
    </row>
    <row r="25" spans="2:14" ht="14.1" customHeight="1">
      <c r="B25" s="154" t="s">
        <v>23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42"/>
    </row>
    <row r="26" spans="2:14" ht="14.1" customHeight="1">
      <c r="B26" s="49" t="s">
        <v>57</v>
      </c>
      <c r="C26" s="11" t="s">
        <v>56</v>
      </c>
      <c r="D26" s="19">
        <v>2.75</v>
      </c>
      <c r="E26" s="19">
        <v>2.75</v>
      </c>
      <c r="F26" s="19">
        <v>2.71</v>
      </c>
      <c r="G26" s="19">
        <v>2.72</v>
      </c>
      <c r="H26" s="19">
        <v>2.74</v>
      </c>
      <c r="I26" s="19">
        <v>2.71</v>
      </c>
      <c r="J26" s="19">
        <v>2.75</v>
      </c>
      <c r="K26" s="20">
        <v>-1.45</v>
      </c>
      <c r="L26" s="21">
        <v>83</v>
      </c>
      <c r="M26" s="21">
        <v>28526976</v>
      </c>
      <c r="N26" s="21">
        <v>77714407.019999996</v>
      </c>
    </row>
    <row r="27" spans="2:14" ht="14.1" customHeight="1">
      <c r="B27" s="49" t="s">
        <v>114</v>
      </c>
      <c r="C27" s="11" t="s">
        <v>115</v>
      </c>
      <c r="D27" s="19">
        <v>0.76</v>
      </c>
      <c r="E27" s="19">
        <v>0.76</v>
      </c>
      <c r="F27" s="19">
        <v>0.73</v>
      </c>
      <c r="G27" s="19">
        <v>0.73</v>
      </c>
      <c r="H27" s="19">
        <v>0.73</v>
      </c>
      <c r="I27" s="19">
        <v>0.73</v>
      </c>
      <c r="J27" s="19">
        <v>0.74</v>
      </c>
      <c r="K27" s="20">
        <v>-1.35</v>
      </c>
      <c r="L27" s="21">
        <v>9</v>
      </c>
      <c r="M27" s="21">
        <v>3560298</v>
      </c>
      <c r="N27" s="21">
        <v>2614120.52</v>
      </c>
    </row>
    <row r="28" spans="2:14" ht="14.1" customHeight="1">
      <c r="B28" s="49" t="s">
        <v>256</v>
      </c>
      <c r="C28" s="11" t="s">
        <v>257</v>
      </c>
      <c r="D28" s="19">
        <v>0.97</v>
      </c>
      <c r="E28" s="19">
        <v>0.97</v>
      </c>
      <c r="F28" s="19">
        <v>0.95</v>
      </c>
      <c r="G28" s="19">
        <v>0.95</v>
      </c>
      <c r="H28" s="19">
        <v>0.98</v>
      </c>
      <c r="I28" s="19">
        <v>0.95</v>
      </c>
      <c r="J28" s="19">
        <v>0.97</v>
      </c>
      <c r="K28" s="20">
        <v>-2.06</v>
      </c>
      <c r="L28" s="21">
        <v>5</v>
      </c>
      <c r="M28" s="21">
        <v>3800719</v>
      </c>
      <c r="N28" s="21">
        <v>3622692.62</v>
      </c>
    </row>
    <row r="29" spans="2:14" ht="14.1" customHeight="1">
      <c r="B29" s="49" t="s">
        <v>129</v>
      </c>
      <c r="C29" s="11" t="s">
        <v>130</v>
      </c>
      <c r="D29" s="19">
        <v>2</v>
      </c>
      <c r="E29" s="19">
        <v>2.0499999999999998</v>
      </c>
      <c r="F29" s="19">
        <v>2</v>
      </c>
      <c r="G29" s="19">
        <v>2.0499999999999998</v>
      </c>
      <c r="H29" s="19">
        <v>1.95</v>
      </c>
      <c r="I29" s="19">
        <v>2.0499999999999998</v>
      </c>
      <c r="J29" s="19">
        <v>1.95</v>
      </c>
      <c r="K29" s="20">
        <v>5.13</v>
      </c>
      <c r="L29" s="21">
        <v>2</v>
      </c>
      <c r="M29" s="21">
        <v>187761</v>
      </c>
      <c r="N29" s="21">
        <v>384410.05</v>
      </c>
    </row>
    <row r="30" spans="2:14" ht="14.1" customHeight="1">
      <c r="B30" s="49" t="s">
        <v>229</v>
      </c>
      <c r="C30" s="11" t="s">
        <v>231</v>
      </c>
      <c r="D30" s="19">
        <v>1.53</v>
      </c>
      <c r="E30" s="19">
        <v>1.53</v>
      </c>
      <c r="F30" s="19">
        <v>1.53</v>
      </c>
      <c r="G30" s="19">
        <v>1.53</v>
      </c>
      <c r="H30" s="19">
        <v>1.54</v>
      </c>
      <c r="I30" s="19">
        <v>1.53</v>
      </c>
      <c r="J30" s="19">
        <v>1.54</v>
      </c>
      <c r="K30" s="20">
        <v>-0.65</v>
      </c>
      <c r="L30" s="21">
        <v>10</v>
      </c>
      <c r="M30" s="21">
        <v>10000000</v>
      </c>
      <c r="N30" s="21">
        <v>15300000</v>
      </c>
    </row>
    <row r="31" spans="2:14" ht="14.1" customHeight="1">
      <c r="B31" s="49" t="s">
        <v>228</v>
      </c>
      <c r="C31" s="11" t="s">
        <v>230</v>
      </c>
      <c r="D31" s="19">
        <v>2.1</v>
      </c>
      <c r="E31" s="19">
        <v>2.11</v>
      </c>
      <c r="F31" s="19">
        <v>2.09</v>
      </c>
      <c r="G31" s="19">
        <v>2.1</v>
      </c>
      <c r="H31" s="19">
        <v>2.12</v>
      </c>
      <c r="I31" s="19">
        <v>2.11</v>
      </c>
      <c r="J31" s="19">
        <v>2.12</v>
      </c>
      <c r="K31" s="20">
        <v>-0.47</v>
      </c>
      <c r="L31" s="21">
        <v>20</v>
      </c>
      <c r="M31" s="21">
        <v>3764523</v>
      </c>
      <c r="N31" s="21">
        <v>7909049.75</v>
      </c>
    </row>
    <row r="32" spans="2:14" ht="14.1" customHeight="1">
      <c r="B32" s="50" t="s">
        <v>125</v>
      </c>
      <c r="C32" s="11" t="s">
        <v>124</v>
      </c>
      <c r="D32" s="19">
        <v>7.5</v>
      </c>
      <c r="E32" s="19">
        <v>7.5</v>
      </c>
      <c r="F32" s="19">
        <v>7.5</v>
      </c>
      <c r="G32" s="19">
        <v>7.5</v>
      </c>
      <c r="H32" s="19">
        <v>7.51</v>
      </c>
      <c r="I32" s="19">
        <v>7.5</v>
      </c>
      <c r="J32" s="19">
        <v>7.5</v>
      </c>
      <c r="K32" s="20">
        <v>0</v>
      </c>
      <c r="L32" s="21">
        <v>1</v>
      </c>
      <c r="M32" s="21">
        <v>50000</v>
      </c>
      <c r="N32" s="21">
        <v>375000</v>
      </c>
    </row>
    <row r="33" spans="2:14" ht="14.1" customHeight="1">
      <c r="B33" s="148" t="s">
        <v>24</v>
      </c>
      <c r="C33" s="144"/>
      <c r="D33" s="156"/>
      <c r="E33" s="146"/>
      <c r="F33" s="146"/>
      <c r="G33" s="146"/>
      <c r="H33" s="146"/>
      <c r="I33" s="146"/>
      <c r="J33" s="146"/>
      <c r="K33" s="147"/>
      <c r="L33" s="21">
        <f>SUM(L26:L32)</f>
        <v>130</v>
      </c>
      <c r="M33" s="21">
        <f>SUM(M26:M32)</f>
        <v>49890277</v>
      </c>
      <c r="N33" s="21">
        <f>SUM(N26:N32)</f>
        <v>107919679.95999999</v>
      </c>
    </row>
    <row r="34" spans="2:14" ht="14.1" customHeight="1">
      <c r="B34" s="154" t="s">
        <v>38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42"/>
    </row>
    <row r="35" spans="2:14" ht="14.1" customHeight="1">
      <c r="B35" s="49" t="s">
        <v>49</v>
      </c>
      <c r="C35" s="11" t="s">
        <v>50</v>
      </c>
      <c r="D35" s="19">
        <v>9.57</v>
      </c>
      <c r="E35" s="19">
        <v>9.57</v>
      </c>
      <c r="F35" s="19">
        <v>9.57</v>
      </c>
      <c r="G35" s="19">
        <v>9.57</v>
      </c>
      <c r="H35" s="19">
        <v>9.57</v>
      </c>
      <c r="I35" s="19">
        <v>9.57</v>
      </c>
      <c r="J35" s="19">
        <v>9.57</v>
      </c>
      <c r="K35" s="20">
        <v>0</v>
      </c>
      <c r="L35" s="21">
        <v>1</v>
      </c>
      <c r="M35" s="21">
        <v>585500</v>
      </c>
      <c r="N35" s="21">
        <v>5603235</v>
      </c>
    </row>
    <row r="36" spans="2:14" ht="14.1" customHeight="1">
      <c r="B36" s="49" t="s">
        <v>241</v>
      </c>
      <c r="C36" s="18" t="s">
        <v>242</v>
      </c>
      <c r="D36" s="19">
        <v>9.0500000000000007</v>
      </c>
      <c r="E36" s="19">
        <v>9.1</v>
      </c>
      <c r="F36" s="19">
        <v>8.9</v>
      </c>
      <c r="G36" s="19">
        <v>9</v>
      </c>
      <c r="H36" s="19">
        <v>9</v>
      </c>
      <c r="I36" s="19">
        <v>9</v>
      </c>
      <c r="J36" s="19">
        <v>9</v>
      </c>
      <c r="K36" s="20">
        <v>0</v>
      </c>
      <c r="L36" s="21">
        <v>27</v>
      </c>
      <c r="M36" s="21">
        <v>6772242</v>
      </c>
      <c r="N36" s="21">
        <v>60960178</v>
      </c>
    </row>
    <row r="37" spans="2:14" ht="14.1" customHeight="1">
      <c r="B37" s="148" t="s">
        <v>48</v>
      </c>
      <c r="C37" s="144"/>
      <c r="D37" s="149"/>
      <c r="E37" s="146"/>
      <c r="F37" s="146"/>
      <c r="G37" s="146"/>
      <c r="H37" s="146"/>
      <c r="I37" s="146"/>
      <c r="J37" s="146"/>
      <c r="K37" s="147"/>
      <c r="L37" s="21">
        <f>SUM(L35:L36)</f>
        <v>28</v>
      </c>
      <c r="M37" s="21">
        <f>SUM(M35:M36)</f>
        <v>7357742</v>
      </c>
      <c r="N37" s="21">
        <f>SUM(N35:N36)</f>
        <v>66563413</v>
      </c>
    </row>
    <row r="38" spans="2:14" ht="14.1" customHeight="1">
      <c r="B38" s="150" t="s">
        <v>25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2"/>
    </row>
    <row r="39" spans="2:14" ht="14.1" customHeight="1">
      <c r="B39" s="49" t="s">
        <v>45</v>
      </c>
      <c r="C39" s="11" t="s">
        <v>46</v>
      </c>
      <c r="D39" s="19">
        <v>10.36</v>
      </c>
      <c r="E39" s="19">
        <v>10.36</v>
      </c>
      <c r="F39" s="19">
        <v>10.35</v>
      </c>
      <c r="G39" s="19">
        <v>10.35</v>
      </c>
      <c r="H39" s="19">
        <v>10.35</v>
      </c>
      <c r="I39" s="19">
        <v>10.35</v>
      </c>
      <c r="J39" s="19">
        <v>10.35</v>
      </c>
      <c r="K39" s="20">
        <v>0</v>
      </c>
      <c r="L39" s="21">
        <v>15</v>
      </c>
      <c r="M39" s="21">
        <v>1445000</v>
      </c>
      <c r="N39" s="21">
        <v>14960400</v>
      </c>
    </row>
    <row r="40" spans="2:14" ht="14.1" customHeight="1">
      <c r="B40" s="49" t="s">
        <v>205</v>
      </c>
      <c r="C40" s="11" t="s">
        <v>206</v>
      </c>
      <c r="D40" s="19">
        <v>8.1</v>
      </c>
      <c r="E40" s="19">
        <v>8.1</v>
      </c>
      <c r="F40" s="19">
        <v>8.1</v>
      </c>
      <c r="G40" s="19">
        <v>8.1</v>
      </c>
      <c r="H40" s="19">
        <v>8.1</v>
      </c>
      <c r="I40" s="19">
        <v>8.1</v>
      </c>
      <c r="J40" s="19">
        <v>8.1</v>
      </c>
      <c r="K40" s="20">
        <v>0</v>
      </c>
      <c r="L40" s="21">
        <v>1</v>
      </c>
      <c r="M40" s="21">
        <v>50000</v>
      </c>
      <c r="N40" s="21">
        <v>405000</v>
      </c>
    </row>
    <row r="41" spans="2:14" ht="14.1" customHeight="1">
      <c r="B41" s="151" t="s">
        <v>47</v>
      </c>
      <c r="C41" s="144"/>
      <c r="D41" s="149"/>
      <c r="E41" s="146"/>
      <c r="F41" s="146"/>
      <c r="G41" s="146"/>
      <c r="H41" s="146"/>
      <c r="I41" s="146"/>
      <c r="J41" s="146"/>
      <c r="K41" s="147"/>
      <c r="L41" s="21">
        <f>SUM(L39:L40)</f>
        <v>16</v>
      </c>
      <c r="M41" s="21">
        <f>SUM(M39:M40)</f>
        <v>1495000</v>
      </c>
      <c r="N41" s="21">
        <f>SUM(N39:N40)</f>
        <v>15365400</v>
      </c>
    </row>
    <row r="42" spans="2:14" ht="18" customHeight="1">
      <c r="B42" s="162" t="s">
        <v>26</v>
      </c>
      <c r="C42" s="163"/>
      <c r="D42" s="170"/>
      <c r="E42" s="171"/>
      <c r="F42" s="171"/>
      <c r="G42" s="171"/>
      <c r="H42" s="171"/>
      <c r="I42" s="171"/>
      <c r="J42" s="171"/>
      <c r="K42" s="172"/>
      <c r="L42" s="31">
        <f>L41+L37+L33+L24+L17+L14</f>
        <v>378</v>
      </c>
      <c r="M42" s="31">
        <f t="shared" ref="M42:N42" si="0">M41+M37+M33+M24+M17+M14</f>
        <v>116764238</v>
      </c>
      <c r="N42" s="31">
        <f t="shared" si="0"/>
        <v>357375070.08999991</v>
      </c>
    </row>
    <row r="43" spans="2:14" ht="29.25" customHeight="1">
      <c r="B43" s="167" t="s">
        <v>293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8"/>
    </row>
    <row r="44" spans="2:14" ht="30.75" customHeight="1">
      <c r="B44" s="64" t="s">
        <v>10</v>
      </c>
      <c r="C44" s="65" t="s">
        <v>11</v>
      </c>
      <c r="D44" s="65" t="s">
        <v>12</v>
      </c>
      <c r="E44" s="65" t="s">
        <v>13</v>
      </c>
      <c r="F44" s="65" t="s">
        <v>14</v>
      </c>
      <c r="G44" s="65" t="s">
        <v>15</v>
      </c>
      <c r="H44" s="65" t="s">
        <v>16</v>
      </c>
      <c r="I44" s="65" t="s">
        <v>17</v>
      </c>
      <c r="J44" s="65" t="s">
        <v>18</v>
      </c>
      <c r="K44" s="65" t="s">
        <v>19</v>
      </c>
      <c r="L44" s="65" t="s">
        <v>3</v>
      </c>
      <c r="M44" s="65" t="s">
        <v>2</v>
      </c>
      <c r="N44" s="65" t="s">
        <v>1</v>
      </c>
    </row>
    <row r="45" spans="2:14" ht="14.45" customHeight="1">
      <c r="B45" s="140" t="s">
        <v>20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2"/>
    </row>
    <row r="46" spans="2:14" ht="14.45" customHeight="1">
      <c r="B46" s="49" t="s">
        <v>137</v>
      </c>
      <c r="C46" s="11" t="s">
        <v>136</v>
      </c>
      <c r="D46" s="19">
        <v>0.13</v>
      </c>
      <c r="E46" s="19">
        <v>0.13</v>
      </c>
      <c r="F46" s="19">
        <v>0.13</v>
      </c>
      <c r="G46" s="19">
        <v>0.13</v>
      </c>
      <c r="H46" s="12">
        <v>0.13</v>
      </c>
      <c r="I46" s="19">
        <v>0.13</v>
      </c>
      <c r="J46" s="19">
        <v>0.13</v>
      </c>
      <c r="K46" s="20">
        <v>0</v>
      </c>
      <c r="L46" s="21">
        <v>2</v>
      </c>
      <c r="M46" s="21">
        <v>3000000</v>
      </c>
      <c r="N46" s="21">
        <v>390000</v>
      </c>
    </row>
    <row r="47" spans="2:14" ht="14.45" customHeight="1">
      <c r="B47" s="50" t="s">
        <v>174</v>
      </c>
      <c r="C47" s="11" t="s">
        <v>175</v>
      </c>
      <c r="D47" s="19">
        <v>1</v>
      </c>
      <c r="E47" s="19">
        <v>1</v>
      </c>
      <c r="F47" s="19">
        <v>1</v>
      </c>
      <c r="G47" s="19">
        <v>1</v>
      </c>
      <c r="H47" s="12">
        <v>1</v>
      </c>
      <c r="I47" s="19">
        <v>1</v>
      </c>
      <c r="J47" s="19">
        <v>1</v>
      </c>
      <c r="K47" s="20">
        <v>0</v>
      </c>
      <c r="L47" s="21">
        <v>1</v>
      </c>
      <c r="M47" s="21">
        <v>5000000</v>
      </c>
      <c r="N47" s="21">
        <v>5000000</v>
      </c>
    </row>
    <row r="48" spans="2:14" ht="14.45" customHeight="1">
      <c r="B48" s="49" t="s">
        <v>218</v>
      </c>
      <c r="C48" s="11" t="s">
        <v>219</v>
      </c>
      <c r="D48" s="19">
        <v>0.37</v>
      </c>
      <c r="E48" s="19">
        <v>0.39</v>
      </c>
      <c r="F48" s="19">
        <v>0.37</v>
      </c>
      <c r="G48" s="19">
        <v>0.39</v>
      </c>
      <c r="H48" s="12">
        <v>0.37</v>
      </c>
      <c r="I48" s="19">
        <v>0.39</v>
      </c>
      <c r="J48" s="19">
        <v>0.37</v>
      </c>
      <c r="K48" s="20">
        <v>5.41</v>
      </c>
      <c r="L48" s="21">
        <v>15</v>
      </c>
      <c r="M48" s="21">
        <v>12681139</v>
      </c>
      <c r="N48" s="21">
        <v>4899297.55</v>
      </c>
    </row>
    <row r="49" spans="2:14" ht="14.45" customHeight="1">
      <c r="B49" s="143" t="s">
        <v>21</v>
      </c>
      <c r="C49" s="144"/>
      <c r="D49" s="145"/>
      <c r="E49" s="146"/>
      <c r="F49" s="146"/>
      <c r="G49" s="146"/>
      <c r="H49" s="146"/>
      <c r="I49" s="146"/>
      <c r="J49" s="146"/>
      <c r="K49" s="147"/>
      <c r="L49" s="21">
        <f>SUM(L46:L48)</f>
        <v>18</v>
      </c>
      <c r="M49" s="21">
        <f>SUM(M46:M48)</f>
        <v>20681139</v>
      </c>
      <c r="N49" s="21">
        <f>SUM(N46:N48)</f>
        <v>10289297.550000001</v>
      </c>
    </row>
    <row r="50" spans="2:14" ht="14.45" customHeight="1">
      <c r="B50" s="140" t="s">
        <v>297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2"/>
    </row>
    <row r="51" spans="2:14" ht="14.45" customHeight="1">
      <c r="B51" s="50" t="s">
        <v>154</v>
      </c>
      <c r="C51" s="18" t="s">
        <v>153</v>
      </c>
      <c r="D51" s="19">
        <v>0.64</v>
      </c>
      <c r="E51" s="19">
        <v>0.64</v>
      </c>
      <c r="F51" s="19">
        <v>0.64</v>
      </c>
      <c r="G51" s="19">
        <v>0.64</v>
      </c>
      <c r="H51" s="12">
        <v>0.65</v>
      </c>
      <c r="I51" s="19">
        <v>0.64</v>
      </c>
      <c r="J51" s="19">
        <v>0.65</v>
      </c>
      <c r="K51" s="20">
        <v>-1.54</v>
      </c>
      <c r="L51" s="21">
        <v>1</v>
      </c>
      <c r="M51" s="21">
        <v>1700000</v>
      </c>
      <c r="N51" s="21">
        <v>1088000</v>
      </c>
    </row>
    <row r="52" spans="2:14" ht="14.45" customHeight="1">
      <c r="B52" s="143" t="s">
        <v>298</v>
      </c>
      <c r="C52" s="144"/>
      <c r="D52" s="145"/>
      <c r="E52" s="146"/>
      <c r="F52" s="146"/>
      <c r="G52" s="146"/>
      <c r="H52" s="146"/>
      <c r="I52" s="146"/>
      <c r="J52" s="146"/>
      <c r="K52" s="147"/>
      <c r="L52" s="21">
        <v>1</v>
      </c>
      <c r="M52" s="21">
        <v>1700000</v>
      </c>
      <c r="N52" s="21">
        <v>1088000</v>
      </c>
    </row>
    <row r="53" spans="2:14" ht="14.45" customHeight="1">
      <c r="B53" s="140" t="s">
        <v>23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2"/>
    </row>
    <row r="54" spans="2:14" ht="14.45" customHeight="1">
      <c r="B54" s="19" t="s">
        <v>232</v>
      </c>
      <c r="C54" s="19" t="s">
        <v>233</v>
      </c>
      <c r="D54" s="19">
        <v>3.65</v>
      </c>
      <c r="E54" s="19">
        <v>3.7</v>
      </c>
      <c r="F54" s="19">
        <v>3.65</v>
      </c>
      <c r="G54" s="19">
        <v>3.67</v>
      </c>
      <c r="H54" s="19">
        <v>3.69</v>
      </c>
      <c r="I54" s="19">
        <v>3.7</v>
      </c>
      <c r="J54" s="19">
        <v>3.65</v>
      </c>
      <c r="K54" s="20">
        <v>1.37</v>
      </c>
      <c r="L54" s="21">
        <v>3</v>
      </c>
      <c r="M54" s="21">
        <v>750000</v>
      </c>
      <c r="N54" s="21">
        <v>2750000</v>
      </c>
    </row>
    <row r="55" spans="2:14" ht="14.45" customHeight="1">
      <c r="B55" s="169" t="s">
        <v>24</v>
      </c>
      <c r="C55" s="144"/>
      <c r="D55" s="145"/>
      <c r="E55" s="146"/>
      <c r="F55" s="146"/>
      <c r="G55" s="146"/>
      <c r="H55" s="146"/>
      <c r="I55" s="146"/>
      <c r="J55" s="146"/>
      <c r="K55" s="147"/>
      <c r="L55" s="21">
        <v>3</v>
      </c>
      <c r="M55" s="21">
        <v>750000</v>
      </c>
      <c r="N55" s="21">
        <v>2750000</v>
      </c>
    </row>
    <row r="56" spans="2:14" ht="14.45" customHeight="1">
      <c r="B56" s="162" t="s">
        <v>51</v>
      </c>
      <c r="C56" s="163"/>
      <c r="D56" s="170"/>
      <c r="E56" s="171"/>
      <c r="F56" s="171"/>
      <c r="G56" s="171"/>
      <c r="H56" s="171"/>
      <c r="I56" s="171"/>
      <c r="J56" s="171"/>
      <c r="K56" s="172"/>
      <c r="L56" s="31">
        <f>L55+L52+L49</f>
        <v>22</v>
      </c>
      <c r="M56" s="31">
        <f>M55+M52+M49</f>
        <v>23131139</v>
      </c>
      <c r="N56" s="31">
        <f>N55+N52+N49</f>
        <v>14127297.550000001</v>
      </c>
    </row>
    <row r="57" spans="2:14" ht="31.5" customHeight="1">
      <c r="B57" s="167" t="s">
        <v>294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8"/>
    </row>
    <row r="58" spans="2:14" ht="33.75" customHeight="1">
      <c r="B58" s="64" t="s">
        <v>10</v>
      </c>
      <c r="C58" s="65" t="s">
        <v>11</v>
      </c>
      <c r="D58" s="65" t="s">
        <v>12</v>
      </c>
      <c r="E58" s="65" t="s">
        <v>13</v>
      </c>
      <c r="F58" s="65" t="s">
        <v>14</v>
      </c>
      <c r="G58" s="65" t="s">
        <v>15</v>
      </c>
      <c r="H58" s="65" t="s">
        <v>16</v>
      </c>
      <c r="I58" s="65" t="s">
        <v>17</v>
      </c>
      <c r="J58" s="65" t="s">
        <v>18</v>
      </c>
      <c r="K58" s="65" t="s">
        <v>19</v>
      </c>
      <c r="L58" s="65" t="s">
        <v>3</v>
      </c>
      <c r="M58" s="65" t="s">
        <v>2</v>
      </c>
      <c r="N58" s="65" t="s">
        <v>1</v>
      </c>
    </row>
    <row r="59" spans="2:14" ht="14.45" customHeight="1">
      <c r="B59" s="150" t="s">
        <v>22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</row>
    <row r="60" spans="2:14" ht="14.45" customHeight="1">
      <c r="B60" s="50" t="s">
        <v>76</v>
      </c>
      <c r="C60" s="13" t="s">
        <v>75</v>
      </c>
      <c r="D60" s="19">
        <v>1.88</v>
      </c>
      <c r="E60" s="19">
        <v>1.88</v>
      </c>
      <c r="F60" s="19">
        <v>1.88</v>
      </c>
      <c r="G60" s="19">
        <v>1.88</v>
      </c>
      <c r="H60" s="19">
        <v>1.88</v>
      </c>
      <c r="I60" s="19">
        <v>1.88</v>
      </c>
      <c r="J60" s="19">
        <v>1.88</v>
      </c>
      <c r="K60" s="20">
        <v>0</v>
      </c>
      <c r="L60" s="21">
        <v>1</v>
      </c>
      <c r="M60" s="21">
        <v>3550046</v>
      </c>
      <c r="N60" s="21">
        <v>6674086.4800000004</v>
      </c>
    </row>
    <row r="61" spans="2:14" ht="14.45" customHeight="1">
      <c r="B61" s="151" t="s">
        <v>44</v>
      </c>
      <c r="C61" s="144"/>
      <c r="D61" s="145"/>
      <c r="E61" s="146"/>
      <c r="F61" s="146"/>
      <c r="G61" s="146"/>
      <c r="H61" s="146"/>
      <c r="I61" s="146"/>
      <c r="J61" s="146"/>
      <c r="K61" s="147"/>
      <c r="L61" s="21">
        <v>1</v>
      </c>
      <c r="M61" s="21">
        <v>3550046</v>
      </c>
      <c r="N61" s="21">
        <v>6674086.4800000004</v>
      </c>
    </row>
    <row r="62" spans="2:14" ht="14.45" customHeight="1">
      <c r="B62" s="140" t="s">
        <v>23</v>
      </c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2"/>
    </row>
    <row r="63" spans="2:14" ht="14.45" customHeight="1">
      <c r="B63" s="49" t="s">
        <v>81</v>
      </c>
      <c r="C63" s="18" t="s">
        <v>80</v>
      </c>
      <c r="D63" s="19">
        <v>0.67</v>
      </c>
      <c r="E63" s="19">
        <v>0.67</v>
      </c>
      <c r="F63" s="19">
        <v>0.67</v>
      </c>
      <c r="G63" s="19">
        <v>0.67</v>
      </c>
      <c r="H63" s="19">
        <v>0.67</v>
      </c>
      <c r="I63" s="19">
        <v>0.67</v>
      </c>
      <c r="J63" s="19">
        <v>0.67</v>
      </c>
      <c r="K63" s="20">
        <v>0</v>
      </c>
      <c r="L63" s="21">
        <v>2</v>
      </c>
      <c r="M63" s="21">
        <v>1000000</v>
      </c>
      <c r="N63" s="21">
        <v>670000</v>
      </c>
    </row>
    <row r="64" spans="2:14" ht="14.45" customHeight="1">
      <c r="B64" s="49" t="s">
        <v>106</v>
      </c>
      <c r="C64" s="18" t="s">
        <v>107</v>
      </c>
      <c r="D64" s="19">
        <v>1.07</v>
      </c>
      <c r="E64" s="19">
        <v>1.07</v>
      </c>
      <c r="F64" s="19">
        <v>1.07</v>
      </c>
      <c r="G64" s="19">
        <v>1.07</v>
      </c>
      <c r="H64" s="19">
        <v>1.0900000000000001</v>
      </c>
      <c r="I64" s="19">
        <v>1.07</v>
      </c>
      <c r="J64" s="19">
        <v>1.0900000000000001</v>
      </c>
      <c r="K64" s="20">
        <v>-1.83</v>
      </c>
      <c r="L64" s="21">
        <v>1</v>
      </c>
      <c r="M64" s="21">
        <v>100000</v>
      </c>
      <c r="N64" s="21">
        <v>107000</v>
      </c>
    </row>
    <row r="65" spans="2:14" ht="14.45" customHeight="1">
      <c r="B65" s="49" t="s">
        <v>145</v>
      </c>
      <c r="C65" s="18" t="s">
        <v>146</v>
      </c>
      <c r="D65" s="19">
        <v>1.95</v>
      </c>
      <c r="E65" s="19">
        <v>1.95</v>
      </c>
      <c r="F65" s="19">
        <v>1.95</v>
      </c>
      <c r="G65" s="19">
        <v>1.95</v>
      </c>
      <c r="H65" s="19">
        <v>1.91</v>
      </c>
      <c r="I65" s="19">
        <v>1.95</v>
      </c>
      <c r="J65" s="19">
        <v>1.91</v>
      </c>
      <c r="K65" s="20">
        <v>2.09</v>
      </c>
      <c r="L65" s="21">
        <v>6</v>
      </c>
      <c r="M65" s="21">
        <v>315000</v>
      </c>
      <c r="N65" s="21">
        <v>614250</v>
      </c>
    </row>
    <row r="66" spans="2:14" ht="14.45" customHeight="1">
      <c r="B66" s="169" t="s">
        <v>24</v>
      </c>
      <c r="C66" s="144"/>
      <c r="D66" s="145"/>
      <c r="E66" s="146"/>
      <c r="F66" s="146"/>
      <c r="G66" s="146"/>
      <c r="H66" s="146"/>
      <c r="I66" s="146"/>
      <c r="J66" s="146"/>
      <c r="K66" s="147"/>
      <c r="L66" s="21">
        <f>SUM(L63:L65)</f>
        <v>9</v>
      </c>
      <c r="M66" s="21">
        <f>SUM(M63:M65)</f>
        <v>1415000</v>
      </c>
      <c r="N66" s="21">
        <f>SUM(N63:N65)</f>
        <v>1391250</v>
      </c>
    </row>
    <row r="67" spans="2:14" ht="14.45" customHeight="1">
      <c r="B67" s="162" t="s">
        <v>122</v>
      </c>
      <c r="C67" s="163"/>
      <c r="D67" s="164"/>
      <c r="E67" s="165"/>
      <c r="F67" s="165"/>
      <c r="G67" s="165"/>
      <c r="H67" s="165"/>
      <c r="I67" s="165"/>
      <c r="J67" s="165"/>
      <c r="K67" s="166"/>
      <c r="L67" s="32">
        <f>L66+L61</f>
        <v>10</v>
      </c>
      <c r="M67" s="32">
        <f t="shared" ref="M67:N67" si="1">M66+M61</f>
        <v>4965046</v>
      </c>
      <c r="N67" s="32">
        <f t="shared" si="1"/>
        <v>8065336.4800000004</v>
      </c>
    </row>
    <row r="68" spans="2:14" ht="14.45" customHeight="1">
      <c r="B68" s="157" t="s">
        <v>123</v>
      </c>
      <c r="C68" s="158"/>
      <c r="D68" s="159"/>
      <c r="E68" s="160"/>
      <c r="F68" s="160"/>
      <c r="G68" s="160"/>
      <c r="H68" s="160"/>
      <c r="I68" s="160"/>
      <c r="J68" s="160"/>
      <c r="K68" s="161"/>
      <c r="L68" s="33">
        <f>L67+L56+L42</f>
        <v>410</v>
      </c>
      <c r="M68" s="33">
        <f t="shared" ref="M68:N68" si="2">M67+M56+M42</f>
        <v>144860423</v>
      </c>
      <c r="N68" s="33">
        <f t="shared" si="2"/>
        <v>379567704.11999989</v>
      </c>
    </row>
    <row r="69" spans="2:14" ht="15.6" customHeight="1"/>
    <row r="70" spans="2:14" ht="19.5" customHeight="1">
      <c r="L70" s="44"/>
      <c r="M70" s="44"/>
      <c r="N70" s="44"/>
    </row>
  </sheetData>
  <mergeCells count="44">
    <mergeCell ref="D56:K56"/>
    <mergeCell ref="B55:C55"/>
    <mergeCell ref="D55:K55"/>
    <mergeCell ref="B56:C56"/>
    <mergeCell ref="B1:N1"/>
    <mergeCell ref="B43:N43"/>
    <mergeCell ref="D42:K42"/>
    <mergeCell ref="B42:C42"/>
    <mergeCell ref="B3:N3"/>
    <mergeCell ref="B14:C14"/>
    <mergeCell ref="D14:K14"/>
    <mergeCell ref="B18:N18"/>
    <mergeCell ref="B24:C24"/>
    <mergeCell ref="B15:N15"/>
    <mergeCell ref="B17:C17"/>
    <mergeCell ref="D17:K17"/>
    <mergeCell ref="D24:K24"/>
    <mergeCell ref="B25:N25"/>
    <mergeCell ref="B33:C33"/>
    <mergeCell ref="D33:K33"/>
    <mergeCell ref="B68:C68"/>
    <mergeCell ref="D68:K68"/>
    <mergeCell ref="B67:C67"/>
    <mergeCell ref="D67:K67"/>
    <mergeCell ref="B57:N57"/>
    <mergeCell ref="B62:N62"/>
    <mergeCell ref="B66:C66"/>
    <mergeCell ref="D66:K66"/>
    <mergeCell ref="B59:N59"/>
    <mergeCell ref="B61:C61"/>
    <mergeCell ref="D61:K61"/>
    <mergeCell ref="B34:N34"/>
    <mergeCell ref="B53:N53"/>
    <mergeCell ref="B45:N45"/>
    <mergeCell ref="B49:C49"/>
    <mergeCell ref="D49:K49"/>
    <mergeCell ref="B37:C37"/>
    <mergeCell ref="D37:K37"/>
    <mergeCell ref="B50:N50"/>
    <mergeCell ref="B52:C52"/>
    <mergeCell ref="D52:K52"/>
    <mergeCell ref="B38:N38"/>
    <mergeCell ref="B41:C41"/>
    <mergeCell ref="D41:K4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rightToLeft="1" topLeftCell="B76" zoomScaleNormal="100" zoomScaleSheetLayoutView="95" workbookViewId="0">
      <selection activeCell="B3" sqref="B3:E3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4" customHeight="1">
      <c r="B1" s="176" t="s">
        <v>291</v>
      </c>
      <c r="C1" s="176"/>
      <c r="D1" s="176"/>
      <c r="E1" s="176"/>
    </row>
    <row r="2" spans="2:6" ht="29.25" customHeight="1">
      <c r="B2" s="48" t="s">
        <v>10</v>
      </c>
      <c r="C2" s="48" t="s">
        <v>11</v>
      </c>
      <c r="D2" s="48" t="s">
        <v>28</v>
      </c>
      <c r="E2" s="48" t="s">
        <v>29</v>
      </c>
    </row>
    <row r="3" spans="2:6" ht="14.1" customHeight="1">
      <c r="B3" s="189" t="s">
        <v>20</v>
      </c>
      <c r="C3" s="190"/>
      <c r="D3" s="190"/>
      <c r="E3" s="191"/>
    </row>
    <row r="4" spans="2:6" ht="14.1" customHeight="1">
      <c r="B4" s="49" t="s">
        <v>42</v>
      </c>
      <c r="C4" s="11" t="s">
        <v>41</v>
      </c>
      <c r="D4" s="19">
        <v>0.53</v>
      </c>
      <c r="E4" s="19">
        <v>0.53</v>
      </c>
      <c r="F4" s="30"/>
    </row>
    <row r="5" spans="2:6" ht="14.1" customHeight="1">
      <c r="B5" s="50" t="s">
        <v>213</v>
      </c>
      <c r="C5" s="43" t="s">
        <v>214</v>
      </c>
      <c r="D5" s="39">
        <v>2.29</v>
      </c>
      <c r="E5" s="29">
        <v>2.29</v>
      </c>
      <c r="F5" s="30"/>
    </row>
    <row r="6" spans="2:6" ht="14.1" customHeight="1">
      <c r="B6" s="49" t="s">
        <v>166</v>
      </c>
      <c r="C6" s="11" t="s">
        <v>167</v>
      </c>
      <c r="D6" s="39">
        <v>1.06</v>
      </c>
      <c r="E6" s="29">
        <v>1.06</v>
      </c>
      <c r="F6" s="30"/>
    </row>
    <row r="7" spans="2:6" ht="14.1" customHeight="1">
      <c r="B7" s="49" t="s">
        <v>89</v>
      </c>
      <c r="C7" s="11" t="s">
        <v>90</v>
      </c>
      <c r="D7" s="39">
        <v>0.5</v>
      </c>
      <c r="E7" s="29">
        <v>0.5</v>
      </c>
      <c r="F7" s="30"/>
    </row>
    <row r="8" spans="2:6" ht="14.1" customHeight="1">
      <c r="B8" s="49" t="s">
        <v>64</v>
      </c>
      <c r="C8" s="11" t="s">
        <v>65</v>
      </c>
      <c r="D8" s="39">
        <v>1.34</v>
      </c>
      <c r="E8" s="29">
        <v>1.34</v>
      </c>
    </row>
    <row r="9" spans="2:6" ht="14.1" customHeight="1">
      <c r="B9" s="50" t="s">
        <v>199</v>
      </c>
      <c r="C9" s="11" t="s">
        <v>200</v>
      </c>
      <c r="D9" s="39">
        <v>0.17</v>
      </c>
      <c r="E9" s="29">
        <v>0.18</v>
      </c>
    </row>
    <row r="10" spans="2:6" ht="14.1" customHeight="1">
      <c r="B10" s="50" t="s">
        <v>239</v>
      </c>
      <c r="C10" s="11" t="s">
        <v>240</v>
      </c>
      <c r="D10" s="39">
        <v>0.06</v>
      </c>
      <c r="E10" s="29">
        <v>0.06</v>
      </c>
    </row>
    <row r="11" spans="2:6" ht="14.1" customHeight="1">
      <c r="B11" s="180" t="s">
        <v>243</v>
      </c>
      <c r="C11" s="181"/>
      <c r="D11" s="181"/>
      <c r="E11" s="182">
        <v>1.33</v>
      </c>
    </row>
    <row r="12" spans="2:6" ht="14.1" customHeight="1">
      <c r="B12" s="49" t="s">
        <v>211</v>
      </c>
      <c r="C12" s="18" t="s">
        <v>212</v>
      </c>
      <c r="D12" s="19">
        <v>2.38</v>
      </c>
      <c r="E12" s="45">
        <v>2.4</v>
      </c>
      <c r="F12" s="30"/>
    </row>
    <row r="13" spans="2:6" ht="14.1" customHeight="1">
      <c r="B13" s="180" t="s">
        <v>30</v>
      </c>
      <c r="C13" s="181"/>
      <c r="D13" s="181"/>
      <c r="E13" s="182"/>
    </row>
    <row r="14" spans="2:6" ht="14.1" customHeight="1">
      <c r="B14" s="49" t="s">
        <v>164</v>
      </c>
      <c r="C14" s="18" t="s">
        <v>165</v>
      </c>
      <c r="D14" s="19">
        <v>0.4</v>
      </c>
      <c r="E14" s="45">
        <v>0.4</v>
      </c>
    </row>
    <row r="15" spans="2:6" ht="14.1" customHeight="1">
      <c r="B15" s="49" t="s">
        <v>72</v>
      </c>
      <c r="C15" s="11" t="s">
        <v>73</v>
      </c>
      <c r="D15" s="19">
        <v>0.46</v>
      </c>
      <c r="E15" s="45">
        <v>0.46</v>
      </c>
    </row>
    <row r="16" spans="2:6" ht="14.1" customHeight="1">
      <c r="B16" s="192" t="s">
        <v>22</v>
      </c>
      <c r="C16" s="190"/>
      <c r="D16" s="190"/>
      <c r="E16" s="193"/>
    </row>
    <row r="17" spans="2:6" ht="14.1" customHeight="1">
      <c r="B17" s="49" t="s">
        <v>192</v>
      </c>
      <c r="C17" s="11" t="s">
        <v>193</v>
      </c>
      <c r="D17" s="19">
        <v>0.66</v>
      </c>
      <c r="E17" s="29">
        <v>0.66</v>
      </c>
    </row>
    <row r="18" spans="2:6" ht="14.1" customHeight="1">
      <c r="B18" s="50" t="s">
        <v>180</v>
      </c>
      <c r="C18" s="11" t="s">
        <v>181</v>
      </c>
      <c r="D18" s="19">
        <v>1.1000000000000001</v>
      </c>
      <c r="E18" s="29">
        <v>1.1000000000000001</v>
      </c>
      <c r="F18" s="30"/>
    </row>
    <row r="19" spans="2:6" ht="14.1" customHeight="1">
      <c r="B19" s="177" t="s">
        <v>23</v>
      </c>
      <c r="C19" s="178"/>
      <c r="D19" s="178"/>
      <c r="E19" s="179"/>
    </row>
    <row r="20" spans="2:6" ht="14.1" customHeight="1">
      <c r="B20" s="49" t="s">
        <v>168</v>
      </c>
      <c r="C20" s="11" t="s">
        <v>169</v>
      </c>
      <c r="D20" s="19">
        <v>2</v>
      </c>
      <c r="E20" s="45">
        <v>2</v>
      </c>
      <c r="F20" s="30"/>
    </row>
    <row r="21" spans="2:6" ht="14.1" customHeight="1">
      <c r="B21" s="49" t="s">
        <v>225</v>
      </c>
      <c r="C21" s="11" t="s">
        <v>226</v>
      </c>
      <c r="D21" s="90">
        <v>8.5</v>
      </c>
      <c r="E21" s="45">
        <v>8.5</v>
      </c>
      <c r="F21" s="30"/>
    </row>
    <row r="22" spans="2:6" ht="14.1" customHeight="1">
      <c r="B22" s="49" t="s">
        <v>170</v>
      </c>
      <c r="C22" s="11" t="s">
        <v>171</v>
      </c>
      <c r="D22" s="19">
        <v>4.3499999999999996</v>
      </c>
      <c r="E22" s="45">
        <v>4.3499999999999996</v>
      </c>
      <c r="F22" s="30"/>
    </row>
    <row r="23" spans="2:6" ht="14.1" customHeight="1">
      <c r="B23" s="49" t="s">
        <v>269</v>
      </c>
      <c r="C23" s="11" t="s">
        <v>270</v>
      </c>
      <c r="D23" s="90">
        <v>15</v>
      </c>
      <c r="E23" s="45">
        <v>15</v>
      </c>
      <c r="F23" s="30"/>
    </row>
    <row r="24" spans="2:6" ht="14.1" customHeight="1">
      <c r="B24" s="49" t="s">
        <v>184</v>
      </c>
      <c r="C24" s="11" t="s">
        <v>185</v>
      </c>
      <c r="D24" s="19">
        <v>2.78</v>
      </c>
      <c r="E24" s="45">
        <v>2.78</v>
      </c>
      <c r="F24" s="30"/>
    </row>
    <row r="25" spans="2:6" ht="14.1" customHeight="1">
      <c r="B25" s="194" t="s">
        <v>38</v>
      </c>
      <c r="C25" s="174"/>
      <c r="D25" s="174"/>
      <c r="E25" s="175"/>
      <c r="F25" s="34"/>
    </row>
    <row r="26" spans="2:6" ht="14.1" customHeight="1">
      <c r="B26" s="49" t="s">
        <v>215</v>
      </c>
      <c r="C26" s="11" t="s">
        <v>216</v>
      </c>
      <c r="D26" s="19">
        <v>6.25</v>
      </c>
      <c r="E26" s="19">
        <v>6.25</v>
      </c>
      <c r="F26" s="34"/>
    </row>
    <row r="27" spans="2:6" ht="14.1" customHeight="1">
      <c r="B27" s="49" t="s">
        <v>252</v>
      </c>
      <c r="C27" s="11" t="s">
        <v>253</v>
      </c>
      <c r="D27" s="19">
        <v>11</v>
      </c>
      <c r="E27" s="88">
        <v>11</v>
      </c>
      <c r="F27" s="34"/>
    </row>
    <row r="28" spans="2:6" ht="14.1" customHeight="1">
      <c r="B28" s="50" t="s">
        <v>104</v>
      </c>
      <c r="C28" s="11" t="s">
        <v>105</v>
      </c>
      <c r="D28" s="19">
        <v>95.96</v>
      </c>
      <c r="E28" s="19">
        <v>95</v>
      </c>
      <c r="F28" s="34"/>
    </row>
    <row r="29" spans="2:6" ht="14.1" customHeight="1">
      <c r="B29" s="49" t="s">
        <v>284</v>
      </c>
      <c r="C29" s="11" t="s">
        <v>285</v>
      </c>
      <c r="D29" s="19">
        <v>33.950000000000003</v>
      </c>
      <c r="E29" s="19">
        <v>33.950000000000003</v>
      </c>
      <c r="F29" s="34"/>
    </row>
    <row r="30" spans="2:6" ht="14.1" customHeight="1">
      <c r="B30" s="183" t="s">
        <v>25</v>
      </c>
      <c r="C30" s="184"/>
      <c r="D30" s="184"/>
      <c r="E30" s="185"/>
      <c r="F30" s="34"/>
    </row>
    <row r="31" spans="2:6" ht="14.1" customHeight="1">
      <c r="B31" s="49" t="s">
        <v>121</v>
      </c>
      <c r="C31" s="11" t="s">
        <v>120</v>
      </c>
      <c r="D31" s="19">
        <v>25.6</v>
      </c>
      <c r="E31" s="19">
        <v>25.6</v>
      </c>
      <c r="F31" s="34"/>
    </row>
    <row r="32" spans="2:6" ht="14.1" customHeight="1">
      <c r="B32" s="50" t="s">
        <v>118</v>
      </c>
      <c r="C32" s="11" t="s">
        <v>117</v>
      </c>
      <c r="D32" s="90">
        <v>0.95</v>
      </c>
      <c r="E32" s="19">
        <v>0.95</v>
      </c>
      <c r="F32" s="34"/>
    </row>
    <row r="33" spans="2:6" ht="14.1" customHeight="1">
      <c r="B33" s="49" t="s">
        <v>158</v>
      </c>
      <c r="C33" s="11" t="s">
        <v>159</v>
      </c>
      <c r="D33" s="19">
        <v>5.7</v>
      </c>
      <c r="E33" s="19">
        <v>5.7</v>
      </c>
      <c r="F33" s="34"/>
    </row>
    <row r="34" spans="2:6" ht="17.25" customHeight="1">
      <c r="B34" s="176" t="s">
        <v>290</v>
      </c>
      <c r="C34" s="176"/>
      <c r="D34" s="176"/>
      <c r="E34" s="176"/>
    </row>
    <row r="35" spans="2:6" ht="21.75" customHeight="1">
      <c r="B35" s="48" t="s">
        <v>10</v>
      </c>
      <c r="C35" s="48" t="s">
        <v>11</v>
      </c>
      <c r="D35" s="48" t="s">
        <v>28</v>
      </c>
      <c r="E35" s="48" t="s">
        <v>29</v>
      </c>
    </row>
    <row r="36" spans="2:6" ht="14.1" customHeight="1">
      <c r="B36" s="183" t="s">
        <v>20</v>
      </c>
      <c r="C36" s="184"/>
      <c r="D36" s="184"/>
      <c r="E36" s="185"/>
    </row>
    <row r="37" spans="2:6" ht="14.1" customHeight="1">
      <c r="B37" s="49" t="s">
        <v>62</v>
      </c>
      <c r="C37" s="11" t="s">
        <v>63</v>
      </c>
      <c r="D37" s="12">
        <v>1</v>
      </c>
      <c r="E37" s="35">
        <v>1</v>
      </c>
    </row>
    <row r="38" spans="2:6" ht="14.1" customHeight="1">
      <c r="B38" s="49" t="s">
        <v>70</v>
      </c>
      <c r="C38" s="11" t="s">
        <v>71</v>
      </c>
      <c r="D38" s="12">
        <v>1</v>
      </c>
      <c r="E38" s="35">
        <v>1</v>
      </c>
    </row>
    <row r="39" spans="2:6" ht="14.1" customHeight="1">
      <c r="B39" s="49" t="s">
        <v>220</v>
      </c>
      <c r="C39" s="11" t="s">
        <v>110</v>
      </c>
      <c r="D39" s="37">
        <v>1</v>
      </c>
      <c r="E39" s="38">
        <v>1</v>
      </c>
    </row>
    <row r="40" spans="2:6" ht="14.1" customHeight="1">
      <c r="B40" s="49" t="s">
        <v>150</v>
      </c>
      <c r="C40" s="40" t="s">
        <v>149</v>
      </c>
      <c r="D40" s="19">
        <v>0.11</v>
      </c>
      <c r="E40" s="29">
        <v>0.11</v>
      </c>
    </row>
    <row r="41" spans="2:6" ht="14.1" customHeight="1">
      <c r="B41" s="50" t="s">
        <v>161</v>
      </c>
      <c r="C41" s="41" t="s">
        <v>160</v>
      </c>
      <c r="D41" s="39">
        <v>1</v>
      </c>
      <c r="E41" s="29">
        <v>1</v>
      </c>
      <c r="F41" s="30"/>
    </row>
    <row r="42" spans="2:6" ht="14.1" customHeight="1">
      <c r="B42" s="49" t="s">
        <v>178</v>
      </c>
      <c r="C42" s="11" t="s">
        <v>179</v>
      </c>
      <c r="D42" s="19">
        <v>0.81</v>
      </c>
      <c r="E42" s="29">
        <v>0.81</v>
      </c>
    </row>
    <row r="43" spans="2:6" ht="14.1" customHeight="1">
      <c r="B43" s="49" t="s">
        <v>188</v>
      </c>
      <c r="C43" s="11" t="s">
        <v>189</v>
      </c>
      <c r="D43" s="12" t="s">
        <v>32</v>
      </c>
      <c r="E43" s="35" t="s">
        <v>32</v>
      </c>
    </row>
    <row r="44" spans="2:6" ht="14.1" customHeight="1">
      <c r="B44" s="50" t="s">
        <v>134</v>
      </c>
      <c r="C44" s="11" t="s">
        <v>133</v>
      </c>
      <c r="D44" s="19">
        <v>0.34</v>
      </c>
      <c r="E44" s="29">
        <v>0.34</v>
      </c>
    </row>
    <row r="45" spans="2:6" ht="14.1" customHeight="1">
      <c r="B45" s="49" t="s">
        <v>234</v>
      </c>
      <c r="C45" s="11" t="s">
        <v>235</v>
      </c>
      <c r="D45" s="19">
        <v>1</v>
      </c>
      <c r="E45" s="29">
        <v>1</v>
      </c>
    </row>
    <row r="46" spans="2:6" ht="14.1" customHeight="1">
      <c r="B46" s="49" t="s">
        <v>207</v>
      </c>
      <c r="C46" s="18" t="s">
        <v>208</v>
      </c>
      <c r="D46" s="19">
        <v>1</v>
      </c>
      <c r="E46" s="29">
        <v>1</v>
      </c>
    </row>
    <row r="47" spans="2:6" ht="14.1" customHeight="1">
      <c r="B47" s="49" t="s">
        <v>223</v>
      </c>
      <c r="C47" s="11" t="s">
        <v>224</v>
      </c>
      <c r="D47" s="39">
        <v>1</v>
      </c>
      <c r="E47" s="39">
        <v>1</v>
      </c>
    </row>
    <row r="48" spans="2:6" ht="14.1" customHeight="1">
      <c r="B48" s="49" t="s">
        <v>102</v>
      </c>
      <c r="C48" s="11" t="s">
        <v>103</v>
      </c>
      <c r="D48" s="19">
        <v>1.75</v>
      </c>
      <c r="E48" s="29">
        <v>1.75</v>
      </c>
    </row>
    <row r="49" spans="2:5" ht="14.1" customHeight="1">
      <c r="B49" s="49" t="s">
        <v>209</v>
      </c>
      <c r="C49" s="11" t="s">
        <v>210</v>
      </c>
      <c r="D49" s="19">
        <v>1.34</v>
      </c>
      <c r="E49" s="36">
        <v>1.34</v>
      </c>
    </row>
    <row r="50" spans="2:5" ht="14.1" customHeight="1">
      <c r="B50" s="50" t="s">
        <v>54</v>
      </c>
      <c r="C50" s="11" t="s">
        <v>55</v>
      </c>
      <c r="D50" s="19">
        <v>0.65</v>
      </c>
      <c r="E50" s="36">
        <v>0.65</v>
      </c>
    </row>
    <row r="51" spans="2:5" ht="14.1" customHeight="1">
      <c r="B51" s="49" t="s">
        <v>271</v>
      </c>
      <c r="C51" s="11" t="s">
        <v>272</v>
      </c>
      <c r="D51" s="19">
        <v>0.24</v>
      </c>
      <c r="E51" s="19">
        <v>0.24</v>
      </c>
    </row>
    <row r="52" spans="2:5" ht="14.1" customHeight="1">
      <c r="B52" s="49" t="s">
        <v>194</v>
      </c>
      <c r="C52" s="11" t="s">
        <v>195</v>
      </c>
      <c r="D52" s="19">
        <v>0.21</v>
      </c>
      <c r="E52" s="19">
        <v>0.21</v>
      </c>
    </row>
    <row r="53" spans="2:5" ht="14.1" customHeight="1">
      <c r="B53" s="50" t="s">
        <v>151</v>
      </c>
      <c r="C53" s="18" t="s">
        <v>152</v>
      </c>
      <c r="D53" s="19">
        <v>0.48</v>
      </c>
      <c r="E53" s="88">
        <v>0.49</v>
      </c>
    </row>
    <row r="54" spans="2:5" ht="25.5" customHeight="1">
      <c r="B54" s="176" t="s">
        <v>290</v>
      </c>
      <c r="C54" s="176"/>
      <c r="D54" s="176"/>
      <c r="E54" s="176"/>
    </row>
    <row r="55" spans="2:5" ht="22.5" customHeight="1">
      <c r="B55" s="48" t="s">
        <v>10</v>
      </c>
      <c r="C55" s="48" t="s">
        <v>11</v>
      </c>
      <c r="D55" s="48" t="s">
        <v>28</v>
      </c>
      <c r="E55" s="48" t="s">
        <v>29</v>
      </c>
    </row>
    <row r="56" spans="2:5" ht="12.95" customHeight="1">
      <c r="B56" s="187" t="s">
        <v>30</v>
      </c>
      <c r="C56" s="188"/>
      <c r="D56" s="188"/>
      <c r="E56" s="182"/>
    </row>
    <row r="57" spans="2:5" ht="12.95" customHeight="1">
      <c r="B57" s="49" t="s">
        <v>39</v>
      </c>
      <c r="C57" s="11" t="s">
        <v>40</v>
      </c>
      <c r="D57" s="19">
        <v>0.4</v>
      </c>
      <c r="E57" s="36">
        <v>0.4</v>
      </c>
    </row>
    <row r="58" spans="2:5" ht="12.95" customHeight="1">
      <c r="B58" s="49" t="s">
        <v>221</v>
      </c>
      <c r="C58" s="11" t="s">
        <v>222</v>
      </c>
      <c r="D58" s="12">
        <v>0.96</v>
      </c>
      <c r="E58" s="35">
        <v>0.96</v>
      </c>
    </row>
    <row r="59" spans="2:5" ht="12.95" customHeight="1">
      <c r="B59" s="177" t="s">
        <v>31</v>
      </c>
      <c r="C59" s="178"/>
      <c r="D59" s="178"/>
      <c r="E59" s="179"/>
    </row>
    <row r="60" spans="2:5" ht="12.95" customHeight="1">
      <c r="B60" s="49" t="s">
        <v>53</v>
      </c>
      <c r="C60" s="11" t="s">
        <v>52</v>
      </c>
      <c r="D60" s="12">
        <v>0.9</v>
      </c>
      <c r="E60" s="35">
        <v>0.9</v>
      </c>
    </row>
    <row r="61" spans="2:5" ht="12.95" customHeight="1">
      <c r="B61" s="49" t="s">
        <v>60</v>
      </c>
      <c r="C61" s="11" t="s">
        <v>61</v>
      </c>
      <c r="D61" s="12">
        <v>0.5</v>
      </c>
      <c r="E61" s="35">
        <v>0.5</v>
      </c>
    </row>
    <row r="62" spans="2:5" ht="12.95" customHeight="1">
      <c r="B62" s="49" t="s">
        <v>138</v>
      </c>
      <c r="C62" s="11" t="s">
        <v>139</v>
      </c>
      <c r="D62" s="12">
        <v>0.3</v>
      </c>
      <c r="E62" s="35">
        <v>0.3</v>
      </c>
    </row>
    <row r="63" spans="2:5" ht="12.95" customHeight="1">
      <c r="B63" s="180" t="s">
        <v>22</v>
      </c>
      <c r="C63" s="181"/>
      <c r="D63" s="181"/>
      <c r="E63" s="182"/>
    </row>
    <row r="64" spans="2:5" ht="12.95" customHeight="1">
      <c r="B64" s="49" t="s">
        <v>86</v>
      </c>
      <c r="C64" s="11" t="s">
        <v>87</v>
      </c>
      <c r="D64" s="12" t="s">
        <v>32</v>
      </c>
      <c r="E64" s="35" t="s">
        <v>32</v>
      </c>
    </row>
    <row r="65" spans="2:5" ht="12.95" customHeight="1">
      <c r="B65" s="177" t="s">
        <v>23</v>
      </c>
      <c r="C65" s="178"/>
      <c r="D65" s="178"/>
      <c r="E65" s="179"/>
    </row>
    <row r="66" spans="2:5" ht="12.95" customHeight="1">
      <c r="B66" s="49" t="s">
        <v>236</v>
      </c>
      <c r="C66" s="13" t="s">
        <v>237</v>
      </c>
      <c r="D66" s="19">
        <v>100</v>
      </c>
      <c r="E66" s="29">
        <v>100</v>
      </c>
    </row>
    <row r="67" spans="2:5" ht="12.95" customHeight="1">
      <c r="B67" s="49" t="s">
        <v>267</v>
      </c>
      <c r="C67" s="13" t="s">
        <v>268</v>
      </c>
      <c r="D67" s="19">
        <v>3.1</v>
      </c>
      <c r="E67" s="29">
        <v>3.19</v>
      </c>
    </row>
    <row r="68" spans="2:5" ht="12.95" customHeight="1">
      <c r="B68" s="183" t="s">
        <v>38</v>
      </c>
      <c r="C68" s="184"/>
      <c r="D68" s="184"/>
      <c r="E68" s="185"/>
    </row>
    <row r="69" spans="2:5" ht="12.95" customHeight="1">
      <c r="B69" s="49" t="s">
        <v>172</v>
      </c>
      <c r="C69" s="11" t="s">
        <v>173</v>
      </c>
      <c r="D69" s="19">
        <v>12</v>
      </c>
      <c r="E69" s="29">
        <v>12</v>
      </c>
    </row>
    <row r="70" spans="2:5" ht="12.95" customHeight="1">
      <c r="B70" s="173" t="s">
        <v>25</v>
      </c>
      <c r="C70" s="174"/>
      <c r="D70" s="174"/>
      <c r="E70" s="175"/>
    </row>
    <row r="71" spans="2:5" ht="12.95" customHeight="1">
      <c r="B71" s="49" t="s">
        <v>98</v>
      </c>
      <c r="C71" s="11" t="s">
        <v>99</v>
      </c>
      <c r="D71" s="12" t="s">
        <v>32</v>
      </c>
      <c r="E71" s="35" t="s">
        <v>32</v>
      </c>
    </row>
    <row r="72" spans="2:5" ht="27.75" customHeight="1">
      <c r="B72" s="186" t="s">
        <v>289</v>
      </c>
      <c r="C72" s="186"/>
      <c r="D72" s="186"/>
      <c r="E72" s="186"/>
    </row>
    <row r="73" spans="2:5" ht="20.25" customHeight="1">
      <c r="B73" s="48" t="s">
        <v>10</v>
      </c>
      <c r="C73" s="48" t="s">
        <v>11</v>
      </c>
      <c r="D73" s="48" t="s">
        <v>28</v>
      </c>
      <c r="E73" s="48" t="s">
        <v>29</v>
      </c>
    </row>
    <row r="74" spans="2:5" ht="12.95" customHeight="1">
      <c r="B74" s="183" t="s">
        <v>20</v>
      </c>
      <c r="C74" s="184"/>
      <c r="D74" s="184"/>
      <c r="E74" s="185"/>
    </row>
    <row r="75" spans="2:5" ht="12.95" customHeight="1">
      <c r="B75" s="49" t="s">
        <v>227</v>
      </c>
      <c r="C75" s="13" t="s">
        <v>142</v>
      </c>
      <c r="D75" s="39">
        <v>1</v>
      </c>
      <c r="E75" s="29">
        <v>1</v>
      </c>
    </row>
    <row r="76" spans="2:5" ht="12.95" customHeight="1">
      <c r="B76" s="49" t="s">
        <v>278</v>
      </c>
      <c r="C76" s="13" t="s">
        <v>279</v>
      </c>
      <c r="D76" s="39">
        <v>0.08</v>
      </c>
      <c r="E76" s="29">
        <v>0.08</v>
      </c>
    </row>
    <row r="77" spans="2:5" ht="12.95" customHeight="1">
      <c r="B77" s="177" t="s">
        <v>31</v>
      </c>
      <c r="C77" s="178"/>
      <c r="D77" s="178"/>
      <c r="E77" s="179"/>
    </row>
    <row r="78" spans="2:5" ht="12.95" customHeight="1">
      <c r="B78" s="50" t="s">
        <v>143</v>
      </c>
      <c r="C78" s="13" t="s">
        <v>144</v>
      </c>
      <c r="D78" s="19">
        <v>0.25</v>
      </c>
      <c r="E78" s="29">
        <v>0.25</v>
      </c>
    </row>
    <row r="79" spans="2:5" ht="12.95" customHeight="1">
      <c r="B79" s="78" t="s">
        <v>265</v>
      </c>
      <c r="C79" s="79" t="s">
        <v>266</v>
      </c>
      <c r="D79" s="80">
        <v>0.22</v>
      </c>
      <c r="E79" s="29">
        <v>0.22</v>
      </c>
    </row>
    <row r="80" spans="2:5" ht="12.95" customHeight="1">
      <c r="B80" s="49" t="s">
        <v>85</v>
      </c>
      <c r="C80" s="13" t="s">
        <v>84</v>
      </c>
      <c r="D80" s="80">
        <v>0.4</v>
      </c>
      <c r="E80" s="29">
        <v>0.4</v>
      </c>
    </row>
    <row r="81" spans="2:5" ht="12.95" customHeight="1">
      <c r="B81" s="177" t="s">
        <v>23</v>
      </c>
      <c r="C81" s="178"/>
      <c r="D81" s="178"/>
      <c r="E81" s="179"/>
    </row>
    <row r="82" spans="2:5" ht="12.95" customHeight="1">
      <c r="B82" s="49" t="s">
        <v>83</v>
      </c>
      <c r="C82" s="47" t="s">
        <v>78</v>
      </c>
      <c r="D82" s="19">
        <v>0.84</v>
      </c>
      <c r="E82" s="29">
        <v>0.84</v>
      </c>
    </row>
    <row r="83" spans="2:5" ht="12.95" customHeight="1">
      <c r="B83" s="49" t="s">
        <v>82</v>
      </c>
      <c r="C83" s="18" t="s">
        <v>79</v>
      </c>
      <c r="D83" s="19">
        <v>0.75</v>
      </c>
      <c r="E83" s="29">
        <v>0.75</v>
      </c>
    </row>
    <row r="84" spans="2:5" ht="12.95" customHeight="1">
      <c r="B84" s="180" t="s">
        <v>22</v>
      </c>
      <c r="C84" s="181"/>
      <c r="D84" s="181"/>
      <c r="E84" s="182"/>
    </row>
    <row r="85" spans="2:5" ht="12.95" customHeight="1">
      <c r="B85" s="50" t="s">
        <v>156</v>
      </c>
      <c r="C85" s="13" t="s">
        <v>157</v>
      </c>
      <c r="D85" s="19">
        <v>1.21</v>
      </c>
      <c r="E85" s="88">
        <v>1.2</v>
      </c>
    </row>
    <row r="86" spans="2:5" ht="12.95" customHeight="1">
      <c r="B86" s="49" t="s">
        <v>77</v>
      </c>
      <c r="C86" s="18" t="s">
        <v>74</v>
      </c>
      <c r="D86" s="19">
        <v>0.42</v>
      </c>
      <c r="E86" s="88">
        <v>0.42</v>
      </c>
    </row>
    <row r="87" spans="2:5" ht="12.95" customHeight="1">
      <c r="B87" s="183" t="s">
        <v>38</v>
      </c>
      <c r="C87" s="184"/>
      <c r="D87" s="184"/>
      <c r="E87" s="185"/>
    </row>
    <row r="88" spans="2:5" ht="12.95" customHeight="1">
      <c r="B88" s="49" t="s">
        <v>147</v>
      </c>
      <c r="C88" s="18" t="s">
        <v>148</v>
      </c>
      <c r="D88" s="19">
        <v>18</v>
      </c>
      <c r="E88" s="88">
        <v>18</v>
      </c>
    </row>
    <row r="89" spans="2:5" ht="12.95" customHeight="1">
      <c r="B89" s="49" t="s">
        <v>109</v>
      </c>
      <c r="C89" s="18" t="s">
        <v>108</v>
      </c>
      <c r="D89" s="19">
        <v>17.7</v>
      </c>
      <c r="E89" s="88">
        <v>17.5</v>
      </c>
    </row>
    <row r="90" spans="2:5">
      <c r="B90" s="173" t="s">
        <v>25</v>
      </c>
      <c r="C90" s="174"/>
      <c r="D90" s="174"/>
      <c r="E90" s="175"/>
    </row>
    <row r="91" spans="2:5">
      <c r="B91" s="49" t="s">
        <v>163</v>
      </c>
      <c r="C91" s="18" t="s">
        <v>162</v>
      </c>
      <c r="D91" s="19">
        <v>0.66</v>
      </c>
      <c r="E91" s="88">
        <v>0.66</v>
      </c>
    </row>
  </sheetData>
  <mergeCells count="24">
    <mergeCell ref="B1:E1"/>
    <mergeCell ref="B3:E3"/>
    <mergeCell ref="B16:E16"/>
    <mergeCell ref="B36:E36"/>
    <mergeCell ref="B34:E34"/>
    <mergeCell ref="B25:E25"/>
    <mergeCell ref="B13:E13"/>
    <mergeCell ref="B19:E19"/>
    <mergeCell ref="B30:E30"/>
    <mergeCell ref="B11:E11"/>
    <mergeCell ref="B90:E90"/>
    <mergeCell ref="B54:E54"/>
    <mergeCell ref="B81:E81"/>
    <mergeCell ref="B84:E84"/>
    <mergeCell ref="B87:E87"/>
    <mergeCell ref="B72:E72"/>
    <mergeCell ref="B74:E74"/>
    <mergeCell ref="B70:E70"/>
    <mergeCell ref="B59:E59"/>
    <mergeCell ref="B56:E56"/>
    <mergeCell ref="B77:E77"/>
    <mergeCell ref="B63:E63"/>
    <mergeCell ref="B65:E65"/>
    <mergeCell ref="B68:E68"/>
  </mergeCells>
  <pageMargins left="0" right="0" top="0" bottom="0" header="0" footer="0"/>
  <pageSetup paperSize="9" scale="10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195" t="s">
        <v>37</v>
      </c>
      <c r="C1" s="195"/>
      <c r="D1" s="195"/>
    </row>
    <row r="2" spans="1:4" s="6" customFormat="1" ht="34.5" customHeight="1">
      <c r="B2" s="51" t="s">
        <v>27</v>
      </c>
      <c r="C2" s="52" t="s">
        <v>35</v>
      </c>
      <c r="D2" s="51" t="s">
        <v>36</v>
      </c>
    </row>
    <row r="3" spans="1:4" ht="66.75" customHeight="1">
      <c r="B3" s="53" t="s">
        <v>33</v>
      </c>
      <c r="C3" s="54">
        <v>42591</v>
      </c>
      <c r="D3" s="55" t="s">
        <v>116</v>
      </c>
    </row>
    <row r="4" spans="1:4" ht="55.5" customHeight="1">
      <c r="B4" s="56" t="s">
        <v>119</v>
      </c>
      <c r="C4" s="57">
        <v>44458</v>
      </c>
      <c r="D4" s="58" t="s">
        <v>254</v>
      </c>
    </row>
    <row r="5" spans="1:4" ht="65.25" customHeight="1">
      <c r="B5" s="56" t="s">
        <v>196</v>
      </c>
      <c r="C5" s="57">
        <v>44865</v>
      </c>
      <c r="D5" s="58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197" t="s">
        <v>288</v>
      </c>
      <c r="D1" s="198"/>
    </row>
    <row r="2" spans="3:4" s="8" customFormat="1" ht="24" customHeight="1">
      <c r="C2" s="196" t="s">
        <v>273</v>
      </c>
      <c r="D2" s="196"/>
    </row>
    <row r="3" spans="3:4" s="8" customFormat="1" ht="82.5" customHeight="1">
      <c r="C3" s="89" t="s">
        <v>282</v>
      </c>
      <c r="D3" s="60" t="s">
        <v>283</v>
      </c>
    </row>
    <row r="4" spans="3:4" ht="20.25" customHeight="1">
      <c r="C4" s="196" t="s">
        <v>274</v>
      </c>
      <c r="D4" s="196"/>
    </row>
    <row r="5" spans="3:4" ht="45.75" customHeight="1">
      <c r="C5" s="76" t="s">
        <v>280</v>
      </c>
      <c r="D5" s="60" t="s">
        <v>287</v>
      </c>
    </row>
    <row r="6" spans="3:4" ht="22.5" customHeight="1">
      <c r="C6" s="196" t="s">
        <v>275</v>
      </c>
      <c r="D6" s="196"/>
    </row>
    <row r="7" spans="3:4" ht="51.75" customHeight="1">
      <c r="C7" s="49" t="s">
        <v>131</v>
      </c>
      <c r="D7" s="60" t="s">
        <v>238</v>
      </c>
    </row>
    <row r="8" spans="3:4" ht="19.5" customHeight="1">
      <c r="C8" s="196" t="s">
        <v>276</v>
      </c>
      <c r="D8" s="196"/>
    </row>
    <row r="9" spans="3:4" ht="47.25" customHeight="1">
      <c r="C9" s="50" t="s">
        <v>263</v>
      </c>
      <c r="D9" s="60" t="s">
        <v>264</v>
      </c>
    </row>
    <row r="10" spans="3:4" ht="48" customHeight="1">
      <c r="C10" s="50" t="s">
        <v>132</v>
      </c>
      <c r="D10" s="60" t="s">
        <v>248</v>
      </c>
    </row>
    <row r="11" spans="3:4" ht="48" customHeight="1">
      <c r="C11" s="59" t="s">
        <v>43</v>
      </c>
      <c r="D11" s="60" t="s">
        <v>249</v>
      </c>
    </row>
    <row r="12" spans="3:4" ht="21.75" customHeight="1">
      <c r="C12" s="196" t="s">
        <v>277</v>
      </c>
      <c r="D12" s="196"/>
    </row>
    <row r="13" spans="3:4" ht="33" customHeight="1">
      <c r="C13" s="49" t="s">
        <v>126</v>
      </c>
      <c r="D13" s="60" t="s">
        <v>286</v>
      </c>
    </row>
    <row r="14" spans="3:4" ht="41.25" customHeight="1">
      <c r="C14" s="49" t="s">
        <v>260</v>
      </c>
      <c r="D14" s="60" t="s">
        <v>262</v>
      </c>
    </row>
    <row r="15" spans="3:4" ht="51" customHeight="1">
      <c r="C15" s="49" t="s">
        <v>261</v>
      </c>
      <c r="D15" s="60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المؤشرات الكلية</vt:lpstr>
      <vt:lpstr>نشرة التداول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2023-04-03T10:37:39Z</cp:lastPrinted>
  <dcterms:created xsi:type="dcterms:W3CDTF">2018-01-02T05:37:56Z</dcterms:created>
  <dcterms:modified xsi:type="dcterms:W3CDTF">2023-04-03T10:37:56Z</dcterms:modified>
</cp:coreProperties>
</file>