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2" i="9" l="1"/>
  <c r="F31" i="9"/>
  <c r="E31" i="9"/>
  <c r="E32" i="9" s="1"/>
  <c r="D31" i="9"/>
  <c r="D32" i="9" s="1"/>
  <c r="F26" i="9"/>
  <c r="E26" i="9"/>
  <c r="D26" i="9"/>
  <c r="F16" i="9"/>
  <c r="E16" i="9"/>
  <c r="D16" i="9"/>
  <c r="F13" i="9"/>
  <c r="F17" i="9" s="1"/>
  <c r="E13" i="9"/>
  <c r="D13" i="9"/>
  <c r="F10" i="9"/>
  <c r="E10" i="9"/>
  <c r="D10" i="9"/>
  <c r="L41" i="1"/>
  <c r="M41" i="1"/>
  <c r="N41" i="1"/>
  <c r="L65" i="1"/>
  <c r="L66" i="1" s="1"/>
  <c r="M65" i="1"/>
  <c r="M66" i="1" s="1"/>
  <c r="N65" i="1"/>
  <c r="N66" i="1" s="1"/>
  <c r="L49" i="1"/>
  <c r="M49" i="1"/>
  <c r="N49" i="1"/>
  <c r="L23" i="1"/>
  <c r="M23" i="1"/>
  <c r="N23" i="1"/>
  <c r="L31" i="1"/>
  <c r="M31" i="1"/>
  <c r="N31" i="1"/>
  <c r="M67" i="1" l="1"/>
  <c r="L53" i="1"/>
  <c r="L67" i="1" s="1"/>
  <c r="N53" i="1"/>
  <c r="D17" i="9"/>
  <c r="E17" i="9"/>
  <c r="M53" i="1"/>
  <c r="N67" i="1"/>
</calcChain>
</file>

<file path=xl/sharedStrings.xml><?xml version="1.0" encoding="utf-8"?>
<sst xmlns="http://schemas.openxmlformats.org/spreadsheetml/2006/main" count="470" uniqueCount="321">
  <si>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</si>
  <si>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</si>
  <si>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</si>
  <si>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</si>
  <si>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</si>
  <si>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</si>
  <si>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</si>
  <si>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</si>
  <si>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</si>
  <si>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</si>
  <si>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</si>
  <si>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</si>
  <si>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</si>
  <si>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</si>
  <si>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</si>
  <si>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</si>
  <si>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</si>
  <si>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</si>
  <si>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</si>
  <si>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</si>
  <si>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</si>
  <si>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</si>
  <si>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</si>
  <si>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</si>
  <si>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</si>
  <si>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</si>
  <si>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</si>
  <si>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</si>
  <si>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</si>
  <si>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</si>
  <si>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</si>
  <si>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</si>
  <si>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</si>
  <si>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</si>
  <si>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</si>
  <si>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</si>
  <si>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</si>
  <si>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</si>
  <si>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</si>
  <si>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</si>
  <si>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</si>
  <si>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</si>
  <si>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</si>
  <si>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</si>
  <si>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</si>
  <si>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</si>
  <si>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</si>
  <si>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</si>
  <si>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</si>
  <si>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</si>
  <si>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</si>
  <si>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</si>
  <si>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</si>
  <si>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</si>
  <si>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</si>
  <si>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</si>
  <si>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</si>
  <si>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</si>
  <si>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</si>
  <si>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</si>
  <si>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</si>
  <si>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</si>
  <si>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</si>
  <si>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تاريخ الايقاف</t>
  </si>
  <si>
    <t>سبب الايقاف والملاحظات</t>
  </si>
  <si>
    <t>بغداد للمشروبات الغازية</t>
  </si>
  <si>
    <t>IBSD</t>
  </si>
  <si>
    <t xml:space="preserve">الامين للاستثمار المالي </t>
  </si>
  <si>
    <t>VAMF</t>
  </si>
  <si>
    <t xml:space="preserve">النبال العربية للتحويل المالي </t>
  </si>
  <si>
    <t>MTNI</t>
  </si>
  <si>
    <t>الاكثر خسارة</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</si>
  <si>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</si>
  <si>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</si>
  <si>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</si>
  <si>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</si>
  <si>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</si>
  <si>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</si>
  <si>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</si>
  <si>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</si>
  <si>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</si>
  <si>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</si>
  <si>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</si>
  <si>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</si>
  <si>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</si>
  <si>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</si>
  <si>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</si>
  <si>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</si>
  <si>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</si>
  <si>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</si>
  <si>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</si>
  <si>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مصرف الثقة الدولي</t>
  </si>
  <si>
    <t>BTRU</t>
  </si>
  <si>
    <t>الخياطة الحديثة</t>
  </si>
  <si>
    <t>IMOS</t>
  </si>
  <si>
    <t>مصرف سومر التجاري</t>
  </si>
  <si>
    <t>BSUC</t>
  </si>
  <si>
    <t>مصرف العربية الاسلامي</t>
  </si>
  <si>
    <t>BAAI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</si>
  <si>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</si>
  <si>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</si>
  <si>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</si>
  <si>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 xml:space="preserve">مصرف القابض (BQAB)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</si>
  <si>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</si>
  <si>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</si>
  <si>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</si>
  <si>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</si>
  <si>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</si>
  <si>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مصرف جيهان</t>
  </si>
  <si>
    <t>BCIH</t>
  </si>
  <si>
    <t>الحمراء للتأمين</t>
  </si>
  <si>
    <t>NHAM</t>
  </si>
  <si>
    <t>عدم تقديم الافصاح السنوي لعامي 2016 و2017 . سعر الاغلاق (0.290) دينار.</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</si>
  <si>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</si>
  <si>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</si>
  <si>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</si>
  <si>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</si>
  <si>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</si>
  <si>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</si>
  <si>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</si>
  <si>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</si>
  <si>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</si>
  <si>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</si>
  <si>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</si>
  <si>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</si>
  <si>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</si>
  <si>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</si>
  <si>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</si>
  <si>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مصرف اسيا العراق</t>
  </si>
  <si>
    <t>BAIB</t>
  </si>
  <si>
    <t xml:space="preserve">مصرف الموصل </t>
  </si>
  <si>
    <t>BMFI</t>
  </si>
  <si>
    <t>اولاً : اخبار الشركات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</si>
  <si>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</si>
  <si>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</si>
  <si>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</si>
  <si>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</si>
  <si>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</si>
  <si>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</si>
  <si>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</si>
  <si>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</si>
  <si>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</si>
  <si>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</si>
  <si>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</si>
  <si>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</si>
  <si>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</si>
  <si>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</si>
  <si>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</si>
  <si>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</si>
  <si>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</si>
  <si>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</si>
  <si>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</si>
  <si>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</si>
  <si>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</si>
  <si>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</si>
  <si>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</si>
  <si>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</si>
  <si>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</si>
  <si>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</si>
  <si>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</si>
  <si>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</si>
  <si>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</si>
  <si>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</si>
  <si>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</si>
  <si>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</si>
  <si>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</si>
  <si>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</si>
  <si>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</si>
  <si>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</si>
  <si>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</si>
  <si>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</si>
  <si>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</si>
  <si>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</si>
  <si>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 xml:space="preserve">المصرف التجاري </t>
  </si>
  <si>
    <t>BCOI</t>
  </si>
  <si>
    <t>بين النهرين للاستثمارات المالية</t>
  </si>
  <si>
    <t>VMES</t>
  </si>
  <si>
    <t>مصرف اشور</t>
  </si>
  <si>
    <t>BASH</t>
  </si>
  <si>
    <t>النور للتحويل المالي (MTNN)</t>
  </si>
  <si>
    <t>فنادق كربلاء</t>
  </si>
  <si>
    <t>HKAR</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</si>
  <si>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</si>
  <si>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</si>
  <si>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</si>
  <si>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</si>
  <si>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</si>
  <si>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</si>
  <si>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</si>
  <si>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</si>
  <si>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زين العراق</t>
  </si>
  <si>
    <t>BZII</t>
  </si>
  <si>
    <t>العراقية للاعمال الهندسية</t>
  </si>
  <si>
    <t>IIEW</t>
  </si>
  <si>
    <t>المنصور الدوائية(IMAP)</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</si>
  <si>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</si>
  <si>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</si>
  <si>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</si>
  <si>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مؤتة للتحويل المالي        مصرف امين العراق الاسلامي</t>
  </si>
  <si>
    <t xml:space="preserve">مصرف القرطاس الاسلامي </t>
  </si>
  <si>
    <t>BQUR</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</si>
  <si>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</si>
  <si>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</si>
  <si>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</si>
  <si>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</si>
  <si>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</si>
  <si>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</si>
  <si>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</si>
  <si>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</si>
  <si>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</si>
  <si>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</si>
  <si>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</si>
  <si>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</si>
  <si>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</si>
  <si>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</si>
  <si>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مصرف الائتمان</t>
  </si>
  <si>
    <t>BROI</t>
  </si>
  <si>
    <t xml:space="preserve">الهلال الصناعية </t>
  </si>
  <si>
    <t>IHLI</t>
  </si>
  <si>
    <t>قطاع الاتصالات</t>
  </si>
  <si>
    <t>المصرف الدولي الاسلامي</t>
  </si>
  <si>
    <t>BINT</t>
  </si>
  <si>
    <t xml:space="preserve">مدينة العاب الكرخ </t>
  </si>
  <si>
    <t>SKTA</t>
  </si>
  <si>
    <t>المعدنية والدراجات</t>
  </si>
  <si>
    <t>IMIB</t>
  </si>
  <si>
    <t>المصرف المتحد</t>
  </si>
  <si>
    <t>BUND</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</si>
  <si>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</si>
  <si>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</si>
  <si>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</si>
  <si>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</si>
  <si>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</si>
  <si>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</si>
  <si>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</si>
  <si>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</si>
  <si>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</si>
  <si>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مصرف الاستثمار</t>
  </si>
  <si>
    <t>BIBI</t>
  </si>
  <si>
    <t>مجموع قطاع الاتصالات</t>
  </si>
  <si>
    <t>فندق اشور</t>
  </si>
  <si>
    <t>HASH</t>
  </si>
  <si>
    <t>تصنيع وتسويق التمور(IIDP)</t>
  </si>
  <si>
    <t>مصرف نور العراق الاسلامي</t>
  </si>
  <si>
    <t>BINI</t>
  </si>
  <si>
    <t>عدم تقديم البيانات المالية للسنة المنتهية 2018/8/31 .سعر الاغلاق (1.050) دينار.</t>
  </si>
  <si>
    <t>اسيا سيل للاتصالات</t>
  </si>
  <si>
    <t>TASC</t>
  </si>
  <si>
    <t>مجموع السوق الثاني</t>
  </si>
  <si>
    <t>مجموع السوقين</t>
  </si>
  <si>
    <t>مصرف الاقليم التجاري</t>
  </si>
  <si>
    <t>BRTB</t>
  </si>
  <si>
    <t xml:space="preserve">الوطنية للاستثمارات السياحية </t>
  </si>
  <si>
    <t>HNTI</t>
  </si>
  <si>
    <t>اسيا سيل للاتصالات(TASC)</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</si>
  <si>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2019/5/2 . في حالة تخويل المساهم لشركة الوساطة لاستلام ارباحه تقديم التخويل (نسخة اصلية ) مع كتاب شركة الوساطة ، والارباح تسلم نقدياً في حال لم تتجاوز حصة الارباح (250) الف دينار .</t>
  </si>
  <si>
    <t>مصرف كوردستان</t>
  </si>
  <si>
    <t>BKUI</t>
  </si>
  <si>
    <t>IKHC</t>
  </si>
  <si>
    <t>دعت شركة مساهميها الى مراجعة الشركة  لاستلام الارباح لسنة 2017 بنسبة (5%) اعتبارا من يوم الاحد 2019/5/12 في اوقات الدوام الرسمي للايام( الاحد والاثنين والثلاثاء) مع جلب المستمسكات الثبوتية   .</t>
  </si>
  <si>
    <t>انتاج الالبسة الجاهزة(IRMC)</t>
  </si>
  <si>
    <t xml:space="preserve">الخازر  المواد الانشائية </t>
  </si>
  <si>
    <t>مصرف المنصور(BMNS)</t>
  </si>
  <si>
    <t>العراقية للنقل البري</t>
  </si>
  <si>
    <t>SILT</t>
  </si>
  <si>
    <t>الخليج للتامين</t>
  </si>
  <si>
    <t>NGIR</t>
  </si>
  <si>
    <t>فندق بابل(HBAY)</t>
  </si>
  <si>
    <t>دعت الشركة مساهميها الى مراجعة الشركة  لاستلام الارباح لسنة 2018 بنسبة (7%) اعتبارا من يوم الاربعاء 2019/5/8 في فرعه الرئيسي في بغداد - كرادة خارج .</t>
  </si>
  <si>
    <t xml:space="preserve"> دعت الشركة  مساهميها الذين لم يستلمو ارباحهم للسنوات من (1997) ولغاية (2001) الى مراجعة الفندق  لاستلامها واستلام ارباح سنة 2016 </t>
  </si>
  <si>
    <t>مصرف الطيف الاسلامي</t>
  </si>
  <si>
    <t xml:space="preserve">مجموع  قطاع الزراعة </t>
  </si>
  <si>
    <t xml:space="preserve"> وضع المصرف تحت وصاية البنك المركزي العراقي واستمرار الايقاف لعدم تقديم الافصاح السنوي للاعوام 2015 و2016 و2017 . سعر الاغلاق (0.130) دينار.</t>
  </si>
  <si>
    <t>صدرت مصادقة  هيئة الاوراق المالية على قرار مجلس المحافظين بالموافقة على ادراج مصرف الطيف الاسلامي في سوق العراق للاوراق المالية /السوق الثاني بعد تحويل اسم ونشاط وراس مال الشركة الى مصرف الطيف الاسلامي برسمال قدره (100) مليار وسيتم اطلاق التداول بعد استكمال اجراءات الادراج.</t>
  </si>
  <si>
    <t>الاهلية للتأمين</t>
  </si>
  <si>
    <t>NAHF</t>
  </si>
  <si>
    <t>سيعقد اجتماع الهيئة العامة يوم الاربعاء 2019/5/29 الساعة العاشرة صباحا في المركز الثقافي النفطي ، لمناقشة الحسابات الختامية لعام 2013و2014و2015و2016  .الشركة متوقفة عن التداول منذ 2015/7/6  لعدم تقديم الافصاح السنوي .</t>
  </si>
  <si>
    <t>العراقية لانتاج البذور</t>
  </si>
  <si>
    <t>AISP</t>
  </si>
  <si>
    <t>الوئام للاستثمار المالي(VWIF)</t>
  </si>
  <si>
    <t>الخاتم للاتصالات(TZNI)</t>
  </si>
  <si>
    <t>مصرف البلاد الاسلامي الى مصرف العطاء الاسلامي (BLAD)</t>
  </si>
  <si>
    <t>وضع المصرف تحت وصاية البنك المركزي العراقي واستمرار الايقاف لعدم تقديم الافصاح السنوي لعام 2017 ، سعر الاغلاق (0.350) دينار .صدرت مصادقة دائرة تسجيل الشركات بتاريخ2019/5/13  على قرار الهيئة العامة المنعقدة بتاريخ 2019/4/21 تغير اسم المصرف  الى مصرف العطاء الاسلامي للاستثمار والتمويل</t>
  </si>
  <si>
    <t>صادقت دائرة تسجيل الشركات بتاريخ 2019/5/15 على انتهاء اجراءات زيادة راسمال الشركة من (1.239.000.000) دينار الى (1.734.600.000)  دينار وفق المادة (55/اولا) من قانون الشركات وذلك تنفيذا لقرار الهيئة العامة المنعقدة بتاريخ 2018/7/29 .</t>
  </si>
  <si>
    <t>سيعقد اجتماع الهيئة العامة يوم الخميس 2019/6/13 الساعة العاشرة صباحا في فندق بابل لمناقشة الحسابات الختامية لعام 2018 ومناقشة اقرار مقسوم الارباح ومناقشة زيادة راس المال (55/ ثانيا) ، سيتم ايقاف التداول اعتبارا من جلسة الاثنين2019/6/10 .</t>
  </si>
  <si>
    <t>بغداد للمشروبات الغازية(IBSD)</t>
  </si>
  <si>
    <t xml:space="preserve">الوطنية لصناعات الاثاث المنزلي </t>
  </si>
  <si>
    <t>IHFI</t>
  </si>
  <si>
    <t>دعت شركة مساهميها الى مراجعة الشركة  لاستلام الارباح لسنوات السابقة  .</t>
  </si>
  <si>
    <t xml:space="preserve">ثانيا : الشركات المساهمة المتوقفة عن التداول لانعقاد هيئاتها العامة . </t>
  </si>
  <si>
    <t>ثالثا: الشركات التي في التداول برأسمال الشركة المدرج (قبل الزيادة والرسملة).</t>
  </si>
  <si>
    <t>سيعقد اجتماع الهيئة العامة يوم الخميس 2019/5/30 الساعة العاشرة صباحا في مقر الشركة لمناقشة الحسابات الختامية لعام 2017و2018 ومناقشة العجز المتراكم واقرار مقسوم الارباح، تم ايقاف التداول اعتبارا من جلسة الاثنين2019/5/27 .</t>
  </si>
  <si>
    <t>سيعقد اجتماع الهيئة العامة يوم الخميس 2019/5/30 الساعة العاشرة صباحا في مقر مصرف المتحد لمناقشة الحسابات الختامية لعام 2017 ومناقشة اقرار مقسوم الارباح ومعالجة العجز المتراكم للسنوات السابقة وانتخاب (7) اعضاء اصليين ومثلهم احتياط، تم ايقاف التداول اعتبارا من جلسة الاثنين2019/5/27   .</t>
  </si>
  <si>
    <t>الامين للاستثمارات العقارية (SAEI)</t>
  </si>
  <si>
    <t>سيعقد اجتماع الهيئة العامة يوم الاثنين 2019/6/24 الساعة العاشرة صباحا في مقر الشركة لمناقشة الحسابات الختامية لعام 2017 ومناقشة العجز المتراكم  ومناقشة الوضع المالي لشركة الحمراء للاستثمارات العقارية في عمان ومعالجة العجز المتراكم للشركة، سيتم ايقاف التداول اعتبارا من جلسة الاربعاء 2019/6/19 .</t>
  </si>
  <si>
    <t xml:space="preserve"> الشركات غير المتداولة في السوق الثاني لجلسة الاربعاء الموافق 2019/5/29</t>
  </si>
  <si>
    <t>الشركات غير المتداولة في السوق النظامي لجلسة الاربعاء الموافق 2019/5/29</t>
  </si>
  <si>
    <t>اخبار الشركات المساهمة المدرجة في سوق العراق للاوراق المالية الاربعاء الموافق 2019/5/29</t>
  </si>
  <si>
    <t>نشرة التداول في السوق النظامي رقم (102)</t>
  </si>
  <si>
    <t>جلسة الاربعاء الموافق 2019/5/29</t>
  </si>
  <si>
    <t>نشرة التداول في السوق الثاني رقم (93)</t>
  </si>
  <si>
    <t>مصرف الائتمان(BROI)</t>
  </si>
  <si>
    <t>دعت شركة مساهميها الى مراجعة الشركة  لاستلام الارباح لسنة 2017  اعتبارا من يوم الثلاثاء 2019/5/28 في اوقات الدوام الرسمي  مع جلب المستمسكات الثبوتية .</t>
  </si>
  <si>
    <t>السجاد والمفروشات(IITC)</t>
  </si>
  <si>
    <t xml:space="preserve">بلغ الرقم القياسي العام (489.74) نقطة مرتفعا بنسبة (0.13) </t>
  </si>
  <si>
    <t>مجموع  قطاع الاستثمار</t>
  </si>
  <si>
    <t>سوق العراق للأوراق المالية</t>
  </si>
  <si>
    <t>جلسة الاربعاء 2019/5/29</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</si>
  <si>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</si>
  <si>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</si>
  <si>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</si>
  <si>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</si>
  <si>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</si>
  <si>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</si>
  <si>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</si>
  <si>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</si>
  <si>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</si>
  <si>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 xml:space="preserve">مصرف الخليج التجاري </t>
  </si>
  <si>
    <t>المنصور للصناعات الدوائية</t>
  </si>
  <si>
    <t>الكندي لانتاج اللقاحات البيطرية</t>
  </si>
  <si>
    <t>سيعقد اجتماع الهيئة العامة يوم الثلاثاء 2019/6/18 الساعة العاشرة صباحا في قاعة النقابة الاقتصاديين لمناقشة الحسابات الختامية لعام 2018 ومناقشة اقرار مقسوم الارباح ومناقشة زيادة راس المال (55/ ثانيا) ، سيتم ايقاف التداول اعتبارا من جلسة الخميس2019/6/13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</si>
</sst>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8">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2"/>
      <color rgb="FFFF0000"/>
      <name val="Arial"/>
      <family val="2"/>
    </font>
    <font>
      <b/>
      <sz val="12"/>
      <color rgb="FF00B05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13">
    <xf numFmtId="0" fontId="0" fillId="0" borderId="0"/>
    <xf numFmtId="0" fontId="1"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25"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3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4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4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4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4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43"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4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6" fillId="4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6" fillId="4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26" fillId="45"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6" fillId="48"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26" fillId="49"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6" fillId="5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51"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26" fillId="52"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6" fillId="53"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26" fillId="4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26" fillId="49"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26" fillId="5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27" fillId="38" borderId="0" applyNumberFormat="0" applyBorder="0" applyAlignment="0" applyProtection="0"/>
    <xf numFmtId="0" fontId="46" fillId="10" borderId="53" applyNumberFormat="0" applyAlignment="0" applyProtection="0"/>
    <xf numFmtId="0" fontId="46" fillId="10" borderId="53" applyNumberFormat="0" applyAlignment="0" applyProtection="0"/>
    <xf numFmtId="0" fontId="28" fillId="55" borderId="59" applyNumberFormat="0" applyAlignment="0" applyProtection="0"/>
    <xf numFmtId="0" fontId="47" fillId="11" borderId="56" applyNumberFormat="0" applyAlignment="0" applyProtection="0"/>
    <xf numFmtId="0" fontId="47" fillId="11" borderId="56" applyNumberFormat="0" applyAlignment="0" applyProtection="0"/>
    <xf numFmtId="0" fontId="29" fillId="56" borderId="6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6" borderId="0" applyNumberFormat="0" applyBorder="0" applyAlignment="0" applyProtection="0"/>
    <xf numFmtId="0" fontId="49" fillId="6" borderId="0" applyNumberFormat="0" applyBorder="0" applyAlignment="0" applyProtection="0"/>
    <xf numFmtId="0" fontId="31" fillId="39" borderId="0" applyNumberFormat="0" applyBorder="0" applyAlignment="0" applyProtection="0"/>
    <xf numFmtId="0" fontId="50" fillId="0" borderId="50" applyNumberFormat="0" applyFill="0" applyAlignment="0" applyProtection="0"/>
    <xf numFmtId="0" fontId="50" fillId="0" borderId="50" applyNumberFormat="0" applyFill="0" applyAlignment="0" applyProtection="0"/>
    <xf numFmtId="0" fontId="32" fillId="0" borderId="61" applyNumberFormat="0" applyFill="0" applyAlignment="0" applyProtection="0"/>
    <xf numFmtId="0" fontId="51" fillId="0" borderId="51" applyNumberFormat="0" applyFill="0" applyAlignment="0" applyProtection="0"/>
    <xf numFmtId="0" fontId="51" fillId="0" borderId="51" applyNumberFormat="0" applyFill="0" applyAlignment="0" applyProtection="0"/>
    <xf numFmtId="0" fontId="33" fillId="0" borderId="6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34" fillId="0" borderId="63"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53" fillId="9" borderId="53" applyNumberFormat="0" applyAlignment="0" applyProtection="0"/>
    <xf numFmtId="0" fontId="53" fillId="9" borderId="53" applyNumberFormat="0" applyAlignment="0" applyProtection="0"/>
    <xf numFmtId="0" fontId="35" fillId="42" borderId="59" applyNumberFormat="0" applyAlignment="0" applyProtection="0"/>
    <xf numFmtId="0" fontId="54" fillId="0" borderId="55" applyNumberFormat="0" applyFill="0" applyAlignment="0" applyProtection="0"/>
    <xf numFmtId="0" fontId="54" fillId="0" borderId="55" applyNumberFormat="0" applyFill="0" applyAlignment="0" applyProtection="0"/>
    <xf numFmtId="0" fontId="36" fillId="0" borderId="64" applyNumberFormat="0" applyFill="0" applyAlignment="0" applyProtection="0"/>
    <xf numFmtId="0" fontId="55" fillId="8" borderId="0" applyNumberFormat="0" applyBorder="0" applyAlignment="0" applyProtection="0"/>
    <xf numFmtId="0" fontId="55" fillId="8" borderId="0" applyNumberFormat="0" applyBorder="0" applyAlignment="0" applyProtection="0"/>
    <xf numFmtId="0" fontId="37" fillId="5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12" borderId="57" applyNumberFormat="0" applyFont="0" applyAlignment="0" applyProtection="0"/>
    <xf numFmtId="0" fontId="43"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6" fillId="10" borderId="54" applyNumberFormat="0" applyAlignment="0" applyProtection="0"/>
    <xf numFmtId="0" fontId="56" fillId="10" borderId="54" applyNumberFormat="0" applyAlignment="0" applyProtection="0"/>
    <xf numFmtId="0" fontId="39" fillId="55" borderId="66"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58" fillId="0" borderId="58" applyNumberFormat="0" applyFill="0" applyAlignment="0" applyProtection="0"/>
    <xf numFmtId="0" fontId="58" fillId="0" borderId="58" applyNumberFormat="0" applyFill="0" applyAlignment="0" applyProtection="0"/>
    <xf numFmtId="0" fontId="41" fillId="0" borderId="67"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cellStyleXfs>
  <cellXfs count="21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2" fillId="0" borderId="1" xfId="0" applyFont="1" applyFill="1" applyBorder="1" applyAlignment="1">
      <alignment vertical="center"/>
    </xf>
    <xf numFmtId="164" fontId="22" fillId="0" borderId="31" xfId="0" applyNumberFormat="1" applyFont="1" applyBorder="1" applyAlignment="1">
      <alignment horizontal="center" vertical="center"/>
    </xf>
    <xf numFmtId="0" fontId="22" fillId="0" borderId="27" xfId="0" applyFont="1" applyFill="1" applyBorder="1" applyAlignment="1">
      <alignment vertical="center"/>
    </xf>
    <xf numFmtId="164" fontId="22" fillId="0" borderId="1" xfId="0" applyNumberFormat="1" applyFont="1" applyBorder="1" applyAlignment="1">
      <alignment horizontal="center" vertical="center"/>
    </xf>
    <xf numFmtId="0" fontId="22" fillId="0" borderId="31" xfId="0" applyFont="1" applyFill="1" applyBorder="1" applyAlignment="1">
      <alignment vertical="center"/>
    </xf>
    <xf numFmtId="0" fontId="22" fillId="0" borderId="23" xfId="0" applyFont="1" applyFill="1" applyBorder="1" applyAlignment="1">
      <alignment vertical="center"/>
    </xf>
    <xf numFmtId="0" fontId="22" fillId="0" borderId="25" xfId="0" applyFont="1" applyFill="1" applyBorder="1" applyAlignment="1">
      <alignment vertical="center"/>
    </xf>
    <xf numFmtId="0" fontId="22" fillId="0" borderId="26" xfId="0" applyFont="1" applyFill="1" applyBorder="1" applyAlignment="1">
      <alignment vertical="center"/>
    </xf>
    <xf numFmtId="164" fontId="22" fillId="0" borderId="27" xfId="0" applyNumberFormat="1" applyFont="1" applyBorder="1" applyAlignment="1">
      <alignment horizontal="center" vertical="center"/>
    </xf>
    <xf numFmtId="0" fontId="22" fillId="0" borderId="30" xfId="0" applyFont="1" applyFill="1" applyBorder="1" applyAlignment="1">
      <alignment vertical="center"/>
    </xf>
    <xf numFmtId="164" fontId="22" fillId="0" borderId="30" xfId="0" applyNumberFormat="1" applyFont="1" applyBorder="1" applyAlignment="1">
      <alignment horizontal="center" vertical="center"/>
    </xf>
    <xf numFmtId="0" fontId="22" fillId="0" borderId="1" xfId="0" applyFont="1" applyFill="1" applyBorder="1" applyAlignment="1">
      <alignment horizontal="right" vertical="center"/>
    </xf>
    <xf numFmtId="0" fontId="6" fillId="0" borderId="31" xfId="0" applyFont="1" applyFill="1" applyBorder="1" applyAlignment="1">
      <alignment vertical="center"/>
    </xf>
    <xf numFmtId="0" fontId="22" fillId="0" borderId="32" xfId="0" applyFont="1" applyFill="1" applyBorder="1" applyAlignment="1">
      <alignment vertical="center"/>
    </xf>
    <xf numFmtId="0" fontId="22" fillId="0" borderId="38" xfId="0" applyFont="1" applyFill="1" applyBorder="1" applyAlignment="1">
      <alignment vertical="center"/>
    </xf>
    <xf numFmtId="0" fontId="6" fillId="0" borderId="41" xfId="0" applyFont="1" applyFill="1" applyBorder="1" applyAlignment="1">
      <alignment vertical="center"/>
    </xf>
    <xf numFmtId="164" fontId="22" fillId="0" borderId="41" xfId="0" applyNumberFormat="1" applyFont="1" applyBorder="1" applyAlignment="1">
      <alignment horizontal="center" vertical="center"/>
    </xf>
    <xf numFmtId="0" fontId="6" fillId="0" borderId="43" xfId="0" applyFont="1" applyFill="1" applyBorder="1" applyAlignment="1">
      <alignment vertical="center"/>
    </xf>
    <xf numFmtId="164" fontId="23" fillId="0" borderId="44" xfId="0" applyNumberFormat="1" applyFont="1" applyBorder="1" applyAlignment="1">
      <alignment horizontal="right" vertical="center" wrapText="1"/>
    </xf>
    <xf numFmtId="164" fontId="22" fillId="0" borderId="40"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0" fontId="6" fillId="4" borderId="49" xfId="0" applyFont="1" applyFill="1" applyBorder="1" applyAlignment="1">
      <alignment vertical="center" wrapText="1"/>
    </xf>
    <xf numFmtId="0" fontId="0" fillId="0" borderId="0" xfId="0"/>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2" fillId="0" borderId="68" xfId="0" applyFont="1" applyFill="1" applyBorder="1" applyAlignment="1">
      <alignment vertical="center"/>
    </xf>
    <xf numFmtId="0" fontId="6" fillId="0" borderId="69" xfId="0" applyFont="1" applyFill="1" applyBorder="1" applyAlignment="1">
      <alignment vertical="center"/>
    </xf>
    <xf numFmtId="0" fontId="6" fillId="4" borderId="69" xfId="0" applyFont="1" applyFill="1" applyBorder="1" applyAlignment="1">
      <alignment vertical="center" wrapText="1"/>
    </xf>
    <xf numFmtId="0" fontId="6" fillId="4" borderId="71" xfId="0" applyFont="1" applyFill="1" applyBorder="1" applyAlignment="1">
      <alignment horizontal="right" vertical="center" wrapText="1"/>
    </xf>
    <xf numFmtId="0" fontId="6" fillId="0" borderId="70" xfId="0" applyFont="1" applyFill="1" applyBorder="1" applyAlignment="1">
      <alignment vertical="center"/>
    </xf>
    <xf numFmtId="3" fontId="6" fillId="0" borderId="1" xfId="0" applyNumberFormat="1" applyFont="1" applyBorder="1" applyAlignment="1">
      <alignment horizontal="center" vertical="center"/>
    </xf>
    <xf numFmtId="0" fontId="6" fillId="4" borderId="75" xfId="0" applyFont="1" applyFill="1" applyBorder="1" applyAlignment="1">
      <alignment horizontal="right" vertical="center" wrapText="1"/>
    </xf>
    <xf numFmtId="2" fontId="60" fillId="0" borderId="2" xfId="0" applyNumberFormat="1" applyFont="1" applyBorder="1" applyAlignment="1">
      <alignment horizontal="right" vertical="center"/>
    </xf>
    <xf numFmtId="3" fontId="6" fillId="0" borderId="79" xfId="0" applyNumberFormat="1" applyFont="1" applyBorder="1" applyAlignment="1">
      <alignment horizontal="center" vertical="center"/>
    </xf>
    <xf numFmtId="0" fontId="6" fillId="0" borderId="79" xfId="0" applyFont="1" applyFill="1" applyBorder="1" applyAlignment="1">
      <alignment vertical="center"/>
    </xf>
    <xf numFmtId="0" fontId="15" fillId="2" borderId="79" xfId="1" applyFont="1" applyFill="1" applyBorder="1" applyAlignment="1">
      <alignment horizontal="center" vertical="center"/>
    </xf>
    <xf numFmtId="0" fontId="15" fillId="2" borderId="79" xfId="1" applyFont="1" applyFill="1" applyBorder="1" applyAlignment="1">
      <alignment horizontal="center" vertical="center" wrapText="1"/>
    </xf>
    <xf numFmtId="164" fontId="6" fillId="0" borderId="77" xfId="0" applyNumberFormat="1" applyFont="1" applyBorder="1" applyAlignment="1">
      <alignment horizontal="center" vertical="center"/>
    </xf>
    <xf numFmtId="0" fontId="6" fillId="4" borderId="80" xfId="0" applyFont="1" applyFill="1" applyBorder="1" applyAlignment="1">
      <alignment horizontal="right" vertical="center" wrapText="1"/>
    </xf>
    <xf numFmtId="164" fontId="6" fillId="0" borderId="80" xfId="0" applyNumberFormat="1" applyFont="1" applyFill="1" applyBorder="1" applyAlignment="1">
      <alignment horizontal="right" vertical="center" wrapText="1"/>
    </xf>
    <xf numFmtId="164" fontId="6" fillId="0" borderId="80" xfId="0" applyNumberFormat="1" applyFont="1" applyBorder="1" applyAlignment="1">
      <alignment horizontal="center" vertical="center"/>
    </xf>
    <xf numFmtId="164" fontId="6" fillId="0" borderId="81" xfId="0" applyNumberFormat="1" applyFont="1" applyFill="1" applyBorder="1" applyAlignment="1">
      <alignment horizontal="center" vertical="center"/>
    </xf>
    <xf numFmtId="164" fontId="6" fillId="0" borderId="84" xfId="0" applyNumberFormat="1" applyFont="1" applyBorder="1" applyAlignment="1">
      <alignment horizontal="center" vertical="center"/>
    </xf>
    <xf numFmtId="0" fontId="6" fillId="4" borderId="85"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1" xfId="0" applyFont="1" applyFill="1" applyBorder="1" applyAlignment="1">
      <alignment vertical="center"/>
    </xf>
    <xf numFmtId="3" fontId="6" fillId="0" borderId="1" xfId="0" applyNumberFormat="1" applyFont="1" applyBorder="1" applyAlignment="1">
      <alignment horizontal="center" vertical="center"/>
    </xf>
    <xf numFmtId="164" fontId="6" fillId="0" borderId="85" xfId="0" applyNumberFormat="1" applyFont="1" applyBorder="1" applyAlignment="1">
      <alignment horizontal="center" vertical="center"/>
    </xf>
    <xf numFmtId="3" fontId="6" fillId="0" borderId="85" xfId="0" applyNumberFormat="1" applyFont="1" applyBorder="1" applyAlignment="1">
      <alignment horizontal="center" vertical="center"/>
    </xf>
    <xf numFmtId="164" fontId="6" fillId="0" borderId="85" xfId="0" applyNumberFormat="1" applyFont="1" applyFill="1" applyBorder="1" applyAlignment="1">
      <alignment horizontal="right" vertical="center" wrapText="1"/>
    </xf>
    <xf numFmtId="0" fontId="22" fillId="0" borderId="86" xfId="0" applyFont="1" applyFill="1" applyBorder="1" applyAlignment="1">
      <alignment vertical="center"/>
    </xf>
    <xf numFmtId="4" fontId="61" fillId="0" borderId="1" xfId="0" applyNumberFormat="1" applyFont="1" applyBorder="1" applyAlignment="1">
      <alignment horizontal="center" vertical="center"/>
    </xf>
    <xf numFmtId="4" fontId="61" fillId="0" borderId="85" xfId="0" applyNumberFormat="1" applyFont="1" applyBorder="1" applyAlignment="1">
      <alignment horizontal="center" vertical="center"/>
    </xf>
    <xf numFmtId="4" fontId="62" fillId="0" borderId="1" xfId="0" applyNumberFormat="1" applyFont="1" applyBorder="1" applyAlignment="1">
      <alignment horizontal="center" vertical="center"/>
    </xf>
    <xf numFmtId="4" fontId="62" fillId="0" borderId="85" xfId="0" applyNumberFormat="1" applyFont="1" applyBorder="1" applyAlignment="1">
      <alignment horizontal="center" vertical="center"/>
    </xf>
    <xf numFmtId="164" fontId="23" fillId="0" borderId="85"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0" fillId="0" borderId="0" xfId="0" applyNumberFormat="1"/>
    <xf numFmtId="3" fontId="6" fillId="0" borderId="1" xfId="0" applyNumberFormat="1" applyFont="1" applyBorder="1" applyAlignment="1">
      <alignment horizontal="center" vertical="center"/>
    </xf>
    <xf numFmtId="0" fontId="6" fillId="4" borderId="88"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4" borderId="89" xfId="0" applyFont="1" applyFill="1" applyBorder="1" applyAlignment="1">
      <alignment horizontal="right" vertical="center" wrapText="1"/>
    </xf>
    <xf numFmtId="0" fontId="64" fillId="0" borderId="0" xfId="0" applyFont="1" applyAlignment="1">
      <alignment vertical="center"/>
    </xf>
    <xf numFmtId="0" fontId="66" fillId="2" borderId="91" xfId="0" applyFont="1" applyFill="1" applyBorder="1" applyAlignment="1">
      <alignment horizontal="center" vertical="center"/>
    </xf>
    <xf numFmtId="0" fontId="66" fillId="2" borderId="91" xfId="0" applyFont="1" applyFill="1" applyBorder="1" applyAlignment="1">
      <alignment horizontal="center" vertical="center" wrapText="1"/>
    </xf>
    <xf numFmtId="0" fontId="65" fillId="0" borderId="91" xfId="2" applyFont="1" applyFill="1" applyBorder="1" applyAlignment="1">
      <alignment horizontal="right" vertical="center"/>
    </xf>
    <xf numFmtId="0" fontId="65" fillId="0" borderId="91" xfId="2" applyFont="1" applyFill="1" applyBorder="1" applyAlignment="1">
      <alignment horizontal="left" vertical="center"/>
    </xf>
    <xf numFmtId="3" fontId="65" fillId="0" borderId="95" xfId="2" applyNumberFormat="1" applyFont="1" applyFill="1" applyBorder="1" applyAlignment="1">
      <alignment horizontal="center" vertical="center"/>
    </xf>
    <xf numFmtId="0" fontId="67" fillId="0" borderId="0" xfId="0" applyFont="1"/>
    <xf numFmtId="0" fontId="65" fillId="2" borderId="91" xfId="0" applyFont="1" applyFill="1" applyBorder="1" applyAlignment="1">
      <alignment horizontal="center" vertical="center"/>
    </xf>
    <xf numFmtId="0" fontId="65" fillId="2" borderId="91" xfId="0" applyFont="1" applyFill="1" applyBorder="1" applyAlignment="1">
      <alignment horizontal="center"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3" fontId="6" fillId="0" borderId="72"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2" fillId="0" borderId="82"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84" xfId="0" applyFont="1" applyFill="1" applyBorder="1" applyAlignment="1">
      <alignment horizontal="right" vertical="center"/>
    </xf>
    <xf numFmtId="0" fontId="2" fillId="0" borderId="4" xfId="0"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0" fontId="15" fillId="0" borderId="76" xfId="0" applyFont="1" applyFill="1" applyBorder="1" applyAlignment="1">
      <alignment horizontal="center" vertical="center"/>
    </xf>
    <xf numFmtId="0" fontId="15" fillId="0" borderId="78" xfId="0" applyFont="1" applyFill="1" applyBorder="1" applyAlignment="1">
      <alignment horizontal="center" vertical="center"/>
    </xf>
    <xf numFmtId="2" fontId="0" fillId="0" borderId="76" xfId="0" applyNumberFormat="1" applyBorder="1" applyAlignment="1">
      <alignment horizontal="center"/>
    </xf>
    <xf numFmtId="2" fontId="0" fillId="0" borderId="77" xfId="0" applyNumberFormat="1" applyBorder="1" applyAlignment="1">
      <alignment horizontal="center"/>
    </xf>
    <xf numFmtId="2" fontId="0" fillId="0" borderId="78" xfId="0" applyNumberFormat="1" applyBorder="1" applyAlignment="1">
      <alignment horizontal="center"/>
    </xf>
    <xf numFmtId="0" fontId="9" fillId="0" borderId="76" xfId="0" applyFont="1" applyFill="1" applyBorder="1" applyAlignment="1">
      <alignment horizontal="center" vertical="center"/>
    </xf>
    <xf numFmtId="0" fontId="9" fillId="0" borderId="78" xfId="0" applyFont="1" applyFill="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0" fontId="16" fillId="5" borderId="1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65" fillId="0" borderId="92" xfId="0" applyFont="1" applyBorder="1" applyAlignment="1">
      <alignment horizontal="center" vertical="center"/>
    </xf>
    <xf numFmtId="0" fontId="65" fillId="0" borderId="93" xfId="0" applyFont="1" applyBorder="1" applyAlignment="1">
      <alignment horizontal="center" vertical="center"/>
    </xf>
    <xf numFmtId="0" fontId="65" fillId="0" borderId="94" xfId="0" applyFont="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4" fillId="0" borderId="90" xfId="0" applyFont="1" applyBorder="1" applyAlignment="1">
      <alignment horizontal="right" vertical="center"/>
    </xf>
    <xf numFmtId="0" fontId="65" fillId="0" borderId="96" xfId="0" applyFont="1" applyFill="1" applyBorder="1" applyAlignment="1">
      <alignment horizontal="center" vertical="center"/>
    </xf>
    <xf numFmtId="0" fontId="65" fillId="0" borderId="97" xfId="0" applyFont="1" applyFill="1" applyBorder="1" applyAlignment="1">
      <alignment horizontal="center" vertical="center"/>
    </xf>
    <xf numFmtId="0" fontId="65" fillId="0" borderId="96" xfId="2" applyFont="1" applyFill="1" applyBorder="1" applyAlignment="1">
      <alignment horizontal="center" vertical="center"/>
    </xf>
    <xf numFmtId="0" fontId="65" fillId="0" borderId="97" xfId="2" applyFont="1" applyFill="1" applyBorder="1" applyAlignment="1">
      <alignment horizontal="center" vertical="center"/>
    </xf>
    <xf numFmtId="2" fontId="21" fillId="0" borderId="32" xfId="0" applyNumberFormat="1" applyFont="1" applyBorder="1" applyAlignment="1">
      <alignment horizontal="center" vertical="center"/>
    </xf>
    <xf numFmtId="2" fontId="21" fillId="0" borderId="33" xfId="0" applyNumberFormat="1" applyFont="1" applyBorder="1" applyAlignment="1">
      <alignment horizontal="center" vertical="center"/>
    </xf>
    <xf numFmtId="2" fontId="21"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21" fillId="0" borderId="42" xfId="0" applyNumberFormat="1" applyFont="1" applyBorder="1" applyAlignment="1">
      <alignment horizontal="center" vertical="center"/>
    </xf>
    <xf numFmtId="2" fontId="21" fillId="0" borderId="39" xfId="0" applyNumberFormat="1" applyFont="1" applyBorder="1" applyAlignment="1">
      <alignment horizontal="center" vertical="center"/>
    </xf>
    <xf numFmtId="2" fontId="21" fillId="0" borderId="40" xfId="0" applyNumberFormat="1" applyFont="1" applyBorder="1" applyAlignment="1">
      <alignment horizontal="center" vertical="center"/>
    </xf>
    <xf numFmtId="2" fontId="21" fillId="0" borderId="76" xfId="0" applyNumberFormat="1" applyFont="1" applyBorder="1" applyAlignment="1">
      <alignment horizontal="center" vertical="center"/>
    </xf>
    <xf numFmtId="2" fontId="21" fillId="0" borderId="77" xfId="0" applyNumberFormat="1" applyFont="1" applyBorder="1" applyAlignment="1">
      <alignment horizontal="center" vertical="center"/>
    </xf>
    <xf numFmtId="2" fontId="21" fillId="0" borderId="78"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87"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rightToLeft="1" tabSelected="1" topLeftCell="A34" zoomScaleNormal="100" workbookViewId="0">
      <selection activeCell="Q53" sqref="Q53"/>
    </sheetView>
  </sheetViews>
  <sheetFormatPr defaultRowHeight="14.25"/>
  <cols>
    <col min="1" max="1" width="1" customWidth="1"/>
    <col min="2" max="2" width="19.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5" s="3" customFormat="1" ht="47.25" customHeight="1">
      <c r="B1" s="154" t="s">
        <v>0</v>
      </c>
      <c r="C1" s="155"/>
      <c r="D1" s="156"/>
      <c r="E1" s="2"/>
      <c r="F1" s="2"/>
      <c r="G1" s="2"/>
      <c r="H1" s="2"/>
      <c r="I1" s="2"/>
      <c r="J1" s="2"/>
      <c r="K1" s="2"/>
      <c r="L1" s="2"/>
      <c r="M1" s="2"/>
    </row>
    <row r="2" spans="2:15" ht="45.75" customHeight="1">
      <c r="B2" s="45" t="s">
        <v>299</v>
      </c>
      <c r="C2" s="45"/>
      <c r="D2" s="45"/>
      <c r="E2" s="2"/>
      <c r="F2" s="2"/>
      <c r="G2" s="2"/>
      <c r="H2" s="2"/>
      <c r="I2" s="2"/>
      <c r="J2" s="2"/>
      <c r="K2" s="2"/>
      <c r="L2" s="2"/>
      <c r="M2" s="2"/>
      <c r="N2" s="3"/>
    </row>
    <row r="3" spans="2:15" ht="48" customHeight="1">
      <c r="B3" s="27" t="s">
        <v>1</v>
      </c>
      <c r="C3" s="157">
        <v>1032494392.78</v>
      </c>
      <c r="D3" s="160"/>
      <c r="E3" s="161"/>
      <c r="F3" s="2"/>
      <c r="G3" s="2"/>
      <c r="H3" s="2"/>
      <c r="I3" s="2"/>
      <c r="J3" s="4"/>
      <c r="K3" s="1" t="s">
        <v>7</v>
      </c>
      <c r="L3" s="2"/>
      <c r="M3" s="2"/>
      <c r="N3" s="34">
        <v>31</v>
      </c>
    </row>
    <row r="4" spans="2:15" ht="36.75" customHeight="1">
      <c r="B4" s="28" t="s">
        <v>2</v>
      </c>
      <c r="C4" s="157">
        <v>1631669698</v>
      </c>
      <c r="D4" s="160"/>
      <c r="E4" s="161"/>
      <c r="F4" s="2"/>
      <c r="G4" s="2"/>
      <c r="H4" s="2"/>
      <c r="I4" s="2"/>
      <c r="J4" s="4"/>
      <c r="K4" s="1" t="s">
        <v>8</v>
      </c>
      <c r="L4" s="2"/>
      <c r="M4" s="2"/>
      <c r="N4" s="34">
        <v>9</v>
      </c>
    </row>
    <row r="5" spans="2:15" ht="38.25" customHeight="1">
      <c r="B5" s="28" t="s">
        <v>3</v>
      </c>
      <c r="C5" s="157">
        <v>313</v>
      </c>
      <c r="D5" s="158"/>
      <c r="E5" s="159"/>
      <c r="F5" s="2"/>
      <c r="G5" s="2"/>
      <c r="H5" s="2"/>
      <c r="I5" s="2"/>
      <c r="J5" s="4"/>
      <c r="K5" s="1" t="s">
        <v>9</v>
      </c>
      <c r="L5" s="2"/>
      <c r="M5" s="2"/>
      <c r="N5" s="35">
        <v>6</v>
      </c>
    </row>
    <row r="6" spans="2:15" ht="35.25" customHeight="1">
      <c r="B6" s="28" t="s">
        <v>4</v>
      </c>
      <c r="C6" s="162">
        <v>489.74</v>
      </c>
      <c r="D6" s="163"/>
      <c r="E6" s="164"/>
      <c r="F6" s="2"/>
      <c r="G6" s="2"/>
      <c r="H6" s="2"/>
      <c r="I6" s="2"/>
      <c r="J6" s="4"/>
      <c r="K6" s="1" t="s">
        <v>10</v>
      </c>
      <c r="L6" s="2"/>
      <c r="M6" s="2"/>
      <c r="N6" s="35">
        <v>2</v>
      </c>
      <c r="O6" s="117"/>
    </row>
    <row r="7" spans="2:15" ht="42" customHeight="1">
      <c r="B7" s="28" t="s">
        <v>5</v>
      </c>
      <c r="C7" s="165">
        <v>0.13</v>
      </c>
      <c r="D7" s="166"/>
      <c r="E7" s="91"/>
      <c r="F7" s="2"/>
      <c r="G7" s="2"/>
      <c r="H7" s="2"/>
      <c r="I7" s="2"/>
      <c r="J7" s="4"/>
      <c r="K7" s="1" t="s">
        <v>11</v>
      </c>
      <c r="L7" s="2"/>
      <c r="M7" s="2"/>
      <c r="N7" s="34">
        <v>21</v>
      </c>
      <c r="O7" s="117"/>
    </row>
    <row r="8" spans="2:15" ht="30.75" customHeight="1">
      <c r="B8" s="29" t="s">
        <v>6</v>
      </c>
      <c r="C8" s="15">
        <v>103</v>
      </c>
      <c r="D8" s="30"/>
      <c r="E8" s="31"/>
      <c r="F8" s="6"/>
      <c r="G8" s="6"/>
      <c r="H8" s="6"/>
      <c r="I8" s="6"/>
      <c r="J8" s="4"/>
      <c r="K8" s="5" t="s">
        <v>12</v>
      </c>
      <c r="L8" s="6"/>
      <c r="M8" s="6"/>
      <c r="N8" s="36">
        <v>49</v>
      </c>
    </row>
    <row r="9" spans="2:15" ht="36" customHeight="1">
      <c r="B9" s="131" t="s">
        <v>298</v>
      </c>
      <c r="C9" s="131"/>
      <c r="D9" s="131"/>
      <c r="E9" s="131"/>
      <c r="F9" s="131"/>
      <c r="G9" s="131"/>
      <c r="H9" s="131"/>
      <c r="I9" s="131"/>
      <c r="J9" s="131"/>
      <c r="K9" s="131"/>
      <c r="L9" s="131"/>
      <c r="M9" s="131"/>
      <c r="N9" s="132"/>
    </row>
    <row r="10" spans="2:15" ht="43.5" customHeight="1">
      <c r="B10" s="46" t="s">
        <v>13</v>
      </c>
      <c r="C10" s="47" t="s">
        <v>14</v>
      </c>
      <c r="D10" s="47" t="s">
        <v>15</v>
      </c>
      <c r="E10" s="47" t="s">
        <v>16</v>
      </c>
      <c r="F10" s="47" t="s">
        <v>17</v>
      </c>
      <c r="G10" s="47" t="s">
        <v>18</v>
      </c>
      <c r="H10" s="47" t="s">
        <v>19</v>
      </c>
      <c r="I10" s="47" t="s">
        <v>20</v>
      </c>
      <c r="J10" s="47" t="s">
        <v>21</v>
      </c>
      <c r="K10" s="47" t="s">
        <v>22</v>
      </c>
      <c r="L10" s="47" t="s">
        <v>3</v>
      </c>
      <c r="M10" s="47" t="s">
        <v>2</v>
      </c>
      <c r="N10" s="47" t="s">
        <v>1</v>
      </c>
    </row>
    <row r="11" spans="2:15" ht="26.25" customHeight="1">
      <c r="B11" s="136" t="s">
        <v>23</v>
      </c>
      <c r="C11" s="137"/>
      <c r="D11" s="137"/>
      <c r="E11" s="137"/>
      <c r="F11" s="137"/>
      <c r="G11" s="137"/>
      <c r="H11" s="137"/>
      <c r="I11" s="137"/>
      <c r="J11" s="137"/>
      <c r="K11" s="137"/>
      <c r="L11" s="137"/>
      <c r="M11" s="137"/>
      <c r="N11" s="138"/>
    </row>
    <row r="12" spans="2:15" s="80" customFormat="1" ht="23.1" customHeight="1">
      <c r="B12" s="67" t="s">
        <v>118</v>
      </c>
      <c r="C12" s="66" t="s">
        <v>119</v>
      </c>
      <c r="D12" s="8">
        <v>0.36</v>
      </c>
      <c r="E12" s="8">
        <v>0.36</v>
      </c>
      <c r="F12" s="8">
        <v>0.36</v>
      </c>
      <c r="G12" s="8">
        <v>0.36</v>
      </c>
      <c r="H12" s="8">
        <v>0.36</v>
      </c>
      <c r="I12" s="8">
        <v>0.36</v>
      </c>
      <c r="J12" s="8">
        <v>0.36</v>
      </c>
      <c r="K12" s="16">
        <v>0</v>
      </c>
      <c r="L12" s="120">
        <v>30</v>
      </c>
      <c r="M12" s="120">
        <v>141193559</v>
      </c>
      <c r="N12" s="120">
        <v>50829681.240000002</v>
      </c>
    </row>
    <row r="13" spans="2:15" s="80" customFormat="1" ht="23.1" customHeight="1">
      <c r="B13" s="54" t="s">
        <v>108</v>
      </c>
      <c r="C13" s="54" t="s">
        <v>109</v>
      </c>
      <c r="D13" s="8">
        <v>2.65</v>
      </c>
      <c r="E13" s="8">
        <v>2.65</v>
      </c>
      <c r="F13" s="8">
        <v>2.65</v>
      </c>
      <c r="G13" s="8">
        <v>2.65</v>
      </c>
      <c r="H13" s="8">
        <v>2.65</v>
      </c>
      <c r="I13" s="8">
        <v>2.65</v>
      </c>
      <c r="J13" s="8">
        <v>2.65</v>
      </c>
      <c r="K13" s="16">
        <v>0</v>
      </c>
      <c r="L13" s="120">
        <v>2</v>
      </c>
      <c r="M13" s="120">
        <v>1300000</v>
      </c>
      <c r="N13" s="120">
        <v>3445000</v>
      </c>
    </row>
    <row r="14" spans="2:15" s="80" customFormat="1" ht="23.1" customHeight="1">
      <c r="B14" s="67" t="s">
        <v>116</v>
      </c>
      <c r="C14" s="66" t="s">
        <v>117</v>
      </c>
      <c r="D14" s="8">
        <v>0.15</v>
      </c>
      <c r="E14" s="8">
        <v>0.15</v>
      </c>
      <c r="F14" s="8">
        <v>0.15</v>
      </c>
      <c r="G14" s="8">
        <v>0.15</v>
      </c>
      <c r="H14" s="8">
        <v>0.15</v>
      </c>
      <c r="I14" s="8">
        <v>0.15</v>
      </c>
      <c r="J14" s="8">
        <v>0.16</v>
      </c>
      <c r="K14" s="16">
        <v>-6.25</v>
      </c>
      <c r="L14" s="120">
        <v>6</v>
      </c>
      <c r="M14" s="120">
        <v>17861000</v>
      </c>
      <c r="N14" s="120">
        <v>2679150</v>
      </c>
    </row>
    <row r="15" spans="2:15" s="80" customFormat="1" ht="23.1" customHeight="1">
      <c r="B15" s="67" t="s">
        <v>106</v>
      </c>
      <c r="C15" s="66" t="s">
        <v>107</v>
      </c>
      <c r="D15" s="8">
        <v>0.38</v>
      </c>
      <c r="E15" s="8">
        <v>0.38</v>
      </c>
      <c r="F15" s="8">
        <v>0.38</v>
      </c>
      <c r="G15" s="8">
        <v>0.38</v>
      </c>
      <c r="H15" s="8">
        <v>0.39</v>
      </c>
      <c r="I15" s="8">
        <v>0.38</v>
      </c>
      <c r="J15" s="8">
        <v>0.39</v>
      </c>
      <c r="K15" s="16">
        <v>-2.56</v>
      </c>
      <c r="L15" s="120">
        <v>4</v>
      </c>
      <c r="M15" s="120">
        <v>3502875</v>
      </c>
      <c r="N15" s="120">
        <v>1331092.5</v>
      </c>
    </row>
    <row r="16" spans="2:15" s="80" customFormat="1" ht="23.1" customHeight="1">
      <c r="B16" s="67" t="s">
        <v>125</v>
      </c>
      <c r="C16" s="66" t="s">
        <v>124</v>
      </c>
      <c r="D16" s="8">
        <v>0.1</v>
      </c>
      <c r="E16" s="8">
        <v>0.1</v>
      </c>
      <c r="F16" s="8">
        <v>0.1</v>
      </c>
      <c r="G16" s="8">
        <v>0.1</v>
      </c>
      <c r="H16" s="8">
        <v>0.1</v>
      </c>
      <c r="I16" s="8">
        <v>0.1</v>
      </c>
      <c r="J16" s="8">
        <v>0.1</v>
      </c>
      <c r="K16" s="16">
        <v>0</v>
      </c>
      <c r="L16" s="120">
        <v>10</v>
      </c>
      <c r="M16" s="120">
        <v>158800000</v>
      </c>
      <c r="N16" s="120">
        <v>15880000</v>
      </c>
    </row>
    <row r="17" spans="2:14" s="80" customFormat="1" ht="23.1" customHeight="1">
      <c r="B17" s="41" t="s">
        <v>256</v>
      </c>
      <c r="C17" s="66" t="s">
        <v>257</v>
      </c>
      <c r="D17" s="8">
        <v>1.1000000000000001</v>
      </c>
      <c r="E17" s="8">
        <v>1.1000000000000001</v>
      </c>
      <c r="F17" s="8">
        <v>1.1000000000000001</v>
      </c>
      <c r="G17" s="8">
        <v>1.1000000000000001</v>
      </c>
      <c r="H17" s="8">
        <v>1.1000000000000001</v>
      </c>
      <c r="I17" s="8">
        <v>1.1000000000000001</v>
      </c>
      <c r="J17" s="8">
        <v>1.1000000000000001</v>
      </c>
      <c r="K17" s="16">
        <v>0</v>
      </c>
      <c r="L17" s="120">
        <v>1</v>
      </c>
      <c r="M17" s="120">
        <v>2500000</v>
      </c>
      <c r="N17" s="120">
        <v>2750000</v>
      </c>
    </row>
    <row r="18" spans="2:14" s="80" customFormat="1" ht="23.1" customHeight="1">
      <c r="B18" s="41" t="s">
        <v>130</v>
      </c>
      <c r="C18" s="66" t="s">
        <v>131</v>
      </c>
      <c r="D18" s="8">
        <v>0.15</v>
      </c>
      <c r="E18" s="8">
        <v>0.15</v>
      </c>
      <c r="F18" s="8">
        <v>0.15</v>
      </c>
      <c r="G18" s="8">
        <v>0.15</v>
      </c>
      <c r="H18" s="8">
        <v>0.15</v>
      </c>
      <c r="I18" s="8">
        <v>0.15</v>
      </c>
      <c r="J18" s="8">
        <v>0.15</v>
      </c>
      <c r="K18" s="16">
        <v>0</v>
      </c>
      <c r="L18" s="120">
        <v>1</v>
      </c>
      <c r="M18" s="120">
        <v>4000000</v>
      </c>
      <c r="N18" s="120">
        <v>600000</v>
      </c>
    </row>
    <row r="19" spans="2:14" s="80" customFormat="1" ht="23.1" customHeight="1">
      <c r="B19" s="84" t="s">
        <v>230</v>
      </c>
      <c r="C19" s="85" t="s">
        <v>231</v>
      </c>
      <c r="D19" s="8">
        <v>0.72</v>
      </c>
      <c r="E19" s="8">
        <v>0.72</v>
      </c>
      <c r="F19" s="8">
        <v>0.72</v>
      </c>
      <c r="G19" s="8">
        <v>0.72</v>
      </c>
      <c r="H19" s="8">
        <v>0.72</v>
      </c>
      <c r="I19" s="8">
        <v>0.72</v>
      </c>
      <c r="J19" s="8">
        <v>0.72</v>
      </c>
      <c r="K19" s="16">
        <v>0</v>
      </c>
      <c r="L19" s="120">
        <v>13</v>
      </c>
      <c r="M19" s="120">
        <v>22400000</v>
      </c>
      <c r="N19" s="120">
        <v>16128000</v>
      </c>
    </row>
    <row r="20" spans="2:14" s="80" customFormat="1" ht="23.1" customHeight="1">
      <c r="B20" s="68" t="s">
        <v>151</v>
      </c>
      <c r="C20" s="69" t="s">
        <v>152</v>
      </c>
      <c r="D20" s="8">
        <v>0.63</v>
      </c>
      <c r="E20" s="8">
        <v>0.63</v>
      </c>
      <c r="F20" s="8">
        <v>0.63</v>
      </c>
      <c r="G20" s="8">
        <v>0.63</v>
      </c>
      <c r="H20" s="8">
        <v>0.63</v>
      </c>
      <c r="I20" s="8">
        <v>0.63</v>
      </c>
      <c r="J20" s="8">
        <v>0.63</v>
      </c>
      <c r="K20" s="16">
        <v>0</v>
      </c>
      <c r="L20" s="120">
        <v>1</v>
      </c>
      <c r="M20" s="120">
        <v>790000000</v>
      </c>
      <c r="N20" s="120">
        <v>497700000</v>
      </c>
    </row>
    <row r="21" spans="2:14" s="80" customFormat="1" ht="23.1" customHeight="1">
      <c r="B21" s="67" t="s">
        <v>105</v>
      </c>
      <c r="C21" s="66" t="s">
        <v>84</v>
      </c>
      <c r="D21" s="8">
        <v>0.38</v>
      </c>
      <c r="E21" s="8">
        <v>0.38</v>
      </c>
      <c r="F21" s="8">
        <v>0.38</v>
      </c>
      <c r="G21" s="8">
        <v>0.38</v>
      </c>
      <c r="H21" s="8">
        <v>0.37</v>
      </c>
      <c r="I21" s="8">
        <v>0.38</v>
      </c>
      <c r="J21" s="8">
        <v>0.38</v>
      </c>
      <c r="K21" s="16">
        <v>0</v>
      </c>
      <c r="L21" s="120">
        <v>4</v>
      </c>
      <c r="M21" s="120">
        <v>3000000</v>
      </c>
      <c r="N21" s="120">
        <v>1140000</v>
      </c>
    </row>
    <row r="22" spans="2:14" s="80" customFormat="1" ht="23.1" customHeight="1">
      <c r="B22" s="67" t="s">
        <v>226</v>
      </c>
      <c r="C22" s="66" t="s">
        <v>227</v>
      </c>
      <c r="D22" s="8">
        <v>0.05</v>
      </c>
      <c r="E22" s="8">
        <v>0.05</v>
      </c>
      <c r="F22" s="8">
        <v>0.05</v>
      </c>
      <c r="G22" s="8">
        <v>0.05</v>
      </c>
      <c r="H22" s="8">
        <v>0.05</v>
      </c>
      <c r="I22" s="8">
        <v>0.05</v>
      </c>
      <c r="J22" s="8">
        <v>0.05</v>
      </c>
      <c r="K22" s="16">
        <v>0</v>
      </c>
      <c r="L22" s="120">
        <v>15</v>
      </c>
      <c r="M22" s="120">
        <v>131984681</v>
      </c>
      <c r="N22" s="120">
        <v>6599234.0499999998</v>
      </c>
    </row>
    <row r="23" spans="2:14" ht="23.1" customHeight="1">
      <c r="B23" s="139" t="s">
        <v>24</v>
      </c>
      <c r="C23" s="140"/>
      <c r="D23" s="133"/>
      <c r="E23" s="134"/>
      <c r="F23" s="134"/>
      <c r="G23" s="134"/>
      <c r="H23" s="134"/>
      <c r="I23" s="134"/>
      <c r="J23" s="134"/>
      <c r="K23" s="135"/>
      <c r="L23" s="37">
        <f>SUM(L12:L22)</f>
        <v>87</v>
      </c>
      <c r="M23" s="37">
        <f>SUM(M12:M22)</f>
        <v>1276542115</v>
      </c>
      <c r="N23" s="37">
        <f>SUM(N12:N22)</f>
        <v>599082157.78999996</v>
      </c>
    </row>
    <row r="24" spans="2:14" s="80" customFormat="1" ht="23.25" customHeight="1">
      <c r="B24" s="136" t="s">
        <v>219</v>
      </c>
      <c r="C24" s="137"/>
      <c r="D24" s="137"/>
      <c r="E24" s="137"/>
      <c r="F24" s="137"/>
      <c r="G24" s="137"/>
      <c r="H24" s="137"/>
      <c r="I24" s="137"/>
      <c r="J24" s="137"/>
      <c r="K24" s="137"/>
      <c r="L24" s="137"/>
      <c r="M24" s="137"/>
      <c r="N24" s="138"/>
    </row>
    <row r="25" spans="2:14" s="80" customFormat="1" ht="23.1" customHeight="1">
      <c r="B25" s="84" t="s">
        <v>246</v>
      </c>
      <c r="C25" s="85" t="s">
        <v>247</v>
      </c>
      <c r="D25" s="8">
        <v>8.1</v>
      </c>
      <c r="E25" s="8">
        <v>8.15</v>
      </c>
      <c r="F25" s="8">
        <v>8.09</v>
      </c>
      <c r="G25" s="8">
        <v>8.1</v>
      </c>
      <c r="H25" s="8">
        <v>8.17</v>
      </c>
      <c r="I25" s="8">
        <v>8.15</v>
      </c>
      <c r="J25" s="8">
        <v>8.1</v>
      </c>
      <c r="K25" s="16">
        <v>0.62</v>
      </c>
      <c r="L25" s="120">
        <v>6</v>
      </c>
      <c r="M25" s="120">
        <v>900000</v>
      </c>
      <c r="N25" s="120">
        <v>7294000</v>
      </c>
    </row>
    <row r="26" spans="2:14" s="80" customFormat="1" ht="23.1" customHeight="1">
      <c r="B26" s="139" t="s">
        <v>239</v>
      </c>
      <c r="C26" s="140"/>
      <c r="D26" s="133"/>
      <c r="E26" s="134"/>
      <c r="F26" s="134"/>
      <c r="G26" s="134"/>
      <c r="H26" s="134"/>
      <c r="I26" s="134"/>
      <c r="J26" s="134"/>
      <c r="K26" s="135"/>
      <c r="L26" s="120">
        <v>6</v>
      </c>
      <c r="M26" s="120">
        <v>900000</v>
      </c>
      <c r="N26" s="120">
        <v>7294000</v>
      </c>
    </row>
    <row r="27" spans="2:14" ht="23.1" customHeight="1">
      <c r="B27" s="136" t="s">
        <v>25</v>
      </c>
      <c r="C27" s="137"/>
      <c r="D27" s="137"/>
      <c r="E27" s="137"/>
      <c r="F27" s="137"/>
      <c r="G27" s="137"/>
      <c r="H27" s="137"/>
      <c r="I27" s="137"/>
      <c r="J27" s="137"/>
      <c r="K27" s="137"/>
      <c r="L27" s="137"/>
      <c r="M27" s="137"/>
      <c r="N27" s="138"/>
    </row>
    <row r="28" spans="2:14" s="80" customFormat="1" ht="23.1" customHeight="1">
      <c r="B28" s="68" t="s">
        <v>263</v>
      </c>
      <c r="C28" s="66" t="s">
        <v>264</v>
      </c>
      <c r="D28" s="8">
        <v>0.88</v>
      </c>
      <c r="E28" s="8">
        <v>0.9</v>
      </c>
      <c r="F28" s="8">
        <v>0.87</v>
      </c>
      <c r="G28" s="8">
        <v>0.89</v>
      </c>
      <c r="H28" s="8">
        <v>0.84</v>
      </c>
      <c r="I28" s="8">
        <v>0.9</v>
      </c>
      <c r="J28" s="8">
        <v>0.87</v>
      </c>
      <c r="K28" s="16">
        <v>3.45</v>
      </c>
      <c r="L28" s="120">
        <v>52</v>
      </c>
      <c r="M28" s="120">
        <v>271660000</v>
      </c>
      <c r="N28" s="120">
        <v>241774400.53999999</v>
      </c>
    </row>
    <row r="29" spans="2:14" s="80" customFormat="1" ht="23.1" customHeight="1">
      <c r="B29" s="68" t="s">
        <v>222</v>
      </c>
      <c r="C29" s="66" t="s">
        <v>223</v>
      </c>
      <c r="D29" s="8">
        <v>3.71</v>
      </c>
      <c r="E29" s="8">
        <v>3.75</v>
      </c>
      <c r="F29" s="8">
        <v>3.71</v>
      </c>
      <c r="G29" s="8">
        <v>3.72</v>
      </c>
      <c r="H29" s="8">
        <v>3.74</v>
      </c>
      <c r="I29" s="8">
        <v>3.75</v>
      </c>
      <c r="J29" s="8">
        <v>3.74</v>
      </c>
      <c r="K29" s="16">
        <v>0.27</v>
      </c>
      <c r="L29" s="120">
        <v>5</v>
      </c>
      <c r="M29" s="120">
        <v>1210000</v>
      </c>
      <c r="N29" s="120">
        <v>4503500</v>
      </c>
    </row>
    <row r="30" spans="2:14" s="80" customFormat="1" ht="23.1" customHeight="1">
      <c r="B30" s="68" t="s">
        <v>188</v>
      </c>
      <c r="C30" s="66" t="s">
        <v>189</v>
      </c>
      <c r="D30" s="8">
        <v>13</v>
      </c>
      <c r="E30" s="8">
        <v>13</v>
      </c>
      <c r="F30" s="8">
        <v>13</v>
      </c>
      <c r="G30" s="8">
        <v>13</v>
      </c>
      <c r="H30" s="8">
        <v>13.21</v>
      </c>
      <c r="I30" s="8">
        <v>13</v>
      </c>
      <c r="J30" s="8">
        <v>13.2</v>
      </c>
      <c r="K30" s="16">
        <v>-1.52</v>
      </c>
      <c r="L30" s="120">
        <v>8</v>
      </c>
      <c r="M30" s="120">
        <v>260000</v>
      </c>
      <c r="N30" s="120">
        <v>3380000</v>
      </c>
    </row>
    <row r="31" spans="2:14" ht="23.1" customHeight="1">
      <c r="B31" s="139" t="s">
        <v>144</v>
      </c>
      <c r="C31" s="140"/>
      <c r="D31" s="141"/>
      <c r="E31" s="142"/>
      <c r="F31" s="142"/>
      <c r="G31" s="142"/>
      <c r="H31" s="142"/>
      <c r="I31" s="142"/>
      <c r="J31" s="142"/>
      <c r="K31" s="143"/>
      <c r="L31" s="118">
        <f>SUM(L28:L30)</f>
        <v>65</v>
      </c>
      <c r="M31" s="118">
        <f>SUM(M28:M30)</f>
        <v>273130000</v>
      </c>
      <c r="N31" s="118">
        <f>SUM(N28:N30)</f>
        <v>249657900.53999999</v>
      </c>
    </row>
    <row r="32" spans="2:14" ht="18.75" customHeight="1">
      <c r="B32" s="144" t="s">
        <v>26</v>
      </c>
      <c r="C32" s="145"/>
      <c r="D32" s="145"/>
      <c r="E32" s="145"/>
      <c r="F32" s="145"/>
      <c r="G32" s="145"/>
      <c r="H32" s="145"/>
      <c r="I32" s="145"/>
      <c r="J32" s="145"/>
      <c r="K32" s="145"/>
      <c r="L32" s="145"/>
      <c r="M32" s="145"/>
      <c r="N32" s="146"/>
    </row>
    <row r="33" spans="2:15" s="80" customFormat="1" ht="18.75" customHeight="1">
      <c r="B33" s="40" t="s">
        <v>127</v>
      </c>
      <c r="C33" s="40" t="s">
        <v>126</v>
      </c>
      <c r="D33" s="8">
        <v>1.5</v>
      </c>
      <c r="E33" s="8">
        <v>1.5</v>
      </c>
      <c r="F33" s="8">
        <v>1.5</v>
      </c>
      <c r="G33" s="8">
        <v>1.5</v>
      </c>
      <c r="H33" s="8">
        <v>1.5</v>
      </c>
      <c r="I33" s="8">
        <v>1.5</v>
      </c>
      <c r="J33" s="8">
        <v>1.5</v>
      </c>
      <c r="K33" s="16">
        <v>0</v>
      </c>
      <c r="L33" s="120">
        <v>2</v>
      </c>
      <c r="M33" s="120">
        <v>300000</v>
      </c>
      <c r="N33" s="120">
        <v>450000</v>
      </c>
    </row>
    <row r="34" spans="2:15" ht="23.1" customHeight="1">
      <c r="B34" s="41" t="s">
        <v>65</v>
      </c>
      <c r="C34" s="41" t="s">
        <v>66</v>
      </c>
      <c r="D34" s="8">
        <v>3.3</v>
      </c>
      <c r="E34" s="8">
        <v>3.4</v>
      </c>
      <c r="F34" s="8">
        <v>3.27</v>
      </c>
      <c r="G34" s="8">
        <v>3.35</v>
      </c>
      <c r="H34" s="8">
        <v>3.31</v>
      </c>
      <c r="I34" s="8">
        <v>3.39</v>
      </c>
      <c r="J34" s="8">
        <v>3.35</v>
      </c>
      <c r="K34" s="16">
        <v>1.19</v>
      </c>
      <c r="L34" s="120">
        <v>62</v>
      </c>
      <c r="M34" s="120">
        <v>34808663</v>
      </c>
      <c r="N34" s="120">
        <v>116514947.79000001</v>
      </c>
      <c r="O34" s="80"/>
    </row>
    <row r="35" spans="2:15" s="80" customFormat="1" ht="23.1" customHeight="1">
      <c r="B35" s="40" t="s">
        <v>217</v>
      </c>
      <c r="C35" s="40" t="s">
        <v>218</v>
      </c>
      <c r="D35" s="8">
        <v>0.38</v>
      </c>
      <c r="E35" s="8">
        <v>0.38</v>
      </c>
      <c r="F35" s="8">
        <v>0.37</v>
      </c>
      <c r="G35" s="8">
        <v>0.37</v>
      </c>
      <c r="H35" s="8">
        <v>0.38</v>
      </c>
      <c r="I35" s="8">
        <v>0.37</v>
      </c>
      <c r="J35" s="8">
        <v>0.38</v>
      </c>
      <c r="K35" s="16">
        <v>-2.63</v>
      </c>
      <c r="L35" s="120">
        <v>9</v>
      </c>
      <c r="M35" s="120">
        <v>30583334</v>
      </c>
      <c r="N35" s="120">
        <v>11425833.58</v>
      </c>
    </row>
    <row r="36" spans="2:15" s="80" customFormat="1" ht="23.1" customHeight="1">
      <c r="B36" s="71" t="s">
        <v>153</v>
      </c>
      <c r="C36" s="71" t="s">
        <v>154</v>
      </c>
      <c r="D36" s="8">
        <v>1.38</v>
      </c>
      <c r="E36" s="8">
        <v>1.38</v>
      </c>
      <c r="F36" s="8">
        <v>1.38</v>
      </c>
      <c r="G36" s="8">
        <v>1.38</v>
      </c>
      <c r="H36" s="8">
        <v>1.38</v>
      </c>
      <c r="I36" s="8">
        <v>1.38</v>
      </c>
      <c r="J36" s="8">
        <v>1.38</v>
      </c>
      <c r="K36" s="16">
        <v>0</v>
      </c>
      <c r="L36" s="120">
        <v>4</v>
      </c>
      <c r="M36" s="120">
        <v>617500</v>
      </c>
      <c r="N36" s="120">
        <v>852150</v>
      </c>
    </row>
    <row r="37" spans="2:15" s="80" customFormat="1" ht="23.1" customHeight="1">
      <c r="B37" s="40" t="s">
        <v>82</v>
      </c>
      <c r="C37" s="40" t="s">
        <v>83</v>
      </c>
      <c r="D37" s="8">
        <v>0.67</v>
      </c>
      <c r="E37" s="8">
        <v>0.67</v>
      </c>
      <c r="F37" s="8">
        <v>0.67</v>
      </c>
      <c r="G37" s="8">
        <v>0.67</v>
      </c>
      <c r="H37" s="8">
        <v>0.67</v>
      </c>
      <c r="I37" s="8">
        <v>0.67</v>
      </c>
      <c r="J37" s="8">
        <v>0.67</v>
      </c>
      <c r="K37" s="16">
        <v>0</v>
      </c>
      <c r="L37" s="120">
        <v>2</v>
      </c>
      <c r="M37" s="120">
        <v>944359</v>
      </c>
      <c r="N37" s="120">
        <v>632720.53</v>
      </c>
    </row>
    <row r="38" spans="2:15" s="80" customFormat="1" ht="23.1" customHeight="1">
      <c r="B38" s="40" t="s">
        <v>224</v>
      </c>
      <c r="C38" s="40" t="s">
        <v>225</v>
      </c>
      <c r="D38" s="8">
        <v>1.58</v>
      </c>
      <c r="E38" s="8">
        <v>1.59</v>
      </c>
      <c r="F38" s="8">
        <v>1.58</v>
      </c>
      <c r="G38" s="8">
        <v>1.59</v>
      </c>
      <c r="H38" s="8">
        <v>1.57</v>
      </c>
      <c r="I38" s="8">
        <v>1.59</v>
      </c>
      <c r="J38" s="8">
        <v>1.58</v>
      </c>
      <c r="K38" s="16">
        <v>0.63</v>
      </c>
      <c r="L38" s="120">
        <v>4</v>
      </c>
      <c r="M38" s="120">
        <v>600000</v>
      </c>
      <c r="N38" s="120">
        <v>952000</v>
      </c>
    </row>
    <row r="39" spans="2:15" s="80" customFormat="1" ht="23.1" customHeight="1">
      <c r="B39" s="40" t="s">
        <v>93</v>
      </c>
      <c r="C39" s="40" t="s">
        <v>94</v>
      </c>
      <c r="D39" s="8">
        <v>5.65</v>
      </c>
      <c r="E39" s="8">
        <v>5.7</v>
      </c>
      <c r="F39" s="8">
        <v>5.65</v>
      </c>
      <c r="G39" s="8">
        <v>5.69</v>
      </c>
      <c r="H39" s="8">
        <v>5.21</v>
      </c>
      <c r="I39" s="8">
        <v>5.7</v>
      </c>
      <c r="J39" s="8">
        <v>5.21</v>
      </c>
      <c r="K39" s="16">
        <v>9.4</v>
      </c>
      <c r="L39" s="120">
        <v>4</v>
      </c>
      <c r="M39" s="120">
        <v>467227</v>
      </c>
      <c r="N39" s="120">
        <v>2659832.5499999998</v>
      </c>
    </row>
    <row r="40" spans="2:15" s="80" customFormat="1" ht="23.1" customHeight="1">
      <c r="B40" s="40" t="s">
        <v>155</v>
      </c>
      <c r="C40" s="40" t="s">
        <v>156</v>
      </c>
      <c r="D40" s="8">
        <v>0.64</v>
      </c>
      <c r="E40" s="8">
        <v>0.64</v>
      </c>
      <c r="F40" s="8">
        <v>0.64</v>
      </c>
      <c r="G40" s="8">
        <v>0.64</v>
      </c>
      <c r="H40" s="8">
        <v>0.64</v>
      </c>
      <c r="I40" s="8">
        <v>0.64</v>
      </c>
      <c r="J40" s="8">
        <v>0.64</v>
      </c>
      <c r="K40" s="16">
        <v>0</v>
      </c>
      <c r="L40" s="120">
        <v>1</v>
      </c>
      <c r="M40" s="120">
        <v>1000000</v>
      </c>
      <c r="N40" s="120">
        <v>640000</v>
      </c>
    </row>
    <row r="41" spans="2:15" ht="23.1" customHeight="1">
      <c r="B41" s="139" t="s">
        <v>27</v>
      </c>
      <c r="C41" s="140"/>
      <c r="D41" s="141"/>
      <c r="E41" s="142"/>
      <c r="F41" s="142"/>
      <c r="G41" s="142"/>
      <c r="H41" s="142"/>
      <c r="I41" s="142"/>
      <c r="J41" s="142"/>
      <c r="K41" s="143"/>
      <c r="L41" s="39">
        <f>SUM(L33:L40)</f>
        <v>88</v>
      </c>
      <c r="M41" s="39">
        <f>SUM(M33:M40)</f>
        <v>69321083</v>
      </c>
      <c r="N41" s="39">
        <f>SUM(N33:N40)</f>
        <v>134127484.45</v>
      </c>
    </row>
    <row r="42" spans="2:15" s="80" customFormat="1" ht="21" customHeight="1">
      <c r="B42" s="177" t="s">
        <v>58</v>
      </c>
      <c r="C42" s="177"/>
      <c r="D42" s="177"/>
      <c r="E42" s="177"/>
      <c r="F42" s="177"/>
      <c r="G42" s="177"/>
      <c r="H42" s="177"/>
      <c r="I42" s="177"/>
      <c r="J42" s="177"/>
      <c r="K42" s="177"/>
      <c r="L42" s="177"/>
      <c r="M42" s="177"/>
      <c r="N42" s="177"/>
    </row>
    <row r="43" spans="2:15" s="80" customFormat="1" ht="36" customHeight="1">
      <c r="B43" s="131" t="s">
        <v>298</v>
      </c>
      <c r="C43" s="131"/>
      <c r="D43" s="131"/>
      <c r="E43" s="131"/>
      <c r="F43" s="131"/>
      <c r="G43" s="131"/>
      <c r="H43" s="131"/>
      <c r="I43" s="131"/>
      <c r="J43" s="131"/>
      <c r="K43" s="131"/>
      <c r="L43" s="131"/>
      <c r="M43" s="131"/>
      <c r="N43" s="132"/>
    </row>
    <row r="44" spans="2:15" s="80" customFormat="1" ht="43.5" customHeight="1">
      <c r="B44" s="46" t="s">
        <v>13</v>
      </c>
      <c r="C44" s="47" t="s">
        <v>14</v>
      </c>
      <c r="D44" s="47" t="s">
        <v>15</v>
      </c>
      <c r="E44" s="47" t="s">
        <v>16</v>
      </c>
      <c r="F44" s="47" t="s">
        <v>17</v>
      </c>
      <c r="G44" s="47" t="s">
        <v>18</v>
      </c>
      <c r="H44" s="47" t="s">
        <v>19</v>
      </c>
      <c r="I44" s="47" t="s">
        <v>20</v>
      </c>
      <c r="J44" s="47" t="s">
        <v>21</v>
      </c>
      <c r="K44" s="47" t="s">
        <v>22</v>
      </c>
      <c r="L44" s="47" t="s">
        <v>3</v>
      </c>
      <c r="M44" s="47" t="s">
        <v>2</v>
      </c>
      <c r="N44" s="47" t="s">
        <v>1</v>
      </c>
    </row>
    <row r="45" spans="2:15" ht="23.1" customHeight="1">
      <c r="B45" s="174" t="s">
        <v>28</v>
      </c>
      <c r="C45" s="175"/>
      <c r="D45" s="175"/>
      <c r="E45" s="175"/>
      <c r="F45" s="175"/>
      <c r="G45" s="175"/>
      <c r="H45" s="175"/>
      <c r="I45" s="175"/>
      <c r="J45" s="175"/>
      <c r="K45" s="175"/>
      <c r="L45" s="175"/>
      <c r="M45" s="175"/>
      <c r="N45" s="176"/>
    </row>
    <row r="46" spans="2:15" s="80" customFormat="1" ht="23.1" customHeight="1">
      <c r="B46" s="40" t="s">
        <v>135</v>
      </c>
      <c r="C46" s="40" t="s">
        <v>136</v>
      </c>
      <c r="D46" s="8">
        <v>8.1999999999999993</v>
      </c>
      <c r="E46" s="8">
        <v>8.3000000000000007</v>
      </c>
      <c r="F46" s="8">
        <v>8.1999999999999993</v>
      </c>
      <c r="G46" s="8">
        <v>8.25</v>
      </c>
      <c r="H46" s="8">
        <v>8.1999999999999993</v>
      </c>
      <c r="I46" s="8">
        <v>8.3000000000000007</v>
      </c>
      <c r="J46" s="8">
        <v>8.1999999999999993</v>
      </c>
      <c r="K46" s="16">
        <v>1.22</v>
      </c>
      <c r="L46" s="120">
        <v>5</v>
      </c>
      <c r="M46" s="120">
        <v>235000</v>
      </c>
      <c r="N46" s="120">
        <v>1938000</v>
      </c>
    </row>
    <row r="47" spans="2:15" s="80" customFormat="1" ht="23.1" customHeight="1">
      <c r="B47" s="40" t="s">
        <v>137</v>
      </c>
      <c r="C47" s="40" t="s">
        <v>138</v>
      </c>
      <c r="D47" s="8">
        <v>60</v>
      </c>
      <c r="E47" s="8">
        <v>60.25</v>
      </c>
      <c r="F47" s="8">
        <v>60</v>
      </c>
      <c r="G47" s="8">
        <v>60.03</v>
      </c>
      <c r="H47" s="8">
        <v>59.5</v>
      </c>
      <c r="I47" s="8">
        <v>60.25</v>
      </c>
      <c r="J47" s="8">
        <v>59.5</v>
      </c>
      <c r="K47" s="16">
        <v>1.26</v>
      </c>
      <c r="L47" s="120">
        <v>10</v>
      </c>
      <c r="M47" s="120">
        <v>77000</v>
      </c>
      <c r="N47" s="120">
        <v>4622500</v>
      </c>
    </row>
    <row r="48" spans="2:15" s="80" customFormat="1" ht="23.1" customHeight="1">
      <c r="B48" s="7" t="s">
        <v>187</v>
      </c>
      <c r="C48" s="74" t="s">
        <v>186</v>
      </c>
      <c r="D48" s="8">
        <v>5</v>
      </c>
      <c r="E48" s="8">
        <v>5</v>
      </c>
      <c r="F48" s="8">
        <v>5</v>
      </c>
      <c r="G48" s="8">
        <v>5</v>
      </c>
      <c r="H48" s="8">
        <v>5</v>
      </c>
      <c r="I48" s="8">
        <v>5</v>
      </c>
      <c r="J48" s="8">
        <v>5</v>
      </c>
      <c r="K48" s="16">
        <v>0</v>
      </c>
      <c r="L48" s="120">
        <v>2</v>
      </c>
      <c r="M48" s="120">
        <v>134500</v>
      </c>
      <c r="N48" s="120">
        <v>672500</v>
      </c>
    </row>
    <row r="49" spans="2:15" ht="23.1" customHeight="1">
      <c r="B49" s="139" t="s">
        <v>143</v>
      </c>
      <c r="C49" s="140"/>
      <c r="D49" s="141"/>
      <c r="E49" s="142"/>
      <c r="F49" s="142"/>
      <c r="G49" s="142"/>
      <c r="H49" s="142"/>
      <c r="I49" s="142"/>
      <c r="J49" s="142"/>
      <c r="K49" s="143"/>
      <c r="L49" s="115">
        <f>SUM(L46:L48)</f>
        <v>17</v>
      </c>
      <c r="M49" s="115">
        <f>SUM(M46:M48)</f>
        <v>446500</v>
      </c>
      <c r="N49" s="115">
        <f>SUM(N46:N48)</f>
        <v>7233000</v>
      </c>
      <c r="O49" s="80"/>
    </row>
    <row r="50" spans="2:15" s="80" customFormat="1" ht="23.1" customHeight="1">
      <c r="B50" s="174" t="s">
        <v>29</v>
      </c>
      <c r="C50" s="175"/>
      <c r="D50" s="175"/>
      <c r="E50" s="175"/>
      <c r="F50" s="175"/>
      <c r="G50" s="175"/>
      <c r="H50" s="175"/>
      <c r="I50" s="175"/>
      <c r="J50" s="175"/>
      <c r="K50" s="175"/>
      <c r="L50" s="175"/>
      <c r="M50" s="175"/>
      <c r="N50" s="176"/>
    </row>
    <row r="51" spans="2:15" s="80" customFormat="1" ht="23.1" customHeight="1">
      <c r="B51" s="40" t="s">
        <v>277</v>
      </c>
      <c r="C51" s="40" t="s">
        <v>278</v>
      </c>
      <c r="D51" s="8">
        <v>5.15</v>
      </c>
      <c r="E51" s="8">
        <v>5.2</v>
      </c>
      <c r="F51" s="8">
        <v>5.15</v>
      </c>
      <c r="G51" s="8">
        <v>5.17</v>
      </c>
      <c r="H51" s="8">
        <v>5.14</v>
      </c>
      <c r="I51" s="8">
        <v>5.2</v>
      </c>
      <c r="J51" s="8">
        <v>5.15</v>
      </c>
      <c r="K51" s="16">
        <v>0.97</v>
      </c>
      <c r="L51" s="120">
        <v>44</v>
      </c>
      <c r="M51" s="120">
        <v>5885000</v>
      </c>
      <c r="N51" s="120">
        <v>30426750</v>
      </c>
    </row>
    <row r="52" spans="2:15" s="80" customFormat="1" ht="23.1" customHeight="1">
      <c r="B52" s="139" t="s">
        <v>271</v>
      </c>
      <c r="C52" s="140"/>
      <c r="D52" s="141"/>
      <c r="E52" s="142"/>
      <c r="F52" s="142"/>
      <c r="G52" s="142"/>
      <c r="H52" s="142"/>
      <c r="I52" s="142"/>
      <c r="J52" s="142"/>
      <c r="K52" s="143"/>
      <c r="L52" s="120">
        <v>44</v>
      </c>
      <c r="M52" s="120">
        <v>5885000</v>
      </c>
      <c r="N52" s="120">
        <v>30426750</v>
      </c>
    </row>
    <row r="53" spans="2:15" s="80" customFormat="1" ht="23.1" customHeight="1">
      <c r="B53" s="139" t="s">
        <v>30</v>
      </c>
      <c r="C53" s="140"/>
      <c r="D53" s="141"/>
      <c r="E53" s="142"/>
      <c r="F53" s="142"/>
      <c r="G53" s="142"/>
      <c r="H53" s="142"/>
      <c r="I53" s="142"/>
      <c r="J53" s="142"/>
      <c r="K53" s="143"/>
      <c r="L53" s="89">
        <f>L52+L49+L41+L31+L26+L23</f>
        <v>307</v>
      </c>
      <c r="M53" s="120">
        <f t="shared" ref="M53:N53" si="0">M52+M49+M41+M31+M26+M23</f>
        <v>1626224698</v>
      </c>
      <c r="N53" s="120">
        <f t="shared" si="0"/>
        <v>1027821292.78</v>
      </c>
    </row>
    <row r="54" spans="2:15" s="80" customFormat="1" ht="30" customHeight="1">
      <c r="B54" s="131" t="s">
        <v>300</v>
      </c>
      <c r="C54" s="131"/>
      <c r="D54" s="131"/>
      <c r="E54" s="131"/>
      <c r="F54" s="131"/>
      <c r="G54" s="131"/>
      <c r="H54" s="131"/>
      <c r="I54" s="131"/>
      <c r="J54" s="131"/>
      <c r="K54" s="131"/>
      <c r="L54" s="131"/>
      <c r="M54" s="131"/>
      <c r="N54" s="132"/>
    </row>
    <row r="55" spans="2:15" s="80" customFormat="1" ht="43.5" customHeight="1">
      <c r="B55" s="94" t="s">
        <v>13</v>
      </c>
      <c r="C55" s="95" t="s">
        <v>14</v>
      </c>
      <c r="D55" s="95" t="s">
        <v>15</v>
      </c>
      <c r="E55" s="95" t="s">
        <v>16</v>
      </c>
      <c r="F55" s="95" t="s">
        <v>17</v>
      </c>
      <c r="G55" s="95" t="s">
        <v>18</v>
      </c>
      <c r="H55" s="95" t="s">
        <v>19</v>
      </c>
      <c r="I55" s="95" t="s">
        <v>20</v>
      </c>
      <c r="J55" s="95" t="s">
        <v>21</v>
      </c>
      <c r="K55" s="95" t="s">
        <v>22</v>
      </c>
      <c r="L55" s="95" t="s">
        <v>3</v>
      </c>
      <c r="M55" s="95" t="s">
        <v>2</v>
      </c>
      <c r="N55" s="95" t="s">
        <v>1</v>
      </c>
    </row>
    <row r="56" spans="2:15" s="80" customFormat="1" ht="32.25" customHeight="1">
      <c r="B56" s="136" t="s">
        <v>23</v>
      </c>
      <c r="C56" s="137"/>
      <c r="D56" s="137"/>
      <c r="E56" s="137"/>
      <c r="F56" s="137"/>
      <c r="G56" s="137"/>
      <c r="H56" s="137"/>
      <c r="I56" s="137"/>
      <c r="J56" s="137"/>
      <c r="K56" s="137"/>
      <c r="L56" s="137"/>
      <c r="M56" s="137"/>
      <c r="N56" s="138"/>
    </row>
    <row r="57" spans="2:15" s="80" customFormat="1" ht="27" customHeight="1">
      <c r="B57" s="93" t="s">
        <v>215</v>
      </c>
      <c r="C57" s="93" t="s">
        <v>216</v>
      </c>
      <c r="D57" s="8">
        <v>0.4</v>
      </c>
      <c r="E57" s="8">
        <v>0.4</v>
      </c>
      <c r="F57" s="8">
        <v>0.4</v>
      </c>
      <c r="G57" s="8">
        <v>0.4</v>
      </c>
      <c r="H57" s="8">
        <v>0.4</v>
      </c>
      <c r="I57" s="8">
        <v>0.4</v>
      </c>
      <c r="J57" s="8">
        <v>0.4</v>
      </c>
      <c r="K57" s="16">
        <v>0</v>
      </c>
      <c r="L57" s="120">
        <v>1</v>
      </c>
      <c r="M57" s="120">
        <v>1000000</v>
      </c>
      <c r="N57" s="120">
        <v>400000</v>
      </c>
    </row>
    <row r="58" spans="2:15" s="80" customFormat="1" ht="30" customHeight="1">
      <c r="B58" s="139" t="s">
        <v>24</v>
      </c>
      <c r="C58" s="140"/>
      <c r="D58" s="141"/>
      <c r="E58" s="142"/>
      <c r="F58" s="142"/>
      <c r="G58" s="142"/>
      <c r="H58" s="142"/>
      <c r="I58" s="142"/>
      <c r="J58" s="142"/>
      <c r="K58" s="143"/>
      <c r="L58" s="120">
        <v>1</v>
      </c>
      <c r="M58" s="120">
        <v>1000000</v>
      </c>
      <c r="N58" s="120">
        <v>400000</v>
      </c>
    </row>
    <row r="59" spans="2:15" s="80" customFormat="1" ht="32.25" customHeight="1">
      <c r="B59" s="136" t="s">
        <v>38</v>
      </c>
      <c r="C59" s="137"/>
      <c r="D59" s="137"/>
      <c r="E59" s="137"/>
      <c r="F59" s="137"/>
      <c r="G59" s="137"/>
      <c r="H59" s="137"/>
      <c r="I59" s="137"/>
      <c r="J59" s="137"/>
      <c r="K59" s="137"/>
      <c r="L59" s="137"/>
      <c r="M59" s="137"/>
      <c r="N59" s="138"/>
    </row>
    <row r="60" spans="2:15" s="80" customFormat="1" ht="27" customHeight="1">
      <c r="B60" s="54" t="s">
        <v>114</v>
      </c>
      <c r="C60" s="54" t="s">
        <v>115</v>
      </c>
      <c r="D60" s="8">
        <v>0.36</v>
      </c>
      <c r="E60" s="8">
        <v>0.36</v>
      </c>
      <c r="F60" s="8">
        <v>0.36</v>
      </c>
      <c r="G60" s="8">
        <v>0.36</v>
      </c>
      <c r="H60" s="8">
        <v>0.36</v>
      </c>
      <c r="I60" s="8">
        <v>0.36</v>
      </c>
      <c r="J60" s="8">
        <v>0.36</v>
      </c>
      <c r="K60" s="16">
        <v>0</v>
      </c>
      <c r="L60" s="120">
        <v>1</v>
      </c>
      <c r="M60" s="120">
        <v>10000</v>
      </c>
      <c r="N60" s="120">
        <v>3600</v>
      </c>
    </row>
    <row r="61" spans="2:15" s="80" customFormat="1" ht="30" customHeight="1">
      <c r="B61" s="139" t="s">
        <v>305</v>
      </c>
      <c r="C61" s="140"/>
      <c r="D61" s="141"/>
      <c r="E61" s="142"/>
      <c r="F61" s="142"/>
      <c r="G61" s="142"/>
      <c r="H61" s="142"/>
      <c r="I61" s="142"/>
      <c r="J61" s="142"/>
      <c r="K61" s="143"/>
      <c r="L61" s="120">
        <v>1</v>
      </c>
      <c r="M61" s="120">
        <v>10000</v>
      </c>
      <c r="N61" s="120">
        <v>3600</v>
      </c>
    </row>
    <row r="62" spans="2:15" s="80" customFormat="1" ht="32.25" customHeight="1">
      <c r="B62" s="144" t="s">
        <v>26</v>
      </c>
      <c r="C62" s="145"/>
      <c r="D62" s="145"/>
      <c r="E62" s="145"/>
      <c r="F62" s="145"/>
      <c r="G62" s="145"/>
      <c r="H62" s="145"/>
      <c r="I62" s="145"/>
      <c r="J62" s="145"/>
      <c r="K62" s="145"/>
      <c r="L62" s="145"/>
      <c r="M62" s="145"/>
      <c r="N62" s="146"/>
    </row>
    <row r="63" spans="2:15" s="80" customFormat="1" ht="32.25" customHeight="1">
      <c r="B63" s="40" t="s">
        <v>286</v>
      </c>
      <c r="C63" s="40" t="s">
        <v>287</v>
      </c>
      <c r="D63" s="8">
        <v>0.8</v>
      </c>
      <c r="E63" s="8">
        <v>0.85</v>
      </c>
      <c r="F63" s="8">
        <v>0.8</v>
      </c>
      <c r="G63" s="8">
        <v>0.8</v>
      </c>
      <c r="H63" s="8">
        <v>0.99</v>
      </c>
      <c r="I63" s="8">
        <v>0.85</v>
      </c>
      <c r="J63" s="8">
        <v>0.99</v>
      </c>
      <c r="K63" s="16">
        <v>-14.14</v>
      </c>
      <c r="L63" s="120">
        <v>3</v>
      </c>
      <c r="M63" s="120">
        <v>2650000</v>
      </c>
      <c r="N63" s="120">
        <v>2127500</v>
      </c>
    </row>
    <row r="64" spans="2:15" s="80" customFormat="1" ht="32.25" customHeight="1">
      <c r="B64" s="40" t="s">
        <v>261</v>
      </c>
      <c r="C64" s="40" t="s">
        <v>258</v>
      </c>
      <c r="D64" s="8">
        <v>1.2</v>
      </c>
      <c r="E64" s="8">
        <v>1.2</v>
      </c>
      <c r="F64" s="8">
        <v>1.2</v>
      </c>
      <c r="G64" s="8">
        <v>1.2</v>
      </c>
      <c r="H64" s="8">
        <v>1.1499999999999999</v>
      </c>
      <c r="I64" s="8">
        <v>1.2</v>
      </c>
      <c r="J64" s="8">
        <v>1.25</v>
      </c>
      <c r="K64" s="16">
        <v>-4</v>
      </c>
      <c r="L64" s="120">
        <v>1</v>
      </c>
      <c r="M64" s="120">
        <v>1785000</v>
      </c>
      <c r="N64" s="120">
        <v>2142000</v>
      </c>
    </row>
    <row r="65" spans="2:14" s="80" customFormat="1" ht="21" customHeight="1">
      <c r="B65" s="139" t="s">
        <v>27</v>
      </c>
      <c r="C65" s="140"/>
      <c r="D65" s="141"/>
      <c r="E65" s="142"/>
      <c r="F65" s="142"/>
      <c r="G65" s="142"/>
      <c r="H65" s="142"/>
      <c r="I65" s="142"/>
      <c r="J65" s="142"/>
      <c r="K65" s="143"/>
      <c r="L65" s="120">
        <f>SUM(L63:L64)</f>
        <v>4</v>
      </c>
      <c r="M65" s="120">
        <f>SUM(M63:M64)</f>
        <v>4435000</v>
      </c>
      <c r="N65" s="120">
        <f>SUM(N63:N64)</f>
        <v>4269500</v>
      </c>
    </row>
    <row r="66" spans="2:14" s="80" customFormat="1" ht="24.75" customHeight="1">
      <c r="B66" s="167" t="s">
        <v>248</v>
      </c>
      <c r="C66" s="168"/>
      <c r="D66" s="169"/>
      <c r="E66" s="170"/>
      <c r="F66" s="170"/>
      <c r="G66" s="170"/>
      <c r="H66" s="170"/>
      <c r="I66" s="170"/>
      <c r="J66" s="170"/>
      <c r="K66" s="171"/>
      <c r="L66" s="105">
        <f>L65+L61+L58</f>
        <v>6</v>
      </c>
      <c r="M66" s="120">
        <f t="shared" ref="M66:N66" si="1">M65+M61+M58</f>
        <v>5445000</v>
      </c>
      <c r="N66" s="120">
        <f t="shared" si="1"/>
        <v>4673100</v>
      </c>
    </row>
    <row r="67" spans="2:14" s="80" customFormat="1" ht="21" customHeight="1">
      <c r="B67" s="172" t="s">
        <v>249</v>
      </c>
      <c r="C67" s="173"/>
      <c r="D67" s="169"/>
      <c r="E67" s="170"/>
      <c r="F67" s="170"/>
      <c r="G67" s="170"/>
      <c r="H67" s="170"/>
      <c r="I67" s="170"/>
      <c r="J67" s="170"/>
      <c r="K67" s="171"/>
      <c r="L67" s="92">
        <f>L66+L53</f>
        <v>313</v>
      </c>
      <c r="M67" s="92">
        <f>M66+M53</f>
        <v>1631669698</v>
      </c>
      <c r="N67" s="92">
        <f>N66+N53</f>
        <v>1032494392.78</v>
      </c>
    </row>
    <row r="68" spans="2:14" s="42" customFormat="1" ht="25.5" customHeight="1">
      <c r="B68" s="184" t="s">
        <v>304</v>
      </c>
      <c r="C68" s="185"/>
      <c r="D68" s="185"/>
      <c r="E68" s="185"/>
      <c r="F68" s="185"/>
      <c r="G68" s="185"/>
      <c r="H68" s="185"/>
      <c r="I68" s="185"/>
      <c r="J68" s="185"/>
      <c r="K68" s="185"/>
      <c r="L68" s="185"/>
      <c r="M68" s="185"/>
      <c r="N68" s="185"/>
    </row>
    <row r="69" spans="2:14" ht="21" customHeight="1">
      <c r="B69" s="153" t="s">
        <v>205</v>
      </c>
      <c r="C69" s="153"/>
      <c r="D69" s="153"/>
      <c r="E69" s="153"/>
      <c r="F69" s="153"/>
      <c r="G69" s="153"/>
      <c r="H69" s="48"/>
      <c r="I69" s="153" t="s">
        <v>71</v>
      </c>
      <c r="J69" s="153"/>
      <c r="K69" s="153"/>
      <c r="L69" s="153"/>
      <c r="M69" s="153"/>
      <c r="N69" s="153"/>
    </row>
    <row r="70" spans="2:14" ht="21" customHeight="1">
      <c r="B70" s="22" t="s">
        <v>31</v>
      </c>
      <c r="C70" s="23" t="s">
        <v>32</v>
      </c>
      <c r="D70" s="24" t="s">
        <v>60</v>
      </c>
      <c r="E70" s="181" t="s">
        <v>59</v>
      </c>
      <c r="F70" s="181"/>
      <c r="G70" s="181"/>
      <c r="H70" s="11"/>
      <c r="I70" s="182" t="s">
        <v>31</v>
      </c>
      <c r="J70" s="179"/>
      <c r="K70" s="183"/>
      <c r="L70" s="38" t="s">
        <v>32</v>
      </c>
      <c r="M70" s="38" t="s">
        <v>22</v>
      </c>
      <c r="N70" s="38" t="s">
        <v>2</v>
      </c>
    </row>
    <row r="71" spans="2:14" ht="21" customHeight="1">
      <c r="B71" s="7" t="s">
        <v>93</v>
      </c>
      <c r="C71" s="8">
        <v>5.7</v>
      </c>
      <c r="D71" s="112">
        <v>9.4</v>
      </c>
      <c r="E71" s="147">
        <v>467227</v>
      </c>
      <c r="F71" s="148">
        <v>467227</v>
      </c>
      <c r="G71" s="149">
        <v>467227</v>
      </c>
      <c r="H71" s="25"/>
      <c r="I71" s="150" t="s">
        <v>286</v>
      </c>
      <c r="J71" s="151" t="s">
        <v>286</v>
      </c>
      <c r="K71" s="152" t="s">
        <v>286</v>
      </c>
      <c r="L71" s="8">
        <v>0.85</v>
      </c>
      <c r="M71" s="110">
        <v>-14.14</v>
      </c>
      <c r="N71" s="103">
        <v>2650000</v>
      </c>
    </row>
    <row r="72" spans="2:14" s="11" customFormat="1" ht="21" customHeight="1">
      <c r="B72" s="109" t="s">
        <v>263</v>
      </c>
      <c r="C72" s="106">
        <v>0.9</v>
      </c>
      <c r="D72" s="113">
        <v>3.45</v>
      </c>
      <c r="E72" s="147">
        <v>271660000</v>
      </c>
      <c r="F72" s="148">
        <v>271660000</v>
      </c>
      <c r="G72" s="149">
        <v>271660000</v>
      </c>
      <c r="H72" s="25"/>
      <c r="I72" s="150" t="s">
        <v>116</v>
      </c>
      <c r="J72" s="151" t="s">
        <v>116</v>
      </c>
      <c r="K72" s="152" t="s">
        <v>116</v>
      </c>
      <c r="L72" s="106">
        <v>0.15</v>
      </c>
      <c r="M72" s="111">
        <v>-6.25</v>
      </c>
      <c r="N72" s="107">
        <v>17861000</v>
      </c>
    </row>
    <row r="73" spans="2:14" s="20" customFormat="1" ht="21" customHeight="1">
      <c r="B73" s="109" t="s">
        <v>137</v>
      </c>
      <c r="C73" s="106">
        <v>60.25</v>
      </c>
      <c r="D73" s="113">
        <v>1.26</v>
      </c>
      <c r="E73" s="147">
        <v>77000</v>
      </c>
      <c r="F73" s="148">
        <v>77000</v>
      </c>
      <c r="G73" s="149">
        <v>77000</v>
      </c>
      <c r="H73" s="25"/>
      <c r="I73" s="150" t="s">
        <v>261</v>
      </c>
      <c r="J73" s="151" t="s">
        <v>261</v>
      </c>
      <c r="K73" s="152" t="s">
        <v>261</v>
      </c>
      <c r="L73" s="8">
        <v>1.2</v>
      </c>
      <c r="M73" s="110">
        <v>-4</v>
      </c>
      <c r="N73" s="116">
        <v>1785000</v>
      </c>
    </row>
    <row r="74" spans="2:14" s="20" customFormat="1" ht="21" customHeight="1">
      <c r="B74" s="109" t="s">
        <v>135</v>
      </c>
      <c r="C74" s="106">
        <v>8.3000000000000007</v>
      </c>
      <c r="D74" s="113">
        <v>1.22</v>
      </c>
      <c r="E74" s="147">
        <v>235000</v>
      </c>
      <c r="F74" s="148">
        <v>235000</v>
      </c>
      <c r="G74" s="149">
        <v>235000</v>
      </c>
      <c r="H74" s="25"/>
      <c r="I74" s="150" t="s">
        <v>217</v>
      </c>
      <c r="J74" s="151" t="s">
        <v>217</v>
      </c>
      <c r="K74" s="152" t="s">
        <v>217</v>
      </c>
      <c r="L74" s="106">
        <v>0.37</v>
      </c>
      <c r="M74" s="111">
        <v>-2.63</v>
      </c>
      <c r="N74" s="107">
        <v>30583334</v>
      </c>
    </row>
    <row r="75" spans="2:14" s="20" customFormat="1" ht="21" customHeight="1">
      <c r="B75" s="109" t="s">
        <v>65</v>
      </c>
      <c r="C75" s="106">
        <v>3.39</v>
      </c>
      <c r="D75" s="113">
        <v>1.19</v>
      </c>
      <c r="E75" s="147">
        <v>34808663</v>
      </c>
      <c r="F75" s="148">
        <v>34808663</v>
      </c>
      <c r="G75" s="149">
        <v>34808663</v>
      </c>
      <c r="H75" s="25"/>
      <c r="I75" s="150" t="s">
        <v>106</v>
      </c>
      <c r="J75" s="151" t="s">
        <v>106</v>
      </c>
      <c r="K75" s="152" t="s">
        <v>106</v>
      </c>
      <c r="L75" s="106">
        <v>0.38</v>
      </c>
      <c r="M75" s="111">
        <v>-2.56</v>
      </c>
      <c r="N75" s="107">
        <v>3502875</v>
      </c>
    </row>
    <row r="76" spans="2:14" s="20" customFormat="1" ht="21" customHeight="1">
      <c r="B76" s="153" t="s">
        <v>33</v>
      </c>
      <c r="C76" s="153"/>
      <c r="D76" s="153"/>
      <c r="E76" s="153"/>
      <c r="F76" s="153"/>
      <c r="G76" s="153"/>
      <c r="H76" s="49"/>
      <c r="I76" s="153" t="s">
        <v>34</v>
      </c>
      <c r="J76" s="153"/>
      <c r="K76" s="153"/>
      <c r="L76" s="153"/>
      <c r="M76" s="153"/>
      <c r="N76" s="153"/>
    </row>
    <row r="77" spans="2:14" s="20" customFormat="1" ht="21" customHeight="1">
      <c r="B77" s="22" t="s">
        <v>31</v>
      </c>
      <c r="C77" s="23" t="s">
        <v>32</v>
      </c>
      <c r="D77" s="24" t="s">
        <v>60</v>
      </c>
      <c r="E77" s="181" t="s">
        <v>59</v>
      </c>
      <c r="F77" s="181"/>
      <c r="G77" s="181"/>
      <c r="H77" s="11"/>
      <c r="I77" s="178" t="s">
        <v>31</v>
      </c>
      <c r="J77" s="179"/>
      <c r="K77" s="180"/>
      <c r="L77" s="10" t="s">
        <v>32</v>
      </c>
      <c r="M77" s="10" t="s">
        <v>22</v>
      </c>
      <c r="N77" s="10" t="s">
        <v>1</v>
      </c>
    </row>
    <row r="78" spans="2:14" ht="21" customHeight="1">
      <c r="B78" s="67" t="s">
        <v>151</v>
      </c>
      <c r="C78" s="8">
        <v>0.63</v>
      </c>
      <c r="D78" s="16">
        <v>0</v>
      </c>
      <c r="E78" s="147">
        <v>790000000</v>
      </c>
      <c r="F78" s="148">
        <v>790000000</v>
      </c>
      <c r="G78" s="149">
        <v>790000000</v>
      </c>
      <c r="H78" s="26"/>
      <c r="I78" s="150" t="s">
        <v>151</v>
      </c>
      <c r="J78" s="151" t="s">
        <v>151</v>
      </c>
      <c r="K78" s="152" t="s">
        <v>151</v>
      </c>
      <c r="L78" s="8">
        <v>0.63</v>
      </c>
      <c r="M78" s="16">
        <v>0</v>
      </c>
      <c r="N78" s="103">
        <v>497700000</v>
      </c>
    </row>
    <row r="79" spans="2:14" ht="21" customHeight="1">
      <c r="B79" s="67" t="s">
        <v>263</v>
      </c>
      <c r="C79" s="8">
        <v>0.9</v>
      </c>
      <c r="D79" s="16">
        <v>3.45</v>
      </c>
      <c r="E79" s="147">
        <v>271660000</v>
      </c>
      <c r="F79" s="148">
        <v>271660000</v>
      </c>
      <c r="G79" s="149">
        <v>271660000</v>
      </c>
      <c r="H79" s="26"/>
      <c r="I79" s="150" t="s">
        <v>263</v>
      </c>
      <c r="J79" s="151" t="s">
        <v>263</v>
      </c>
      <c r="K79" s="152" t="s">
        <v>263</v>
      </c>
      <c r="L79" s="8">
        <v>0.9</v>
      </c>
      <c r="M79" s="16">
        <v>3.45</v>
      </c>
      <c r="N79" s="103">
        <v>241774400.53999999</v>
      </c>
    </row>
    <row r="80" spans="2:14" s="14" customFormat="1" ht="21" customHeight="1">
      <c r="B80" s="67" t="s">
        <v>125</v>
      </c>
      <c r="C80" s="8">
        <v>0.1</v>
      </c>
      <c r="D80" s="16">
        <v>0</v>
      </c>
      <c r="E80" s="147">
        <v>158800000</v>
      </c>
      <c r="F80" s="148">
        <v>158800000</v>
      </c>
      <c r="G80" s="149">
        <v>158800000</v>
      </c>
      <c r="H80" s="26"/>
      <c r="I80" s="150" t="s">
        <v>65</v>
      </c>
      <c r="J80" s="151" t="s">
        <v>65</v>
      </c>
      <c r="K80" s="152" t="s">
        <v>65</v>
      </c>
      <c r="L80" s="8">
        <v>3.39</v>
      </c>
      <c r="M80" s="16">
        <v>1.19</v>
      </c>
      <c r="N80" s="103">
        <v>116514947.79000001</v>
      </c>
    </row>
    <row r="81" spans="2:14" s="14" customFormat="1" ht="21" customHeight="1">
      <c r="B81" s="104" t="s">
        <v>118</v>
      </c>
      <c r="C81" s="8">
        <v>0.36</v>
      </c>
      <c r="D81" s="16">
        <v>0</v>
      </c>
      <c r="E81" s="147">
        <v>141193559</v>
      </c>
      <c r="F81" s="148">
        <v>141193559</v>
      </c>
      <c r="G81" s="149">
        <v>141193559</v>
      </c>
      <c r="H81" s="26"/>
      <c r="I81" s="150" t="s">
        <v>118</v>
      </c>
      <c r="J81" s="151" t="s">
        <v>118</v>
      </c>
      <c r="K81" s="152" t="s">
        <v>118</v>
      </c>
      <c r="L81" s="8">
        <v>0.36</v>
      </c>
      <c r="M81" s="16">
        <v>0</v>
      </c>
      <c r="N81" s="103">
        <v>50829681.240000002</v>
      </c>
    </row>
    <row r="82" spans="2:14" s="14" customFormat="1" ht="21" customHeight="1">
      <c r="B82" s="67" t="s">
        <v>226</v>
      </c>
      <c r="C82" s="8">
        <v>0.05</v>
      </c>
      <c r="D82" s="16">
        <v>0</v>
      </c>
      <c r="E82" s="147">
        <v>131984681</v>
      </c>
      <c r="F82" s="148">
        <v>131984681</v>
      </c>
      <c r="G82" s="149">
        <v>131984681</v>
      </c>
      <c r="H82" s="26"/>
      <c r="I82" s="150" t="s">
        <v>277</v>
      </c>
      <c r="J82" s="151" t="s">
        <v>277</v>
      </c>
      <c r="K82" s="152" t="s">
        <v>277</v>
      </c>
      <c r="L82" s="8">
        <v>5.2</v>
      </c>
      <c r="M82" s="16">
        <v>0.97</v>
      </c>
      <c r="N82" s="103">
        <v>30426750</v>
      </c>
    </row>
  </sheetData>
  <mergeCells count="72">
    <mergeCell ref="B62:N62"/>
    <mergeCell ref="B65:C65"/>
    <mergeCell ref="D65:K65"/>
    <mergeCell ref="B54:N54"/>
    <mergeCell ref="B53:C53"/>
    <mergeCell ref="B59:N59"/>
    <mergeCell ref="B61:C61"/>
    <mergeCell ref="D61:K61"/>
    <mergeCell ref="D52:K52"/>
    <mergeCell ref="E81:G81"/>
    <mergeCell ref="I77:K77"/>
    <mergeCell ref="I76:N76"/>
    <mergeCell ref="I81:K81"/>
    <mergeCell ref="E77:G77"/>
    <mergeCell ref="B76:G76"/>
    <mergeCell ref="E79:G79"/>
    <mergeCell ref="D53:K53"/>
    <mergeCell ref="E71:G71"/>
    <mergeCell ref="I70:K70"/>
    <mergeCell ref="E70:G70"/>
    <mergeCell ref="B68:N68"/>
    <mergeCell ref="B56:N56"/>
    <mergeCell ref="B58:C58"/>
    <mergeCell ref="D58:K58"/>
    <mergeCell ref="E73:G73"/>
    <mergeCell ref="B66:C66"/>
    <mergeCell ref="B24:N24"/>
    <mergeCell ref="B26:C26"/>
    <mergeCell ref="B49:C49"/>
    <mergeCell ref="I71:K71"/>
    <mergeCell ref="D67:K67"/>
    <mergeCell ref="D66:K66"/>
    <mergeCell ref="B67:C67"/>
    <mergeCell ref="B50:N50"/>
    <mergeCell ref="B45:N45"/>
    <mergeCell ref="B31:C31"/>
    <mergeCell ref="D31:K31"/>
    <mergeCell ref="B52:C52"/>
    <mergeCell ref="B42:N42"/>
    <mergeCell ref="D49:K49"/>
    <mergeCell ref="B1:D1"/>
    <mergeCell ref="B11:N11"/>
    <mergeCell ref="B23:C23"/>
    <mergeCell ref="D23:K23"/>
    <mergeCell ref="C5:E5"/>
    <mergeCell ref="C3:E3"/>
    <mergeCell ref="C4:E4"/>
    <mergeCell ref="C6:E6"/>
    <mergeCell ref="C7:D7"/>
    <mergeCell ref="B9:N9"/>
    <mergeCell ref="E82:G82"/>
    <mergeCell ref="I82:K82"/>
    <mergeCell ref="I78:K78"/>
    <mergeCell ref="I73:K73"/>
    <mergeCell ref="B69:G69"/>
    <mergeCell ref="E80:G80"/>
    <mergeCell ref="I80:K80"/>
    <mergeCell ref="E78:G78"/>
    <mergeCell ref="I79:K79"/>
    <mergeCell ref="E75:G75"/>
    <mergeCell ref="I74:K74"/>
    <mergeCell ref="E74:G74"/>
    <mergeCell ref="I69:N69"/>
    <mergeCell ref="E72:G72"/>
    <mergeCell ref="I72:K72"/>
    <mergeCell ref="I75:K75"/>
    <mergeCell ref="B43:N43"/>
    <mergeCell ref="D26:K26"/>
    <mergeCell ref="B27:N27"/>
    <mergeCell ref="B41:C41"/>
    <mergeCell ref="D41:K41"/>
    <mergeCell ref="B32:N32"/>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rightToLeft="1" workbookViewId="0">
      <selection activeCell="M23" sqref="M23"/>
    </sheetView>
  </sheetViews>
  <sheetFormatPr defaultRowHeight="14.25"/>
  <cols>
    <col min="1" max="1" width="3.75" style="80" customWidth="1"/>
    <col min="2" max="2" width="25.25" style="80" bestFit="1" customWidth="1"/>
    <col min="3" max="3" width="12.375" style="80" customWidth="1"/>
    <col min="4" max="4" width="11.625" style="80" customWidth="1"/>
    <col min="5" max="5" width="16.25" style="80" customWidth="1"/>
    <col min="6" max="6" width="20.75" style="80" customWidth="1"/>
    <col min="7" max="256" width="9" style="80"/>
    <col min="257" max="257" width="3.75" style="80" customWidth="1"/>
    <col min="258" max="258" width="25.25" style="80" bestFit="1" customWidth="1"/>
    <col min="259" max="259" width="12.375" style="80" customWidth="1"/>
    <col min="260" max="260" width="11.625" style="80" customWidth="1"/>
    <col min="261" max="261" width="16.25" style="80" customWidth="1"/>
    <col min="262" max="262" width="20.75" style="80" customWidth="1"/>
    <col min="263" max="512" width="9" style="80"/>
    <col min="513" max="513" width="3.75" style="80" customWidth="1"/>
    <col min="514" max="514" width="25.25" style="80" bestFit="1" customWidth="1"/>
    <col min="515" max="515" width="12.375" style="80" customWidth="1"/>
    <col min="516" max="516" width="11.625" style="80" customWidth="1"/>
    <col min="517" max="517" width="16.25" style="80" customWidth="1"/>
    <col min="518" max="518" width="20.75" style="80" customWidth="1"/>
    <col min="519" max="768" width="9" style="80"/>
    <col min="769" max="769" width="3.75" style="80" customWidth="1"/>
    <col min="770" max="770" width="25.25" style="80" bestFit="1" customWidth="1"/>
    <col min="771" max="771" width="12.375" style="80" customWidth="1"/>
    <col min="772" max="772" width="11.625" style="80" customWidth="1"/>
    <col min="773" max="773" width="16.25" style="80" customWidth="1"/>
    <col min="774" max="774" width="20.75" style="80" customWidth="1"/>
    <col min="775" max="1024" width="9" style="80"/>
    <col min="1025" max="1025" width="3.75" style="80" customWidth="1"/>
    <col min="1026" max="1026" width="25.25" style="80" bestFit="1" customWidth="1"/>
    <col min="1027" max="1027" width="12.375" style="80" customWidth="1"/>
    <col min="1028" max="1028" width="11.625" style="80" customWidth="1"/>
    <col min="1029" max="1029" width="16.25" style="80" customWidth="1"/>
    <col min="1030" max="1030" width="20.75" style="80" customWidth="1"/>
    <col min="1031" max="1280" width="9" style="80"/>
    <col min="1281" max="1281" width="3.75" style="80" customWidth="1"/>
    <col min="1282" max="1282" width="25.25" style="80" bestFit="1" customWidth="1"/>
    <col min="1283" max="1283" width="12.375" style="80" customWidth="1"/>
    <col min="1284" max="1284" width="11.625" style="80" customWidth="1"/>
    <col min="1285" max="1285" width="16.25" style="80" customWidth="1"/>
    <col min="1286" max="1286" width="20.75" style="80" customWidth="1"/>
    <col min="1287" max="1536" width="9" style="80"/>
    <col min="1537" max="1537" width="3.75" style="80" customWidth="1"/>
    <col min="1538" max="1538" width="25.25" style="80" bestFit="1" customWidth="1"/>
    <col min="1539" max="1539" width="12.375" style="80" customWidth="1"/>
    <col min="1540" max="1540" width="11.625" style="80" customWidth="1"/>
    <col min="1541" max="1541" width="16.25" style="80" customWidth="1"/>
    <col min="1542" max="1542" width="20.75" style="80" customWidth="1"/>
    <col min="1543" max="1792" width="9" style="80"/>
    <col min="1793" max="1793" width="3.75" style="80" customWidth="1"/>
    <col min="1794" max="1794" width="25.25" style="80" bestFit="1" customWidth="1"/>
    <col min="1795" max="1795" width="12.375" style="80" customWidth="1"/>
    <col min="1796" max="1796" width="11.625" style="80" customWidth="1"/>
    <col min="1797" max="1797" width="16.25" style="80" customWidth="1"/>
    <col min="1798" max="1798" width="20.75" style="80" customWidth="1"/>
    <col min="1799" max="2048" width="9" style="80"/>
    <col min="2049" max="2049" width="3.75" style="80" customWidth="1"/>
    <col min="2050" max="2050" width="25.25" style="80" bestFit="1" customWidth="1"/>
    <col min="2051" max="2051" width="12.375" style="80" customWidth="1"/>
    <col min="2052" max="2052" width="11.625" style="80" customWidth="1"/>
    <col min="2053" max="2053" width="16.25" style="80" customWidth="1"/>
    <col min="2054" max="2054" width="20.75" style="80" customWidth="1"/>
    <col min="2055" max="2304" width="9" style="80"/>
    <col min="2305" max="2305" width="3.75" style="80" customWidth="1"/>
    <col min="2306" max="2306" width="25.25" style="80" bestFit="1" customWidth="1"/>
    <col min="2307" max="2307" width="12.375" style="80" customWidth="1"/>
    <col min="2308" max="2308" width="11.625" style="80" customWidth="1"/>
    <col min="2309" max="2309" width="16.25" style="80" customWidth="1"/>
    <col min="2310" max="2310" width="20.75" style="80" customWidth="1"/>
    <col min="2311" max="2560" width="9" style="80"/>
    <col min="2561" max="2561" width="3.75" style="80" customWidth="1"/>
    <col min="2562" max="2562" width="25.25" style="80" bestFit="1" customWidth="1"/>
    <col min="2563" max="2563" width="12.375" style="80" customWidth="1"/>
    <col min="2564" max="2564" width="11.625" style="80" customWidth="1"/>
    <col min="2565" max="2565" width="16.25" style="80" customWidth="1"/>
    <col min="2566" max="2566" width="20.75" style="80" customWidth="1"/>
    <col min="2567" max="2816" width="9" style="80"/>
    <col min="2817" max="2817" width="3.75" style="80" customWidth="1"/>
    <col min="2818" max="2818" width="25.25" style="80" bestFit="1" customWidth="1"/>
    <col min="2819" max="2819" width="12.375" style="80" customWidth="1"/>
    <col min="2820" max="2820" width="11.625" style="80" customWidth="1"/>
    <col min="2821" max="2821" width="16.25" style="80" customWidth="1"/>
    <col min="2822" max="2822" width="20.75" style="80" customWidth="1"/>
    <col min="2823" max="3072" width="9" style="80"/>
    <col min="3073" max="3073" width="3.75" style="80" customWidth="1"/>
    <col min="3074" max="3074" width="25.25" style="80" bestFit="1" customWidth="1"/>
    <col min="3075" max="3075" width="12.375" style="80" customWidth="1"/>
    <col min="3076" max="3076" width="11.625" style="80" customWidth="1"/>
    <col min="3077" max="3077" width="16.25" style="80" customWidth="1"/>
    <col min="3078" max="3078" width="20.75" style="80" customWidth="1"/>
    <col min="3079" max="3328" width="9" style="80"/>
    <col min="3329" max="3329" width="3.75" style="80" customWidth="1"/>
    <col min="3330" max="3330" width="25.25" style="80" bestFit="1" customWidth="1"/>
    <col min="3331" max="3331" width="12.375" style="80" customWidth="1"/>
    <col min="3332" max="3332" width="11.625" style="80" customWidth="1"/>
    <col min="3333" max="3333" width="16.25" style="80" customWidth="1"/>
    <col min="3334" max="3334" width="20.75" style="80" customWidth="1"/>
    <col min="3335" max="3584" width="9" style="80"/>
    <col min="3585" max="3585" width="3.75" style="80" customWidth="1"/>
    <col min="3586" max="3586" width="25.25" style="80" bestFit="1" customWidth="1"/>
    <col min="3587" max="3587" width="12.375" style="80" customWidth="1"/>
    <col min="3588" max="3588" width="11.625" style="80" customWidth="1"/>
    <col min="3589" max="3589" width="16.25" style="80" customWidth="1"/>
    <col min="3590" max="3590" width="20.75" style="80" customWidth="1"/>
    <col min="3591" max="3840" width="9" style="80"/>
    <col min="3841" max="3841" width="3.75" style="80" customWidth="1"/>
    <col min="3842" max="3842" width="25.25" style="80" bestFit="1" customWidth="1"/>
    <col min="3843" max="3843" width="12.375" style="80" customWidth="1"/>
    <col min="3844" max="3844" width="11.625" style="80" customWidth="1"/>
    <col min="3845" max="3845" width="16.25" style="80" customWidth="1"/>
    <col min="3846" max="3846" width="20.75" style="80" customWidth="1"/>
    <col min="3847" max="4096" width="9" style="80"/>
    <col min="4097" max="4097" width="3.75" style="80" customWidth="1"/>
    <col min="4098" max="4098" width="25.25" style="80" bestFit="1" customWidth="1"/>
    <col min="4099" max="4099" width="12.375" style="80" customWidth="1"/>
    <col min="4100" max="4100" width="11.625" style="80" customWidth="1"/>
    <col min="4101" max="4101" width="16.25" style="80" customWidth="1"/>
    <col min="4102" max="4102" width="20.75" style="80" customWidth="1"/>
    <col min="4103" max="4352" width="9" style="80"/>
    <col min="4353" max="4353" width="3.75" style="80" customWidth="1"/>
    <col min="4354" max="4354" width="25.25" style="80" bestFit="1" customWidth="1"/>
    <col min="4355" max="4355" width="12.375" style="80" customWidth="1"/>
    <col min="4356" max="4356" width="11.625" style="80" customWidth="1"/>
    <col min="4357" max="4357" width="16.25" style="80" customWidth="1"/>
    <col min="4358" max="4358" width="20.75" style="80" customWidth="1"/>
    <col min="4359" max="4608" width="9" style="80"/>
    <col min="4609" max="4609" width="3.75" style="80" customWidth="1"/>
    <col min="4610" max="4610" width="25.25" style="80" bestFit="1" customWidth="1"/>
    <col min="4611" max="4611" width="12.375" style="80" customWidth="1"/>
    <col min="4612" max="4612" width="11.625" style="80" customWidth="1"/>
    <col min="4613" max="4613" width="16.25" style="80" customWidth="1"/>
    <col min="4614" max="4614" width="20.75" style="80" customWidth="1"/>
    <col min="4615" max="4864" width="9" style="80"/>
    <col min="4865" max="4865" width="3.75" style="80" customWidth="1"/>
    <col min="4866" max="4866" width="25.25" style="80" bestFit="1" customWidth="1"/>
    <col min="4867" max="4867" width="12.375" style="80" customWidth="1"/>
    <col min="4868" max="4868" width="11.625" style="80" customWidth="1"/>
    <col min="4869" max="4869" width="16.25" style="80" customWidth="1"/>
    <col min="4870" max="4870" width="20.75" style="80" customWidth="1"/>
    <col min="4871" max="5120" width="9" style="80"/>
    <col min="5121" max="5121" width="3.75" style="80" customWidth="1"/>
    <col min="5122" max="5122" width="25.25" style="80" bestFit="1" customWidth="1"/>
    <col min="5123" max="5123" width="12.375" style="80" customWidth="1"/>
    <col min="5124" max="5124" width="11.625" style="80" customWidth="1"/>
    <col min="5125" max="5125" width="16.25" style="80" customWidth="1"/>
    <col min="5126" max="5126" width="20.75" style="80" customWidth="1"/>
    <col min="5127" max="5376" width="9" style="80"/>
    <col min="5377" max="5377" width="3.75" style="80" customWidth="1"/>
    <col min="5378" max="5378" width="25.25" style="80" bestFit="1" customWidth="1"/>
    <col min="5379" max="5379" width="12.375" style="80" customWidth="1"/>
    <col min="5380" max="5380" width="11.625" style="80" customWidth="1"/>
    <col min="5381" max="5381" width="16.25" style="80" customWidth="1"/>
    <col min="5382" max="5382" width="20.75" style="80" customWidth="1"/>
    <col min="5383" max="5632" width="9" style="80"/>
    <col min="5633" max="5633" width="3.75" style="80" customWidth="1"/>
    <col min="5634" max="5634" width="25.25" style="80" bestFit="1" customWidth="1"/>
    <col min="5635" max="5635" width="12.375" style="80" customWidth="1"/>
    <col min="5636" max="5636" width="11.625" style="80" customWidth="1"/>
    <col min="5637" max="5637" width="16.25" style="80" customWidth="1"/>
    <col min="5638" max="5638" width="20.75" style="80" customWidth="1"/>
    <col min="5639" max="5888" width="9" style="80"/>
    <col min="5889" max="5889" width="3.75" style="80" customWidth="1"/>
    <col min="5890" max="5890" width="25.25" style="80" bestFit="1" customWidth="1"/>
    <col min="5891" max="5891" width="12.375" style="80" customWidth="1"/>
    <col min="5892" max="5892" width="11.625" style="80" customWidth="1"/>
    <col min="5893" max="5893" width="16.25" style="80" customWidth="1"/>
    <col min="5894" max="5894" width="20.75" style="80" customWidth="1"/>
    <col min="5895" max="6144" width="9" style="80"/>
    <col min="6145" max="6145" width="3.75" style="80" customWidth="1"/>
    <col min="6146" max="6146" width="25.25" style="80" bestFit="1" customWidth="1"/>
    <col min="6147" max="6147" width="12.375" style="80" customWidth="1"/>
    <col min="6148" max="6148" width="11.625" style="80" customWidth="1"/>
    <col min="6149" max="6149" width="16.25" style="80" customWidth="1"/>
    <col min="6150" max="6150" width="20.75" style="80" customWidth="1"/>
    <col min="6151" max="6400" width="9" style="80"/>
    <col min="6401" max="6401" width="3.75" style="80" customWidth="1"/>
    <col min="6402" max="6402" width="25.25" style="80" bestFit="1" customWidth="1"/>
    <col min="6403" max="6403" width="12.375" style="80" customWidth="1"/>
    <col min="6404" max="6404" width="11.625" style="80" customWidth="1"/>
    <col min="6405" max="6405" width="16.25" style="80" customWidth="1"/>
    <col min="6406" max="6406" width="20.75" style="80" customWidth="1"/>
    <col min="6407" max="6656" width="9" style="80"/>
    <col min="6657" max="6657" width="3.75" style="80" customWidth="1"/>
    <col min="6658" max="6658" width="25.25" style="80" bestFit="1" customWidth="1"/>
    <col min="6659" max="6659" width="12.375" style="80" customWidth="1"/>
    <col min="6660" max="6660" width="11.625" style="80" customWidth="1"/>
    <col min="6661" max="6661" width="16.25" style="80" customWidth="1"/>
    <col min="6662" max="6662" width="20.75" style="80" customWidth="1"/>
    <col min="6663" max="6912" width="9" style="80"/>
    <col min="6913" max="6913" width="3.75" style="80" customWidth="1"/>
    <col min="6914" max="6914" width="25.25" style="80" bestFit="1" customWidth="1"/>
    <col min="6915" max="6915" width="12.375" style="80" customWidth="1"/>
    <col min="6916" max="6916" width="11.625" style="80" customWidth="1"/>
    <col min="6917" max="6917" width="16.25" style="80" customWidth="1"/>
    <col min="6918" max="6918" width="20.75" style="80" customWidth="1"/>
    <col min="6919" max="7168" width="9" style="80"/>
    <col min="7169" max="7169" width="3.75" style="80" customWidth="1"/>
    <col min="7170" max="7170" width="25.25" style="80" bestFit="1" customWidth="1"/>
    <col min="7171" max="7171" width="12.375" style="80" customWidth="1"/>
    <col min="7172" max="7172" width="11.625" style="80" customWidth="1"/>
    <col min="7173" max="7173" width="16.25" style="80" customWidth="1"/>
    <col min="7174" max="7174" width="20.75" style="80" customWidth="1"/>
    <col min="7175" max="7424" width="9" style="80"/>
    <col min="7425" max="7425" width="3.75" style="80" customWidth="1"/>
    <col min="7426" max="7426" width="25.25" style="80" bestFit="1" customWidth="1"/>
    <col min="7427" max="7427" width="12.375" style="80" customWidth="1"/>
    <col min="7428" max="7428" width="11.625" style="80" customWidth="1"/>
    <col min="7429" max="7429" width="16.25" style="80" customWidth="1"/>
    <col min="7430" max="7430" width="20.75" style="80" customWidth="1"/>
    <col min="7431" max="7680" width="9" style="80"/>
    <col min="7681" max="7681" width="3.75" style="80" customWidth="1"/>
    <col min="7682" max="7682" width="25.25" style="80" bestFit="1" customWidth="1"/>
    <col min="7683" max="7683" width="12.375" style="80" customWidth="1"/>
    <col min="7684" max="7684" width="11.625" style="80" customWidth="1"/>
    <col min="7685" max="7685" width="16.25" style="80" customWidth="1"/>
    <col min="7686" max="7686" width="20.75" style="80" customWidth="1"/>
    <col min="7687" max="7936" width="9" style="80"/>
    <col min="7937" max="7937" width="3.75" style="80" customWidth="1"/>
    <col min="7938" max="7938" width="25.25" style="80" bestFit="1" customWidth="1"/>
    <col min="7939" max="7939" width="12.375" style="80" customWidth="1"/>
    <col min="7940" max="7940" width="11.625" style="80" customWidth="1"/>
    <col min="7941" max="7941" width="16.25" style="80" customWidth="1"/>
    <col min="7942" max="7942" width="20.75" style="80" customWidth="1"/>
    <col min="7943" max="8192" width="9" style="80"/>
    <col min="8193" max="8193" width="3.75" style="80" customWidth="1"/>
    <col min="8194" max="8194" width="25.25" style="80" bestFit="1" customWidth="1"/>
    <col min="8195" max="8195" width="12.375" style="80" customWidth="1"/>
    <col min="8196" max="8196" width="11.625" style="80" customWidth="1"/>
    <col min="8197" max="8197" width="16.25" style="80" customWidth="1"/>
    <col min="8198" max="8198" width="20.75" style="80" customWidth="1"/>
    <col min="8199" max="8448" width="9" style="80"/>
    <col min="8449" max="8449" width="3.75" style="80" customWidth="1"/>
    <col min="8450" max="8450" width="25.25" style="80" bestFit="1" customWidth="1"/>
    <col min="8451" max="8451" width="12.375" style="80" customWidth="1"/>
    <col min="8452" max="8452" width="11.625" style="80" customWidth="1"/>
    <col min="8453" max="8453" width="16.25" style="80" customWidth="1"/>
    <col min="8454" max="8454" width="20.75" style="80" customWidth="1"/>
    <col min="8455" max="8704" width="9" style="80"/>
    <col min="8705" max="8705" width="3.75" style="80" customWidth="1"/>
    <col min="8706" max="8706" width="25.25" style="80" bestFit="1" customWidth="1"/>
    <col min="8707" max="8707" width="12.375" style="80" customWidth="1"/>
    <col min="8708" max="8708" width="11.625" style="80" customWidth="1"/>
    <col min="8709" max="8709" width="16.25" style="80" customWidth="1"/>
    <col min="8710" max="8710" width="20.75" style="80" customWidth="1"/>
    <col min="8711" max="8960" width="9" style="80"/>
    <col min="8961" max="8961" width="3.75" style="80" customWidth="1"/>
    <col min="8962" max="8962" width="25.25" style="80" bestFit="1" customWidth="1"/>
    <col min="8963" max="8963" width="12.375" style="80" customWidth="1"/>
    <col min="8964" max="8964" width="11.625" style="80" customWidth="1"/>
    <col min="8965" max="8965" width="16.25" style="80" customWidth="1"/>
    <col min="8966" max="8966" width="20.75" style="80" customWidth="1"/>
    <col min="8967" max="9216" width="9" style="80"/>
    <col min="9217" max="9217" width="3.75" style="80" customWidth="1"/>
    <col min="9218" max="9218" width="25.25" style="80" bestFit="1" customWidth="1"/>
    <col min="9219" max="9219" width="12.375" style="80" customWidth="1"/>
    <col min="9220" max="9220" width="11.625" style="80" customWidth="1"/>
    <col min="9221" max="9221" width="16.25" style="80" customWidth="1"/>
    <col min="9222" max="9222" width="20.75" style="80" customWidth="1"/>
    <col min="9223" max="9472" width="9" style="80"/>
    <col min="9473" max="9473" width="3.75" style="80" customWidth="1"/>
    <col min="9474" max="9474" width="25.25" style="80" bestFit="1" customWidth="1"/>
    <col min="9475" max="9475" width="12.375" style="80" customWidth="1"/>
    <col min="9476" max="9476" width="11.625" style="80" customWidth="1"/>
    <col min="9477" max="9477" width="16.25" style="80" customWidth="1"/>
    <col min="9478" max="9478" width="20.75" style="80" customWidth="1"/>
    <col min="9479" max="9728" width="9" style="80"/>
    <col min="9729" max="9729" width="3.75" style="80" customWidth="1"/>
    <col min="9730" max="9730" width="25.25" style="80" bestFit="1" customWidth="1"/>
    <col min="9731" max="9731" width="12.375" style="80" customWidth="1"/>
    <col min="9732" max="9732" width="11.625" style="80" customWidth="1"/>
    <col min="9733" max="9733" width="16.25" style="80" customWidth="1"/>
    <col min="9734" max="9734" width="20.75" style="80" customWidth="1"/>
    <col min="9735" max="9984" width="9" style="80"/>
    <col min="9985" max="9985" width="3.75" style="80" customWidth="1"/>
    <col min="9986" max="9986" width="25.25" style="80" bestFit="1" customWidth="1"/>
    <col min="9987" max="9987" width="12.375" style="80" customWidth="1"/>
    <col min="9988" max="9988" width="11.625" style="80" customWidth="1"/>
    <col min="9989" max="9989" width="16.25" style="80" customWidth="1"/>
    <col min="9990" max="9990" width="20.75" style="80" customWidth="1"/>
    <col min="9991" max="10240" width="9" style="80"/>
    <col min="10241" max="10241" width="3.75" style="80" customWidth="1"/>
    <col min="10242" max="10242" width="25.25" style="80" bestFit="1" customWidth="1"/>
    <col min="10243" max="10243" width="12.375" style="80" customWidth="1"/>
    <col min="10244" max="10244" width="11.625" style="80" customWidth="1"/>
    <col min="10245" max="10245" width="16.25" style="80" customWidth="1"/>
    <col min="10246" max="10246" width="20.75" style="80" customWidth="1"/>
    <col min="10247" max="10496" width="9" style="80"/>
    <col min="10497" max="10497" width="3.75" style="80" customWidth="1"/>
    <col min="10498" max="10498" width="25.25" style="80" bestFit="1" customWidth="1"/>
    <col min="10499" max="10499" width="12.375" style="80" customWidth="1"/>
    <col min="10500" max="10500" width="11.625" style="80" customWidth="1"/>
    <col min="10501" max="10501" width="16.25" style="80" customWidth="1"/>
    <col min="10502" max="10502" width="20.75" style="80" customWidth="1"/>
    <col min="10503" max="10752" width="9" style="80"/>
    <col min="10753" max="10753" width="3.75" style="80" customWidth="1"/>
    <col min="10754" max="10754" width="25.25" style="80" bestFit="1" customWidth="1"/>
    <col min="10755" max="10755" width="12.375" style="80" customWidth="1"/>
    <col min="10756" max="10756" width="11.625" style="80" customWidth="1"/>
    <col min="10757" max="10757" width="16.25" style="80" customWidth="1"/>
    <col min="10758" max="10758" width="20.75" style="80" customWidth="1"/>
    <col min="10759" max="11008" width="9" style="80"/>
    <col min="11009" max="11009" width="3.75" style="80" customWidth="1"/>
    <col min="11010" max="11010" width="25.25" style="80" bestFit="1" customWidth="1"/>
    <col min="11011" max="11011" width="12.375" style="80" customWidth="1"/>
    <col min="11012" max="11012" width="11.625" style="80" customWidth="1"/>
    <col min="11013" max="11013" width="16.25" style="80" customWidth="1"/>
    <col min="11014" max="11014" width="20.75" style="80" customWidth="1"/>
    <col min="11015" max="11264" width="9" style="80"/>
    <col min="11265" max="11265" width="3.75" style="80" customWidth="1"/>
    <col min="11266" max="11266" width="25.25" style="80" bestFit="1" customWidth="1"/>
    <col min="11267" max="11267" width="12.375" style="80" customWidth="1"/>
    <col min="11268" max="11268" width="11.625" style="80" customWidth="1"/>
    <col min="11269" max="11269" width="16.25" style="80" customWidth="1"/>
    <col min="11270" max="11270" width="20.75" style="80" customWidth="1"/>
    <col min="11271" max="11520" width="9" style="80"/>
    <col min="11521" max="11521" width="3.75" style="80" customWidth="1"/>
    <col min="11522" max="11522" width="25.25" style="80" bestFit="1" customWidth="1"/>
    <col min="11523" max="11523" width="12.375" style="80" customWidth="1"/>
    <col min="11524" max="11524" width="11.625" style="80" customWidth="1"/>
    <col min="11525" max="11525" width="16.25" style="80" customWidth="1"/>
    <col min="11526" max="11526" width="20.75" style="80" customWidth="1"/>
    <col min="11527" max="11776" width="9" style="80"/>
    <col min="11777" max="11777" width="3.75" style="80" customWidth="1"/>
    <col min="11778" max="11778" width="25.25" style="80" bestFit="1" customWidth="1"/>
    <col min="11779" max="11779" width="12.375" style="80" customWidth="1"/>
    <col min="11780" max="11780" width="11.625" style="80" customWidth="1"/>
    <col min="11781" max="11781" width="16.25" style="80" customWidth="1"/>
    <col min="11782" max="11782" width="20.75" style="80" customWidth="1"/>
    <col min="11783" max="12032" width="9" style="80"/>
    <col min="12033" max="12033" width="3.75" style="80" customWidth="1"/>
    <col min="12034" max="12034" width="25.25" style="80" bestFit="1" customWidth="1"/>
    <col min="12035" max="12035" width="12.375" style="80" customWidth="1"/>
    <col min="12036" max="12036" width="11.625" style="80" customWidth="1"/>
    <col min="12037" max="12037" width="16.25" style="80" customWidth="1"/>
    <col min="12038" max="12038" width="20.75" style="80" customWidth="1"/>
    <col min="12039" max="12288" width="9" style="80"/>
    <col min="12289" max="12289" width="3.75" style="80" customWidth="1"/>
    <col min="12290" max="12290" width="25.25" style="80" bestFit="1" customWidth="1"/>
    <col min="12291" max="12291" width="12.375" style="80" customWidth="1"/>
    <col min="12292" max="12292" width="11.625" style="80" customWidth="1"/>
    <col min="12293" max="12293" width="16.25" style="80" customWidth="1"/>
    <col min="12294" max="12294" width="20.75" style="80" customWidth="1"/>
    <col min="12295" max="12544" width="9" style="80"/>
    <col min="12545" max="12545" width="3.75" style="80" customWidth="1"/>
    <col min="12546" max="12546" width="25.25" style="80" bestFit="1" customWidth="1"/>
    <col min="12547" max="12547" width="12.375" style="80" customWidth="1"/>
    <col min="12548" max="12548" width="11.625" style="80" customWidth="1"/>
    <col min="12549" max="12549" width="16.25" style="80" customWidth="1"/>
    <col min="12550" max="12550" width="20.75" style="80" customWidth="1"/>
    <col min="12551" max="12800" width="9" style="80"/>
    <col min="12801" max="12801" width="3.75" style="80" customWidth="1"/>
    <col min="12802" max="12802" width="25.25" style="80" bestFit="1" customWidth="1"/>
    <col min="12803" max="12803" width="12.375" style="80" customWidth="1"/>
    <col min="12804" max="12804" width="11.625" style="80" customWidth="1"/>
    <col min="12805" max="12805" width="16.25" style="80" customWidth="1"/>
    <col min="12806" max="12806" width="20.75" style="80" customWidth="1"/>
    <col min="12807" max="13056" width="9" style="80"/>
    <col min="13057" max="13057" width="3.75" style="80" customWidth="1"/>
    <col min="13058" max="13058" width="25.25" style="80" bestFit="1" customWidth="1"/>
    <col min="13059" max="13059" width="12.375" style="80" customWidth="1"/>
    <col min="13060" max="13060" width="11.625" style="80" customWidth="1"/>
    <col min="13061" max="13061" width="16.25" style="80" customWidth="1"/>
    <col min="13062" max="13062" width="20.75" style="80" customWidth="1"/>
    <col min="13063" max="13312" width="9" style="80"/>
    <col min="13313" max="13313" width="3.75" style="80" customWidth="1"/>
    <col min="13314" max="13314" width="25.25" style="80" bestFit="1" customWidth="1"/>
    <col min="13315" max="13315" width="12.375" style="80" customWidth="1"/>
    <col min="13316" max="13316" width="11.625" style="80" customWidth="1"/>
    <col min="13317" max="13317" width="16.25" style="80" customWidth="1"/>
    <col min="13318" max="13318" width="20.75" style="80" customWidth="1"/>
    <col min="13319" max="13568" width="9" style="80"/>
    <col min="13569" max="13569" width="3.75" style="80" customWidth="1"/>
    <col min="13570" max="13570" width="25.25" style="80" bestFit="1" customWidth="1"/>
    <col min="13571" max="13571" width="12.375" style="80" customWidth="1"/>
    <col min="13572" max="13572" width="11.625" style="80" customWidth="1"/>
    <col min="13573" max="13573" width="16.25" style="80" customWidth="1"/>
    <col min="13574" max="13574" width="20.75" style="80" customWidth="1"/>
    <col min="13575" max="13824" width="9" style="80"/>
    <col min="13825" max="13825" width="3.75" style="80" customWidth="1"/>
    <col min="13826" max="13826" width="25.25" style="80" bestFit="1" customWidth="1"/>
    <col min="13827" max="13827" width="12.375" style="80" customWidth="1"/>
    <col min="13828" max="13828" width="11.625" style="80" customWidth="1"/>
    <col min="13829" max="13829" width="16.25" style="80" customWidth="1"/>
    <col min="13830" max="13830" width="20.75" style="80" customWidth="1"/>
    <col min="13831" max="14080" width="9" style="80"/>
    <col min="14081" max="14081" width="3.75" style="80" customWidth="1"/>
    <col min="14082" max="14082" width="25.25" style="80" bestFit="1" customWidth="1"/>
    <col min="14083" max="14083" width="12.375" style="80" customWidth="1"/>
    <col min="14084" max="14084" width="11.625" style="80" customWidth="1"/>
    <col min="14085" max="14085" width="16.25" style="80" customWidth="1"/>
    <col min="14086" max="14086" width="20.75" style="80" customWidth="1"/>
    <col min="14087" max="14336" width="9" style="80"/>
    <col min="14337" max="14337" width="3.75" style="80" customWidth="1"/>
    <col min="14338" max="14338" width="25.25" style="80" bestFit="1" customWidth="1"/>
    <col min="14339" max="14339" width="12.375" style="80" customWidth="1"/>
    <col min="14340" max="14340" width="11.625" style="80" customWidth="1"/>
    <col min="14341" max="14341" width="16.25" style="80" customWidth="1"/>
    <col min="14342" max="14342" width="20.75" style="80" customWidth="1"/>
    <col min="14343" max="14592" width="9" style="80"/>
    <col min="14593" max="14593" width="3.75" style="80" customWidth="1"/>
    <col min="14594" max="14594" width="25.25" style="80" bestFit="1" customWidth="1"/>
    <col min="14595" max="14595" width="12.375" style="80" customWidth="1"/>
    <col min="14596" max="14596" width="11.625" style="80" customWidth="1"/>
    <col min="14597" max="14597" width="16.25" style="80" customWidth="1"/>
    <col min="14598" max="14598" width="20.75" style="80" customWidth="1"/>
    <col min="14599" max="14848" width="9" style="80"/>
    <col min="14849" max="14849" width="3.75" style="80" customWidth="1"/>
    <col min="14850" max="14850" width="25.25" style="80" bestFit="1" customWidth="1"/>
    <col min="14851" max="14851" width="12.375" style="80" customWidth="1"/>
    <col min="14852" max="14852" width="11.625" style="80" customWidth="1"/>
    <col min="14853" max="14853" width="16.25" style="80" customWidth="1"/>
    <col min="14854" max="14854" width="20.75" style="80" customWidth="1"/>
    <col min="14855" max="15104" width="9" style="80"/>
    <col min="15105" max="15105" width="3.75" style="80" customWidth="1"/>
    <col min="15106" max="15106" width="25.25" style="80" bestFit="1" customWidth="1"/>
    <col min="15107" max="15107" width="12.375" style="80" customWidth="1"/>
    <col min="15108" max="15108" width="11.625" style="80" customWidth="1"/>
    <col min="15109" max="15109" width="16.25" style="80" customWidth="1"/>
    <col min="15110" max="15110" width="20.75" style="80" customWidth="1"/>
    <col min="15111" max="15360" width="9" style="80"/>
    <col min="15361" max="15361" width="3.75" style="80" customWidth="1"/>
    <col min="15362" max="15362" width="25.25" style="80" bestFit="1" customWidth="1"/>
    <col min="15363" max="15363" width="12.375" style="80" customWidth="1"/>
    <col min="15364" max="15364" width="11.625" style="80" customWidth="1"/>
    <col min="15365" max="15365" width="16.25" style="80" customWidth="1"/>
    <col min="15366" max="15366" width="20.75" style="80" customWidth="1"/>
    <col min="15367" max="15616" width="9" style="80"/>
    <col min="15617" max="15617" width="3.75" style="80" customWidth="1"/>
    <col min="15618" max="15618" width="25.25" style="80" bestFit="1" customWidth="1"/>
    <col min="15619" max="15619" width="12.375" style="80" customWidth="1"/>
    <col min="15620" max="15620" width="11.625" style="80" customWidth="1"/>
    <col min="15621" max="15621" width="16.25" style="80" customWidth="1"/>
    <col min="15622" max="15622" width="20.75" style="80" customWidth="1"/>
    <col min="15623" max="15872" width="9" style="80"/>
    <col min="15873" max="15873" width="3.75" style="80" customWidth="1"/>
    <col min="15874" max="15874" width="25.25" style="80" bestFit="1" customWidth="1"/>
    <col min="15875" max="15875" width="12.375" style="80" customWidth="1"/>
    <col min="15876" max="15876" width="11.625" style="80" customWidth="1"/>
    <col min="15877" max="15877" width="16.25" style="80" customWidth="1"/>
    <col min="15878" max="15878" width="20.75" style="80" customWidth="1"/>
    <col min="15879" max="16128" width="9" style="80"/>
    <col min="16129" max="16129" width="3.75" style="80" customWidth="1"/>
    <col min="16130" max="16130" width="25.25" style="80" bestFit="1" customWidth="1"/>
    <col min="16131" max="16131" width="12.375" style="80" customWidth="1"/>
    <col min="16132" max="16132" width="11.625" style="80" customWidth="1"/>
    <col min="16133" max="16133" width="16.25" style="80" customWidth="1"/>
    <col min="16134" max="16134" width="20.75" style="80" customWidth="1"/>
    <col min="16135" max="16384" width="9" style="80"/>
  </cols>
  <sheetData>
    <row r="1" spans="2:6" ht="27" customHeight="1">
      <c r="B1" s="189" t="s">
        <v>306</v>
      </c>
      <c r="C1" s="189"/>
    </row>
    <row r="2" spans="2:6" ht="18" customHeight="1">
      <c r="B2" s="122" t="s">
        <v>307</v>
      </c>
      <c r="C2" s="122"/>
    </row>
    <row r="3" spans="2:6" ht="21.95" customHeight="1">
      <c r="B3" s="190"/>
      <c r="C3" s="190"/>
      <c r="D3" s="190"/>
    </row>
    <row r="4" spans="2:6" ht="21.95" customHeight="1">
      <c r="B4" s="191" t="s">
        <v>308</v>
      </c>
      <c r="C4" s="191"/>
      <c r="D4" s="191"/>
      <c r="E4" s="191"/>
      <c r="F4" s="191"/>
    </row>
    <row r="5" spans="2:6" ht="21.95" customHeight="1">
      <c r="B5" s="123" t="s">
        <v>31</v>
      </c>
      <c r="C5" s="124" t="s">
        <v>14</v>
      </c>
      <c r="D5" s="124" t="s">
        <v>3</v>
      </c>
      <c r="E5" s="124" t="s">
        <v>59</v>
      </c>
      <c r="F5" s="124" t="s">
        <v>1</v>
      </c>
    </row>
    <row r="6" spans="2:6" ht="21.95" customHeight="1">
      <c r="B6" s="186" t="s">
        <v>23</v>
      </c>
      <c r="C6" s="187"/>
      <c r="D6" s="187"/>
      <c r="E6" s="187"/>
      <c r="F6" s="188"/>
    </row>
    <row r="7" spans="2:6" ht="21.95" customHeight="1">
      <c r="B7" s="125" t="s">
        <v>118</v>
      </c>
      <c r="C7" s="126" t="s">
        <v>119</v>
      </c>
      <c r="D7" s="127">
        <v>8</v>
      </c>
      <c r="E7" s="127">
        <v>58589000</v>
      </c>
      <c r="F7" s="127">
        <v>21092040</v>
      </c>
    </row>
    <row r="8" spans="2:6" ht="21.95" customHeight="1">
      <c r="B8" s="125" t="s">
        <v>130</v>
      </c>
      <c r="C8" s="126" t="s">
        <v>131</v>
      </c>
      <c r="D8" s="127">
        <v>1</v>
      </c>
      <c r="E8" s="127">
        <v>4000000</v>
      </c>
      <c r="F8" s="127">
        <v>600000</v>
      </c>
    </row>
    <row r="9" spans="2:6" ht="21.95" customHeight="1">
      <c r="B9" s="125" t="s">
        <v>230</v>
      </c>
      <c r="C9" s="126" t="s">
        <v>231</v>
      </c>
      <c r="D9" s="127">
        <v>7</v>
      </c>
      <c r="E9" s="127">
        <v>15000000</v>
      </c>
      <c r="F9" s="127">
        <v>10800000</v>
      </c>
    </row>
    <row r="10" spans="2:6" ht="21.95" customHeight="1">
      <c r="B10" s="192" t="s">
        <v>24</v>
      </c>
      <c r="C10" s="193"/>
      <c r="D10" s="127">
        <f>SUM(D7:D9)</f>
        <v>16</v>
      </c>
      <c r="E10" s="127">
        <f>SUM(E7:E9)</f>
        <v>77589000</v>
      </c>
      <c r="F10" s="127">
        <f>SUM(F7:F9)</f>
        <v>32492040</v>
      </c>
    </row>
    <row r="11" spans="2:6" ht="21.95" customHeight="1">
      <c r="B11" s="186" t="s">
        <v>309</v>
      </c>
      <c r="C11" s="187"/>
      <c r="D11" s="187"/>
      <c r="E11" s="187"/>
      <c r="F11" s="188"/>
    </row>
    <row r="12" spans="2:6" ht="21.95" customHeight="1">
      <c r="B12" s="125" t="s">
        <v>310</v>
      </c>
      <c r="C12" s="126" t="s">
        <v>66</v>
      </c>
      <c r="D12" s="127">
        <v>20</v>
      </c>
      <c r="E12" s="127">
        <v>17207644</v>
      </c>
      <c r="F12" s="127">
        <v>58429979.619999997</v>
      </c>
    </row>
    <row r="13" spans="2:6" ht="21.75" customHeight="1">
      <c r="B13" s="194" t="s">
        <v>311</v>
      </c>
      <c r="C13" s="195"/>
      <c r="D13" s="127">
        <f>SUM(D12)</f>
        <v>20</v>
      </c>
      <c r="E13" s="127">
        <f>SUM(E12)</f>
        <v>17207644</v>
      </c>
      <c r="F13" s="127">
        <f>SUM(F12)</f>
        <v>58429979.619999997</v>
      </c>
    </row>
    <row r="14" spans="2:6" ht="23.25" customHeight="1">
      <c r="B14" s="186" t="s">
        <v>312</v>
      </c>
      <c r="C14" s="187"/>
      <c r="D14" s="187"/>
      <c r="E14" s="187"/>
      <c r="F14" s="188"/>
    </row>
    <row r="15" spans="2:6" ht="21" customHeight="1">
      <c r="B15" s="125" t="s">
        <v>246</v>
      </c>
      <c r="C15" s="126" t="s">
        <v>247</v>
      </c>
      <c r="D15" s="127">
        <v>2</v>
      </c>
      <c r="E15" s="127">
        <v>500000</v>
      </c>
      <c r="F15" s="127">
        <v>4050000</v>
      </c>
    </row>
    <row r="16" spans="2:6" ht="21" customHeight="1">
      <c r="B16" s="194" t="s">
        <v>313</v>
      </c>
      <c r="C16" s="195"/>
      <c r="D16" s="127">
        <f>SUM(D15)</f>
        <v>2</v>
      </c>
      <c r="E16" s="127">
        <f>SUM(E15)</f>
        <v>500000</v>
      </c>
      <c r="F16" s="127">
        <f>SUM(F15)</f>
        <v>4050000</v>
      </c>
    </row>
    <row r="17" spans="2:6" ht="21" customHeight="1">
      <c r="B17" s="194" t="s">
        <v>314</v>
      </c>
      <c r="C17" s="195"/>
      <c r="D17" s="127">
        <f>D16+D13+D10</f>
        <v>38</v>
      </c>
      <c r="E17" s="127">
        <f>E16+E13+E10</f>
        <v>95296644</v>
      </c>
      <c r="F17" s="127">
        <f>F16+F13+F10</f>
        <v>94972019.620000005</v>
      </c>
    </row>
    <row r="18" spans="2:6" ht="18">
      <c r="B18" s="128"/>
      <c r="C18" s="128"/>
      <c r="D18" s="128"/>
      <c r="E18" s="128"/>
      <c r="F18" s="128"/>
    </row>
    <row r="19" spans="2:6" ht="23.25">
      <c r="B19" s="191" t="s">
        <v>315</v>
      </c>
      <c r="C19" s="191"/>
      <c r="D19" s="191"/>
      <c r="E19" s="191"/>
      <c r="F19" s="191"/>
    </row>
    <row r="20" spans="2:6" ht="18">
      <c r="B20" s="129" t="s">
        <v>31</v>
      </c>
      <c r="C20" s="130" t="s">
        <v>14</v>
      </c>
      <c r="D20" s="130" t="s">
        <v>3</v>
      </c>
      <c r="E20" s="130" t="s">
        <v>59</v>
      </c>
      <c r="F20" s="130" t="s">
        <v>1</v>
      </c>
    </row>
    <row r="21" spans="2:6" ht="18">
      <c r="B21" s="186" t="s">
        <v>23</v>
      </c>
      <c r="C21" s="187"/>
      <c r="D21" s="187"/>
      <c r="E21" s="187"/>
      <c r="F21" s="188"/>
    </row>
    <row r="22" spans="2:6" ht="18">
      <c r="B22" s="125" t="s">
        <v>118</v>
      </c>
      <c r="C22" s="126" t="s">
        <v>119</v>
      </c>
      <c r="D22" s="127">
        <v>1</v>
      </c>
      <c r="E22" s="127">
        <v>294117</v>
      </c>
      <c r="F22" s="127">
        <v>105882.12</v>
      </c>
    </row>
    <row r="23" spans="2:6" ht="18">
      <c r="B23" s="125" t="s">
        <v>316</v>
      </c>
      <c r="C23" s="126" t="s">
        <v>124</v>
      </c>
      <c r="D23" s="127">
        <v>1</v>
      </c>
      <c r="E23" s="127">
        <v>800000</v>
      </c>
      <c r="F23" s="127">
        <v>80000</v>
      </c>
    </row>
    <row r="24" spans="2:6" ht="18">
      <c r="B24" s="125" t="s">
        <v>317</v>
      </c>
      <c r="C24" s="126" t="s">
        <v>117</v>
      </c>
      <c r="D24" s="127">
        <v>1</v>
      </c>
      <c r="E24" s="127">
        <v>861000</v>
      </c>
      <c r="F24" s="127">
        <v>129150</v>
      </c>
    </row>
    <row r="25" spans="2:6" ht="18">
      <c r="B25" s="125" t="s">
        <v>230</v>
      </c>
      <c r="C25" s="126" t="s">
        <v>231</v>
      </c>
      <c r="D25" s="127">
        <v>1</v>
      </c>
      <c r="E25" s="127">
        <v>400000</v>
      </c>
      <c r="F25" s="127">
        <v>288000</v>
      </c>
    </row>
    <row r="26" spans="2:6" ht="18">
      <c r="B26" s="192" t="s">
        <v>24</v>
      </c>
      <c r="C26" s="193"/>
      <c r="D26" s="127">
        <f>SUM(D22:D25)</f>
        <v>4</v>
      </c>
      <c r="E26" s="127">
        <f>SUM(E22:E25)</f>
        <v>2355117</v>
      </c>
      <c r="F26" s="127">
        <f>SUM(F22:F25)</f>
        <v>603032.12</v>
      </c>
    </row>
    <row r="27" spans="2:6" ht="18">
      <c r="B27" s="186" t="s">
        <v>309</v>
      </c>
      <c r="C27" s="187"/>
      <c r="D27" s="187"/>
      <c r="E27" s="187"/>
      <c r="F27" s="188"/>
    </row>
    <row r="28" spans="2:6" ht="18">
      <c r="B28" s="125" t="s">
        <v>318</v>
      </c>
      <c r="C28" s="126" t="s">
        <v>83</v>
      </c>
      <c r="D28" s="127">
        <v>1</v>
      </c>
      <c r="E28" s="127">
        <v>844359</v>
      </c>
      <c r="F28" s="127">
        <v>565720.53</v>
      </c>
    </row>
    <row r="29" spans="2:6" ht="18">
      <c r="B29" s="125" t="s">
        <v>310</v>
      </c>
      <c r="C29" s="126" t="s">
        <v>66</v>
      </c>
      <c r="D29" s="127">
        <v>5</v>
      </c>
      <c r="E29" s="127">
        <v>2946880</v>
      </c>
      <c r="F29" s="127">
        <v>9997048</v>
      </c>
    </row>
    <row r="30" spans="2:6" ht="18">
      <c r="B30" s="125" t="s">
        <v>319</v>
      </c>
      <c r="C30" s="126" t="s">
        <v>154</v>
      </c>
      <c r="D30" s="127">
        <v>1</v>
      </c>
      <c r="E30" s="127">
        <v>247500</v>
      </c>
      <c r="F30" s="127">
        <v>341550</v>
      </c>
    </row>
    <row r="31" spans="2:6" ht="18">
      <c r="B31" s="194" t="s">
        <v>311</v>
      </c>
      <c r="C31" s="195"/>
      <c r="D31" s="127">
        <f>SUM(D28:D30)</f>
        <v>7</v>
      </c>
      <c r="E31" s="127">
        <f>SUM(E28:E30)</f>
        <v>4038739</v>
      </c>
      <c r="F31" s="127">
        <f>SUM(F28:F30)</f>
        <v>10904318.529999999</v>
      </c>
    </row>
    <row r="32" spans="2:6" ht="18">
      <c r="B32" s="194" t="s">
        <v>314</v>
      </c>
      <c r="C32" s="195"/>
      <c r="D32" s="127">
        <f>D31+D26</f>
        <v>11</v>
      </c>
      <c r="E32" s="127">
        <f>E31+E26</f>
        <v>6393856</v>
      </c>
      <c r="F32" s="127">
        <f>F31+F26</f>
        <v>11507350.649999999</v>
      </c>
    </row>
  </sheetData>
  <mergeCells count="16">
    <mergeCell ref="B26:C26"/>
    <mergeCell ref="B27:F27"/>
    <mergeCell ref="B31:C31"/>
    <mergeCell ref="B32:C32"/>
    <mergeCell ref="B13:C13"/>
    <mergeCell ref="B14:F14"/>
    <mergeCell ref="B16:C16"/>
    <mergeCell ref="B17:C17"/>
    <mergeCell ref="B19:F19"/>
    <mergeCell ref="B21:F21"/>
    <mergeCell ref="B11:F11"/>
    <mergeCell ref="B1:C1"/>
    <mergeCell ref="B3:D3"/>
    <mergeCell ref="B4:F4"/>
    <mergeCell ref="B6:F6"/>
    <mergeCell ref="B10:C10"/>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7"/>
  <sheetViews>
    <sheetView rightToLeft="1" topLeftCell="A4" zoomScale="90" zoomScaleNormal="90" zoomScaleSheetLayoutView="95" workbookViewId="0">
      <selection activeCell="A17" sqref="A17:XFD17"/>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7.25" customHeight="1">
      <c r="B1" s="199" t="s">
        <v>296</v>
      </c>
      <c r="C1" s="199"/>
      <c r="D1" s="199"/>
      <c r="E1" s="199"/>
    </row>
    <row r="2" spans="2:5" ht="17.25" customHeight="1">
      <c r="B2" s="46" t="s">
        <v>13</v>
      </c>
      <c r="C2" s="46" t="s">
        <v>14</v>
      </c>
      <c r="D2" s="46" t="s">
        <v>35</v>
      </c>
      <c r="E2" s="46" t="s">
        <v>36</v>
      </c>
    </row>
    <row r="3" spans="2:5" ht="11.1" customHeight="1">
      <c r="B3" s="200" t="s">
        <v>23</v>
      </c>
      <c r="C3" s="200"/>
      <c r="D3" s="200"/>
      <c r="E3" s="200"/>
    </row>
    <row r="4" spans="2:5" s="80" customFormat="1" ht="11.1" customHeight="1">
      <c r="B4" s="87" t="s">
        <v>234</v>
      </c>
      <c r="C4" s="88" t="s">
        <v>235</v>
      </c>
      <c r="D4" s="8">
        <v>0.7</v>
      </c>
      <c r="E4" s="8">
        <v>0.7</v>
      </c>
    </row>
    <row r="5" spans="2:5" s="80" customFormat="1" ht="11.1" customHeight="1">
      <c r="B5" s="67" t="s">
        <v>177</v>
      </c>
      <c r="C5" s="66" t="s">
        <v>178</v>
      </c>
      <c r="D5" s="8">
        <v>0.2</v>
      </c>
      <c r="E5" s="101">
        <v>0.2</v>
      </c>
    </row>
    <row r="6" spans="2:5" s="80" customFormat="1" ht="11.1" customHeight="1">
      <c r="B6" s="87" t="s">
        <v>237</v>
      </c>
      <c r="C6" s="88" t="s">
        <v>238</v>
      </c>
      <c r="D6" s="8">
        <v>0.24</v>
      </c>
      <c r="E6" s="101">
        <v>0.25</v>
      </c>
    </row>
    <row r="7" spans="2:5" s="80" customFormat="1" ht="11.1" customHeight="1">
      <c r="B7" s="67" t="s">
        <v>145</v>
      </c>
      <c r="C7" s="66" t="s">
        <v>146</v>
      </c>
      <c r="D7" s="8">
        <v>0.19</v>
      </c>
      <c r="E7" s="101">
        <v>0.19</v>
      </c>
    </row>
    <row r="8" spans="2:5" s="80" customFormat="1" ht="11.1" customHeight="1">
      <c r="B8" s="19" t="s">
        <v>185</v>
      </c>
      <c r="C8" s="74" t="s">
        <v>184</v>
      </c>
      <c r="D8" s="8">
        <v>0.11</v>
      </c>
      <c r="E8" s="101">
        <v>0.11</v>
      </c>
    </row>
    <row r="9" spans="2:5" s="80" customFormat="1" ht="11.1" customHeight="1">
      <c r="B9" s="67" t="s">
        <v>173</v>
      </c>
      <c r="C9" s="66" t="s">
        <v>174</v>
      </c>
      <c r="D9" s="8">
        <v>0.43</v>
      </c>
      <c r="E9" s="101">
        <v>0.43</v>
      </c>
    </row>
    <row r="10" spans="2:5" s="80" customFormat="1" ht="11.1" customHeight="1">
      <c r="B10" s="68" t="s">
        <v>95</v>
      </c>
      <c r="C10" s="69" t="s">
        <v>96</v>
      </c>
      <c r="D10" s="8">
        <v>0.7</v>
      </c>
      <c r="E10" s="101">
        <v>0.7</v>
      </c>
    </row>
    <row r="11" spans="2:5" s="80" customFormat="1" ht="11.1" customHeight="1">
      <c r="B11" s="196" t="s">
        <v>37</v>
      </c>
      <c r="C11" s="197"/>
      <c r="D11" s="197"/>
      <c r="E11" s="198"/>
    </row>
    <row r="12" spans="2:5" s="80" customFormat="1" ht="11.1" customHeight="1">
      <c r="B12" s="67" t="s">
        <v>265</v>
      </c>
      <c r="C12" s="66" t="s">
        <v>266</v>
      </c>
      <c r="D12" s="8">
        <v>0.61</v>
      </c>
      <c r="E12" s="101">
        <v>0.61</v>
      </c>
    </row>
    <row r="13" spans="2:5" s="80" customFormat="1" ht="11.1" customHeight="1">
      <c r="B13" s="67" t="s">
        <v>213</v>
      </c>
      <c r="C13" s="66" t="s">
        <v>214</v>
      </c>
      <c r="D13" s="8">
        <v>0.36</v>
      </c>
      <c r="E13" s="8">
        <v>0.36</v>
      </c>
    </row>
    <row r="14" spans="2:5" s="80" customFormat="1" ht="11.1" customHeight="1">
      <c r="B14" s="204" t="s">
        <v>25</v>
      </c>
      <c r="C14" s="205"/>
      <c r="D14" s="205"/>
      <c r="E14" s="206"/>
    </row>
    <row r="15" spans="2:5" s="80" customFormat="1" ht="11.1" customHeight="1">
      <c r="B15" s="68" t="s">
        <v>120</v>
      </c>
      <c r="C15" s="66" t="s">
        <v>121</v>
      </c>
      <c r="D15" s="8">
        <v>17.829999999999998</v>
      </c>
      <c r="E15" s="8">
        <v>17.75</v>
      </c>
    </row>
    <row r="16" spans="2:5" s="80" customFormat="1" ht="11.1" customHeight="1">
      <c r="B16" s="67" t="s">
        <v>74</v>
      </c>
      <c r="C16" s="66" t="s">
        <v>75</v>
      </c>
      <c r="D16" s="8">
        <v>1.6</v>
      </c>
      <c r="E16" s="8">
        <v>1.6</v>
      </c>
    </row>
    <row r="17" spans="2:5" s="80" customFormat="1" ht="11.1" customHeight="1">
      <c r="B17" s="56" t="s">
        <v>72</v>
      </c>
      <c r="C17" s="56" t="s">
        <v>73</v>
      </c>
      <c r="D17" s="8">
        <v>0.32</v>
      </c>
      <c r="E17" s="8">
        <v>0.32</v>
      </c>
    </row>
    <row r="18" spans="2:5" s="80" customFormat="1" ht="11.1" customHeight="1">
      <c r="B18" s="196" t="s">
        <v>26</v>
      </c>
      <c r="C18" s="197"/>
      <c r="D18" s="197"/>
      <c r="E18" s="198"/>
    </row>
    <row r="19" spans="2:5" s="80" customFormat="1" ht="11.1" customHeight="1">
      <c r="B19" s="40" t="s">
        <v>192</v>
      </c>
      <c r="C19" s="40" t="s">
        <v>193</v>
      </c>
      <c r="D19" s="8">
        <v>0.86</v>
      </c>
      <c r="E19" s="8">
        <v>0.86</v>
      </c>
    </row>
    <row r="20" spans="2:5" s="80" customFormat="1" ht="11.1" customHeight="1">
      <c r="B20" s="40" t="s">
        <v>80</v>
      </c>
      <c r="C20" s="40" t="s">
        <v>81</v>
      </c>
      <c r="D20" s="106">
        <v>8.01</v>
      </c>
      <c r="E20" s="106">
        <v>8.01</v>
      </c>
    </row>
    <row r="21" spans="2:5" s="80" customFormat="1" ht="11.1" customHeight="1">
      <c r="B21" s="40" t="s">
        <v>133</v>
      </c>
      <c r="C21" s="40" t="s">
        <v>134</v>
      </c>
      <c r="D21" s="106">
        <v>8.8000000000000007</v>
      </c>
      <c r="E21" s="106">
        <v>8.8000000000000007</v>
      </c>
    </row>
    <row r="22" spans="2:5" ht="16.5" customHeight="1">
      <c r="B22" s="196" t="s">
        <v>28</v>
      </c>
      <c r="C22" s="197"/>
      <c r="D22" s="197"/>
      <c r="E22" s="198"/>
    </row>
    <row r="23" spans="2:5" s="80" customFormat="1" ht="11.1" customHeight="1">
      <c r="B23" s="40" t="s">
        <v>196</v>
      </c>
      <c r="C23" s="40" t="s">
        <v>197</v>
      </c>
      <c r="D23" s="106">
        <v>12.75</v>
      </c>
      <c r="E23" s="106">
        <v>12.75</v>
      </c>
    </row>
    <row r="24" spans="2:5" s="80" customFormat="1" ht="11.1" customHeight="1">
      <c r="B24" s="40" t="s">
        <v>180</v>
      </c>
      <c r="C24" s="40" t="s">
        <v>181</v>
      </c>
      <c r="D24" s="106">
        <v>0.86</v>
      </c>
      <c r="E24" s="106">
        <v>0.85</v>
      </c>
    </row>
    <row r="25" spans="2:5" s="80" customFormat="1" ht="11.1" customHeight="1">
      <c r="B25" s="40" t="s">
        <v>141</v>
      </c>
      <c r="C25" s="40" t="s">
        <v>142</v>
      </c>
      <c r="D25" s="106">
        <v>10</v>
      </c>
      <c r="E25" s="106">
        <v>10</v>
      </c>
    </row>
    <row r="26" spans="2:5" s="80" customFormat="1" ht="11.1" customHeight="1">
      <c r="B26" s="40" t="s">
        <v>85</v>
      </c>
      <c r="C26" s="40" t="s">
        <v>86</v>
      </c>
      <c r="D26" s="106">
        <v>10.15</v>
      </c>
      <c r="E26" s="106">
        <v>5</v>
      </c>
    </row>
    <row r="27" spans="2:5" s="80" customFormat="1" ht="11.1" customHeight="1">
      <c r="B27" s="40" t="s">
        <v>252</v>
      </c>
      <c r="C27" s="40" t="s">
        <v>253</v>
      </c>
      <c r="D27" s="106">
        <v>7.72</v>
      </c>
      <c r="E27" s="106">
        <v>7.7</v>
      </c>
    </row>
    <row r="28" spans="2:5" ht="12" customHeight="1">
      <c r="B28" s="201" t="s">
        <v>29</v>
      </c>
      <c r="C28" s="202"/>
      <c r="D28" s="202"/>
      <c r="E28" s="203"/>
    </row>
    <row r="29" spans="2:5" s="80" customFormat="1" ht="11.1" customHeight="1">
      <c r="B29" s="40" t="s">
        <v>159</v>
      </c>
      <c r="C29" s="40" t="s">
        <v>160</v>
      </c>
      <c r="D29" s="8">
        <v>8</v>
      </c>
      <c r="E29" s="8">
        <v>8</v>
      </c>
    </row>
    <row r="30" spans="2:5" s="80" customFormat="1" ht="11.1" customHeight="1">
      <c r="B30" s="40" t="s">
        <v>149</v>
      </c>
      <c r="C30" s="40" t="s">
        <v>150</v>
      </c>
      <c r="D30" s="8">
        <v>1.1000000000000001</v>
      </c>
      <c r="E30" s="55">
        <v>1.1000000000000001</v>
      </c>
    </row>
    <row r="31" spans="2:5" s="80" customFormat="1" ht="11.1" customHeight="1">
      <c r="B31" s="40" t="s">
        <v>228</v>
      </c>
      <c r="C31" s="40" t="s">
        <v>229</v>
      </c>
      <c r="D31" s="8">
        <v>9.4499999999999993</v>
      </c>
      <c r="E31" s="55">
        <v>9.4499999999999993</v>
      </c>
    </row>
    <row r="32" spans="2:5" s="80" customFormat="1" ht="11.1" customHeight="1">
      <c r="B32" s="40" t="s">
        <v>161</v>
      </c>
      <c r="C32" s="40" t="s">
        <v>162</v>
      </c>
      <c r="D32" s="8">
        <v>4.05</v>
      </c>
      <c r="E32" s="55">
        <v>4.05</v>
      </c>
    </row>
    <row r="33" spans="2:5" s="80" customFormat="1" ht="11.1" customHeight="1">
      <c r="B33" s="40" t="s">
        <v>211</v>
      </c>
      <c r="C33" s="40" t="s">
        <v>212</v>
      </c>
      <c r="D33" s="8">
        <v>0.25</v>
      </c>
      <c r="E33" s="55">
        <v>0.25</v>
      </c>
    </row>
    <row r="34" spans="2:5" ht="15" customHeight="1">
      <c r="B34" s="199" t="s">
        <v>295</v>
      </c>
      <c r="C34" s="199"/>
      <c r="D34" s="199"/>
      <c r="E34" s="199"/>
    </row>
    <row r="35" spans="2:5" ht="15.75" customHeight="1">
      <c r="B35" s="46" t="s">
        <v>31</v>
      </c>
      <c r="C35" s="46" t="s">
        <v>14</v>
      </c>
      <c r="D35" s="46" t="s">
        <v>35</v>
      </c>
      <c r="E35" s="46" t="s">
        <v>36</v>
      </c>
    </row>
    <row r="36" spans="2:5" ht="14.25" customHeight="1">
      <c r="B36" s="196" t="s">
        <v>23</v>
      </c>
      <c r="C36" s="197"/>
      <c r="D36" s="197"/>
      <c r="E36" s="198"/>
    </row>
    <row r="37" spans="2:5" ht="12" customHeight="1">
      <c r="B37" s="56" t="s">
        <v>97</v>
      </c>
      <c r="C37" s="56" t="s">
        <v>98</v>
      </c>
      <c r="D37" s="62">
        <v>1</v>
      </c>
      <c r="E37" s="62">
        <v>1</v>
      </c>
    </row>
    <row r="38" spans="2:5" ht="12" customHeight="1">
      <c r="B38" s="59" t="s">
        <v>78</v>
      </c>
      <c r="C38" s="59" t="s">
        <v>79</v>
      </c>
      <c r="D38" s="64">
        <v>0.81</v>
      </c>
      <c r="E38" s="64">
        <v>0.81</v>
      </c>
    </row>
    <row r="39" spans="2:5" ht="12" customHeight="1">
      <c r="B39" s="9" t="s">
        <v>147</v>
      </c>
      <c r="C39" s="7" t="s">
        <v>148</v>
      </c>
      <c r="D39" s="57" t="s">
        <v>39</v>
      </c>
      <c r="E39" s="57" t="s">
        <v>39</v>
      </c>
    </row>
    <row r="40" spans="2:5" ht="12" customHeight="1">
      <c r="B40" s="61" t="s">
        <v>157</v>
      </c>
      <c r="C40" s="61" t="s">
        <v>158</v>
      </c>
      <c r="D40" s="57" t="s">
        <v>39</v>
      </c>
      <c r="E40" s="57" t="s">
        <v>39</v>
      </c>
    </row>
    <row r="41" spans="2:5" ht="12" customHeight="1">
      <c r="B41" s="40" t="s">
        <v>128</v>
      </c>
      <c r="C41" s="40" t="s">
        <v>129</v>
      </c>
      <c r="D41" s="8">
        <v>1.1499999999999999</v>
      </c>
      <c r="E41" s="73">
        <v>1.1499999999999999</v>
      </c>
    </row>
    <row r="42" spans="2:5" ht="12" customHeight="1">
      <c r="B42" s="54" t="s">
        <v>123</v>
      </c>
      <c r="C42" s="54" t="s">
        <v>122</v>
      </c>
      <c r="D42" s="8">
        <v>1</v>
      </c>
      <c r="E42" s="73">
        <v>1</v>
      </c>
    </row>
    <row r="43" spans="2:5" ht="12" customHeight="1">
      <c r="B43" s="40" t="s">
        <v>199</v>
      </c>
      <c r="C43" s="40" t="s">
        <v>200</v>
      </c>
      <c r="D43" s="8" t="s">
        <v>39</v>
      </c>
      <c r="E43" s="8" t="s">
        <v>39</v>
      </c>
    </row>
    <row r="44" spans="2:5" s="80" customFormat="1" ht="12" customHeight="1">
      <c r="B44" s="40" t="s">
        <v>220</v>
      </c>
      <c r="C44" s="40" t="s">
        <v>221</v>
      </c>
      <c r="D44" s="8">
        <v>1</v>
      </c>
      <c r="E44" s="8">
        <v>1</v>
      </c>
    </row>
    <row r="45" spans="2:5" s="80" customFormat="1" ht="12" customHeight="1">
      <c r="B45" s="63" t="s">
        <v>243</v>
      </c>
      <c r="C45" s="63" t="s">
        <v>244</v>
      </c>
      <c r="D45" s="8">
        <v>1</v>
      </c>
      <c r="E45" s="8">
        <v>1</v>
      </c>
    </row>
    <row r="46" spans="2:5" s="80" customFormat="1" ht="12" customHeight="1">
      <c r="B46" s="40" t="s">
        <v>190</v>
      </c>
      <c r="C46" s="40" t="s">
        <v>191</v>
      </c>
      <c r="D46" s="100">
        <v>0.37</v>
      </c>
      <c r="E46" s="8">
        <v>0.37</v>
      </c>
    </row>
    <row r="47" spans="2:5" s="80" customFormat="1" ht="12" customHeight="1">
      <c r="B47" s="40" t="s">
        <v>250</v>
      </c>
      <c r="C47" s="40" t="s">
        <v>251</v>
      </c>
      <c r="D47" s="96">
        <v>1</v>
      </c>
      <c r="E47" s="8">
        <v>1</v>
      </c>
    </row>
    <row r="48" spans="2:5" s="80" customFormat="1" ht="12" customHeight="1">
      <c r="B48" s="40" t="s">
        <v>91</v>
      </c>
      <c r="C48" s="40" t="s">
        <v>92</v>
      </c>
      <c r="D48" s="96">
        <v>0.35</v>
      </c>
      <c r="E48" s="8">
        <v>0.35</v>
      </c>
    </row>
    <row r="49" spans="2:5" ht="12" customHeight="1">
      <c r="B49" s="196" t="s">
        <v>37</v>
      </c>
      <c r="C49" s="197"/>
      <c r="D49" s="197"/>
      <c r="E49" s="198"/>
    </row>
    <row r="50" spans="2:5" s="80" customFormat="1" ht="12" customHeight="1">
      <c r="B50" s="58" t="s">
        <v>110</v>
      </c>
      <c r="C50" s="58" t="s">
        <v>111</v>
      </c>
      <c r="D50" s="96">
        <v>0.42</v>
      </c>
      <c r="E50" s="8">
        <v>0.42</v>
      </c>
    </row>
    <row r="51" spans="2:5" s="80" customFormat="1" ht="12" customHeight="1">
      <c r="B51" s="54" t="s">
        <v>139</v>
      </c>
      <c r="C51" s="54" t="s">
        <v>140</v>
      </c>
      <c r="D51" s="96">
        <v>0.48</v>
      </c>
      <c r="E51" s="8">
        <v>0.48</v>
      </c>
    </row>
    <row r="52" spans="2:5" s="80" customFormat="1" ht="12" customHeight="1">
      <c r="B52" s="54" t="s">
        <v>274</v>
      </c>
      <c r="C52" s="54" t="s">
        <v>275</v>
      </c>
      <c r="D52" s="96">
        <v>0.32</v>
      </c>
      <c r="E52" s="8">
        <v>0.32</v>
      </c>
    </row>
    <row r="53" spans="2:5" ht="12.75" customHeight="1">
      <c r="B53" s="196" t="s">
        <v>38</v>
      </c>
      <c r="C53" s="197"/>
      <c r="D53" s="197"/>
      <c r="E53" s="198"/>
    </row>
    <row r="54" spans="2:5" ht="12" customHeight="1">
      <c r="B54" s="60" t="s">
        <v>175</v>
      </c>
      <c r="C54" s="60" t="s">
        <v>176</v>
      </c>
      <c r="D54" s="55">
        <v>0.9</v>
      </c>
      <c r="E54" s="55">
        <v>0.9</v>
      </c>
    </row>
    <row r="55" spans="2:5" s="80" customFormat="1" ht="12" customHeight="1">
      <c r="B55" s="54" t="s">
        <v>67</v>
      </c>
      <c r="C55" s="54" t="s">
        <v>68</v>
      </c>
      <c r="D55" s="99">
        <v>1.32</v>
      </c>
      <c r="E55" s="99">
        <v>1.32</v>
      </c>
    </row>
    <row r="56" spans="2:5" s="80" customFormat="1" ht="12" customHeight="1">
      <c r="B56" s="65" t="s">
        <v>40</v>
      </c>
      <c r="C56" s="54" t="s">
        <v>41</v>
      </c>
      <c r="D56" s="96">
        <v>0.5</v>
      </c>
      <c r="E56" s="8">
        <v>0.5</v>
      </c>
    </row>
    <row r="57" spans="2:5" ht="12" customHeight="1">
      <c r="B57" s="196" t="s">
        <v>42</v>
      </c>
      <c r="C57" s="197"/>
      <c r="D57" s="197"/>
      <c r="E57" s="198"/>
    </row>
    <row r="58" spans="2:5" ht="12" customHeight="1">
      <c r="B58" s="54" t="s">
        <v>69</v>
      </c>
      <c r="C58" s="54" t="s">
        <v>70</v>
      </c>
      <c r="D58" s="57">
        <v>1</v>
      </c>
      <c r="E58" s="57">
        <v>1</v>
      </c>
    </row>
    <row r="59" spans="2:5" ht="12" customHeight="1">
      <c r="B59" s="59" t="s">
        <v>76</v>
      </c>
      <c r="C59" s="59" t="s">
        <v>77</v>
      </c>
      <c r="D59" s="57" t="s">
        <v>39</v>
      </c>
      <c r="E59" s="57" t="s">
        <v>39</v>
      </c>
    </row>
    <row r="60" spans="2:5" ht="12" customHeight="1">
      <c r="B60" s="54" t="s">
        <v>43</v>
      </c>
      <c r="C60" s="54" t="s">
        <v>44</v>
      </c>
      <c r="D60" s="8">
        <v>1</v>
      </c>
      <c r="E60" s="70">
        <v>1</v>
      </c>
    </row>
    <row r="61" spans="2:5" s="80" customFormat="1" ht="13.5" customHeight="1">
      <c r="B61" s="204" t="s">
        <v>25</v>
      </c>
      <c r="C61" s="205"/>
      <c r="D61" s="205"/>
      <c r="E61" s="206"/>
    </row>
    <row r="62" spans="2:5" s="80" customFormat="1" ht="12" customHeight="1">
      <c r="B62" s="54" t="s">
        <v>61</v>
      </c>
      <c r="C62" s="54" t="s">
        <v>62</v>
      </c>
      <c r="D62" s="8">
        <v>0.6</v>
      </c>
      <c r="E62" s="70">
        <v>0.6</v>
      </c>
    </row>
    <row r="63" spans="2:5" s="80" customFormat="1" ht="12.75" customHeight="1">
      <c r="B63" s="196" t="s">
        <v>26</v>
      </c>
      <c r="C63" s="197"/>
      <c r="D63" s="197"/>
      <c r="E63" s="198"/>
    </row>
    <row r="64" spans="2:5" s="80" customFormat="1" ht="12" customHeight="1">
      <c r="B64" s="40" t="s">
        <v>99</v>
      </c>
      <c r="C64" s="40" t="s">
        <v>100</v>
      </c>
      <c r="D64" s="8">
        <v>41</v>
      </c>
      <c r="E64" s="70">
        <v>41</v>
      </c>
    </row>
    <row r="65" spans="2:5" ht="12" customHeight="1">
      <c r="B65" s="196" t="s">
        <v>28</v>
      </c>
      <c r="C65" s="197"/>
      <c r="D65" s="197"/>
      <c r="E65" s="198"/>
    </row>
    <row r="66" spans="2:5" ht="12" customHeight="1">
      <c r="B66" s="40" t="s">
        <v>240</v>
      </c>
      <c r="C66" s="40" t="s">
        <v>241</v>
      </c>
      <c r="D66" s="8">
        <v>7</v>
      </c>
      <c r="E66" s="70">
        <v>7</v>
      </c>
    </row>
    <row r="67" spans="2:5" ht="12" customHeight="1"/>
  </sheetData>
  <mergeCells count="15">
    <mergeCell ref="B65:E65"/>
    <mergeCell ref="B22:E22"/>
    <mergeCell ref="B1:E1"/>
    <mergeCell ref="B3:E3"/>
    <mergeCell ref="B57:E57"/>
    <mergeCell ref="B28:E28"/>
    <mergeCell ref="B34:E34"/>
    <mergeCell ref="B36:E36"/>
    <mergeCell ref="B49:E49"/>
    <mergeCell ref="B53:E53"/>
    <mergeCell ref="B18:E18"/>
    <mergeCell ref="B14:E14"/>
    <mergeCell ref="B11:E11"/>
    <mergeCell ref="B63:E63"/>
    <mergeCell ref="B61:E61"/>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rightToLeft="1" workbookViewId="0">
      <selection activeCell="D10" sqref="D10"/>
    </sheetView>
  </sheetViews>
  <sheetFormatPr defaultRowHeight="14.25"/>
  <cols>
    <col min="1" max="1" width="1.25" customWidth="1"/>
    <col min="2" max="2" width="22" customWidth="1"/>
    <col min="3" max="3" width="11.375" style="83"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07" t="s">
        <v>104</v>
      </c>
      <c r="C1" s="207"/>
      <c r="D1" s="207"/>
    </row>
    <row r="2" spans="1:4" s="33" customFormat="1" ht="18" customHeight="1">
      <c r="B2" s="51" t="s">
        <v>31</v>
      </c>
      <c r="C2" s="81" t="s">
        <v>63</v>
      </c>
      <c r="D2" s="51" t="s">
        <v>64</v>
      </c>
    </row>
    <row r="3" spans="1:4" ht="54.75" customHeight="1">
      <c r="B3" s="18" t="s">
        <v>45</v>
      </c>
      <c r="C3" s="82">
        <v>42191</v>
      </c>
      <c r="D3" s="43" t="s">
        <v>169</v>
      </c>
    </row>
    <row r="4" spans="1:4" ht="49.5" customHeight="1">
      <c r="B4" s="18" t="s">
        <v>46</v>
      </c>
      <c r="C4" s="82">
        <v>42191</v>
      </c>
      <c r="D4" s="43" t="s">
        <v>168</v>
      </c>
    </row>
    <row r="5" spans="1:4" ht="45" customHeight="1">
      <c r="B5" s="18" t="s">
        <v>47</v>
      </c>
      <c r="C5" s="82">
        <v>42222</v>
      </c>
      <c r="D5" s="43" t="s">
        <v>167</v>
      </c>
    </row>
    <row r="6" spans="1:4" ht="46.5" customHeight="1">
      <c r="B6" s="18" t="s">
        <v>48</v>
      </c>
      <c r="C6" s="82">
        <v>42564</v>
      </c>
      <c r="D6" s="43" t="s">
        <v>165</v>
      </c>
    </row>
    <row r="7" spans="1:4" ht="43.5" customHeight="1">
      <c r="B7" s="18" t="s">
        <v>54</v>
      </c>
      <c r="C7" s="82">
        <v>42922</v>
      </c>
      <c r="D7" s="43" t="s">
        <v>170</v>
      </c>
    </row>
    <row r="8" spans="1:4" ht="46.5" customHeight="1">
      <c r="B8" s="18" t="s">
        <v>55</v>
      </c>
      <c r="C8" s="82">
        <v>42922</v>
      </c>
      <c r="D8" s="43" t="s">
        <v>172</v>
      </c>
    </row>
    <row r="9" spans="1:4" ht="35.25" customHeight="1">
      <c r="B9" s="18" t="s">
        <v>56</v>
      </c>
      <c r="C9" s="82">
        <v>42953</v>
      </c>
      <c r="D9" s="43" t="s">
        <v>112</v>
      </c>
    </row>
    <row r="10" spans="1:4" ht="42.75" customHeight="1">
      <c r="B10" s="18" t="s">
        <v>57</v>
      </c>
      <c r="C10" s="82">
        <v>42953</v>
      </c>
      <c r="D10" s="43" t="s">
        <v>164</v>
      </c>
    </row>
    <row r="11" spans="1:4" ht="34.5" customHeight="1">
      <c r="B11" s="18" t="s">
        <v>52</v>
      </c>
      <c r="C11" s="82">
        <v>42953</v>
      </c>
      <c r="D11" s="43" t="s">
        <v>166</v>
      </c>
    </row>
    <row r="12" spans="1:4" ht="45" customHeight="1">
      <c r="B12" s="18" t="s">
        <v>53</v>
      </c>
      <c r="C12" s="82">
        <v>42953</v>
      </c>
      <c r="D12" s="43" t="s">
        <v>171</v>
      </c>
    </row>
    <row r="13" spans="1:4" ht="49.5" customHeight="1">
      <c r="B13" s="18" t="s">
        <v>51</v>
      </c>
      <c r="C13" s="82">
        <v>42799</v>
      </c>
      <c r="D13" s="43" t="s">
        <v>101</v>
      </c>
    </row>
    <row r="14" spans="1:4" ht="34.5" customHeight="1">
      <c r="B14" s="19" t="s">
        <v>102</v>
      </c>
      <c r="C14" s="82">
        <v>43320</v>
      </c>
      <c r="D14" s="43" t="s">
        <v>87</v>
      </c>
    </row>
    <row r="15" spans="1:4" ht="36.75" customHeight="1">
      <c r="B15" s="19" t="s">
        <v>88</v>
      </c>
      <c r="C15" s="82">
        <v>43320</v>
      </c>
      <c r="D15" s="43" t="s">
        <v>89</v>
      </c>
    </row>
    <row r="16" spans="1:4" ht="25.5" customHeight="1">
      <c r="B16" s="7" t="s">
        <v>90</v>
      </c>
      <c r="C16" s="82">
        <v>43320</v>
      </c>
      <c r="D16" s="43" t="s">
        <v>163</v>
      </c>
    </row>
    <row r="17" spans="2:4" ht="43.5" customHeight="1">
      <c r="B17" s="18" t="s">
        <v>49</v>
      </c>
      <c r="C17" s="82">
        <v>42591</v>
      </c>
      <c r="D17" s="43" t="s">
        <v>272</v>
      </c>
    </row>
    <row r="18" spans="2:4" ht="49.5" customHeight="1">
      <c r="B18" s="44" t="s">
        <v>50</v>
      </c>
      <c r="C18" s="82">
        <v>42740</v>
      </c>
      <c r="D18" s="43" t="s">
        <v>103</v>
      </c>
    </row>
    <row r="19" spans="2:4" ht="67.5" customHeight="1">
      <c r="B19" s="19" t="s">
        <v>281</v>
      </c>
      <c r="C19" s="82">
        <v>43237</v>
      </c>
      <c r="D19" s="43" t="s">
        <v>282</v>
      </c>
    </row>
    <row r="20" spans="2:4" ht="63.75" customHeight="1">
      <c r="B20" s="19" t="s">
        <v>270</v>
      </c>
      <c r="C20" s="82">
        <v>43075</v>
      </c>
      <c r="D20" s="43" t="s">
        <v>273</v>
      </c>
    </row>
    <row r="21" spans="2:4" ht="69" customHeight="1">
      <c r="B21" s="19" t="s">
        <v>198</v>
      </c>
      <c r="C21" s="82">
        <v>43121</v>
      </c>
      <c r="D21" s="43" t="s">
        <v>183</v>
      </c>
    </row>
    <row r="22" spans="2:4" ht="96" customHeight="1">
      <c r="B22" s="32" t="s">
        <v>179</v>
      </c>
      <c r="C22" s="82">
        <v>43489</v>
      </c>
      <c r="D22" s="43" t="s">
        <v>182</v>
      </c>
    </row>
    <row r="23" spans="2:4" ht="34.5" customHeight="1">
      <c r="B23" s="90" t="s">
        <v>242</v>
      </c>
      <c r="C23" s="82">
        <v>43559</v>
      </c>
      <c r="D23" s="43" t="s">
        <v>245</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rightToLeft="1" topLeftCell="B19" zoomScaleNormal="100" workbookViewId="0">
      <selection activeCell="D5" sqref="D5"/>
    </sheetView>
  </sheetViews>
  <sheetFormatPr defaultRowHeight="14.25"/>
  <cols>
    <col min="1" max="1" width="2.75" style="14" hidden="1" customWidth="1"/>
    <col min="2" max="2" width="1.125" style="14" customWidth="1"/>
    <col min="3" max="3" width="15.125" style="14" customWidth="1"/>
    <col min="4" max="4" width="83.75" style="14" customWidth="1"/>
    <col min="5" max="33" width="9" style="14"/>
    <col min="34" max="34" width="0" style="14" hidden="1" customWidth="1"/>
    <col min="35" max="35" width="1" style="14" customWidth="1"/>
    <col min="36" max="36" width="21.75" style="14" customWidth="1"/>
    <col min="37" max="37" width="91.875" style="14" customWidth="1"/>
    <col min="38" max="289" width="9" style="14"/>
    <col min="290" max="290" width="0" style="14" hidden="1" customWidth="1"/>
    <col min="291" max="291" width="1" style="14" customWidth="1"/>
    <col min="292" max="292" width="21.75" style="14" customWidth="1"/>
    <col min="293" max="293" width="91.875" style="14" customWidth="1"/>
    <col min="294" max="545" width="9" style="14"/>
    <col min="546" max="546" width="0" style="14" hidden="1" customWidth="1"/>
    <col min="547" max="547" width="1" style="14" customWidth="1"/>
    <col min="548" max="548" width="21.75" style="14" customWidth="1"/>
    <col min="549" max="549" width="91.875" style="14" customWidth="1"/>
    <col min="550" max="801" width="9" style="14"/>
    <col min="802" max="802" width="0" style="14" hidden="1" customWidth="1"/>
    <col min="803" max="803" width="1" style="14" customWidth="1"/>
    <col min="804" max="804" width="21.75" style="14" customWidth="1"/>
    <col min="805" max="805" width="91.875" style="14" customWidth="1"/>
    <col min="806" max="1057" width="9" style="14"/>
    <col min="1058" max="1058" width="0" style="14" hidden="1" customWidth="1"/>
    <col min="1059" max="1059" width="1" style="14" customWidth="1"/>
    <col min="1060" max="1060" width="21.75" style="14" customWidth="1"/>
    <col min="1061" max="1061" width="91.875" style="14" customWidth="1"/>
    <col min="1062" max="1313" width="9" style="14"/>
    <col min="1314" max="1314" width="0" style="14" hidden="1" customWidth="1"/>
    <col min="1315" max="1315" width="1" style="14" customWidth="1"/>
    <col min="1316" max="1316" width="21.75" style="14" customWidth="1"/>
    <col min="1317" max="1317" width="91.875" style="14" customWidth="1"/>
    <col min="1318" max="1569" width="9" style="14"/>
    <col min="1570" max="1570" width="0" style="14" hidden="1" customWidth="1"/>
    <col min="1571" max="1571" width="1" style="14" customWidth="1"/>
    <col min="1572" max="1572" width="21.75" style="14" customWidth="1"/>
    <col min="1573" max="1573" width="91.875" style="14" customWidth="1"/>
    <col min="1574" max="1825" width="9" style="14"/>
    <col min="1826" max="1826" width="0" style="14" hidden="1" customWidth="1"/>
    <col min="1827" max="1827" width="1" style="14" customWidth="1"/>
    <col min="1828" max="1828" width="21.75" style="14" customWidth="1"/>
    <col min="1829" max="1829" width="91.875" style="14" customWidth="1"/>
    <col min="1830" max="2081" width="9" style="14"/>
    <col min="2082" max="2082" width="0" style="14" hidden="1" customWidth="1"/>
    <col min="2083" max="2083" width="1" style="14" customWidth="1"/>
    <col min="2084" max="2084" width="21.75" style="14" customWidth="1"/>
    <col min="2085" max="2085" width="91.875" style="14" customWidth="1"/>
    <col min="2086" max="2337" width="9" style="14"/>
    <col min="2338" max="2338" width="0" style="14" hidden="1" customWidth="1"/>
    <col min="2339" max="2339" width="1" style="14" customWidth="1"/>
    <col min="2340" max="2340" width="21.75" style="14" customWidth="1"/>
    <col min="2341" max="2341" width="91.875" style="14" customWidth="1"/>
    <col min="2342" max="2593" width="9" style="14"/>
    <col min="2594" max="2594" width="0" style="14" hidden="1" customWidth="1"/>
    <col min="2595" max="2595" width="1" style="14" customWidth="1"/>
    <col min="2596" max="2596" width="21.75" style="14" customWidth="1"/>
    <col min="2597" max="2597" width="91.875" style="14" customWidth="1"/>
    <col min="2598" max="2849" width="9" style="14"/>
    <col min="2850" max="2850" width="0" style="14" hidden="1" customWidth="1"/>
    <col min="2851" max="2851" width="1" style="14" customWidth="1"/>
    <col min="2852" max="2852" width="21.75" style="14" customWidth="1"/>
    <col min="2853" max="2853" width="91.875" style="14" customWidth="1"/>
    <col min="2854" max="3105" width="9" style="14"/>
    <col min="3106" max="3106" width="0" style="14" hidden="1" customWidth="1"/>
    <col min="3107" max="3107" width="1" style="14" customWidth="1"/>
    <col min="3108" max="3108" width="21.75" style="14" customWidth="1"/>
    <col min="3109" max="3109" width="91.875" style="14" customWidth="1"/>
    <col min="3110" max="3361" width="9" style="14"/>
    <col min="3362" max="3362" width="0" style="14" hidden="1" customWidth="1"/>
    <col min="3363" max="3363" width="1" style="14" customWidth="1"/>
    <col min="3364" max="3364" width="21.75" style="14" customWidth="1"/>
    <col min="3365" max="3365" width="91.875" style="14" customWidth="1"/>
    <col min="3366" max="3617" width="9" style="14"/>
    <col min="3618" max="3618" width="0" style="14" hidden="1" customWidth="1"/>
    <col min="3619" max="3619" width="1" style="14" customWidth="1"/>
    <col min="3620" max="3620" width="21.75" style="14" customWidth="1"/>
    <col min="3621" max="3621" width="91.875" style="14" customWidth="1"/>
    <col min="3622" max="3873" width="9" style="14"/>
    <col min="3874" max="3874" width="0" style="14" hidden="1" customWidth="1"/>
    <col min="3875" max="3875" width="1" style="14" customWidth="1"/>
    <col min="3876" max="3876" width="21.75" style="14" customWidth="1"/>
    <col min="3877" max="3877" width="91.875" style="14" customWidth="1"/>
    <col min="3878" max="4129" width="9" style="14"/>
    <col min="4130" max="4130" width="0" style="14" hidden="1" customWidth="1"/>
    <col min="4131" max="4131" width="1" style="14" customWidth="1"/>
    <col min="4132" max="4132" width="21.75" style="14" customWidth="1"/>
    <col min="4133" max="4133" width="91.875" style="14" customWidth="1"/>
    <col min="4134" max="4385" width="9" style="14"/>
    <col min="4386" max="4386" width="0" style="14" hidden="1" customWidth="1"/>
    <col min="4387" max="4387" width="1" style="14" customWidth="1"/>
    <col min="4388" max="4388" width="21.75" style="14" customWidth="1"/>
    <col min="4389" max="4389" width="91.875" style="14" customWidth="1"/>
    <col min="4390" max="4641" width="9" style="14"/>
    <col min="4642" max="4642" width="0" style="14" hidden="1" customWidth="1"/>
    <col min="4643" max="4643" width="1" style="14" customWidth="1"/>
    <col min="4644" max="4644" width="21.75" style="14" customWidth="1"/>
    <col min="4645" max="4645" width="91.875" style="14" customWidth="1"/>
    <col min="4646" max="4897" width="9" style="14"/>
    <col min="4898" max="4898" width="0" style="14" hidden="1" customWidth="1"/>
    <col min="4899" max="4899" width="1" style="14" customWidth="1"/>
    <col min="4900" max="4900" width="21.75" style="14" customWidth="1"/>
    <col min="4901" max="4901" width="91.875" style="14" customWidth="1"/>
    <col min="4902" max="5153" width="9" style="14"/>
    <col min="5154" max="5154" width="0" style="14" hidden="1" customWidth="1"/>
    <col min="5155" max="5155" width="1" style="14" customWidth="1"/>
    <col min="5156" max="5156" width="21.75" style="14" customWidth="1"/>
    <col min="5157" max="5157" width="91.875" style="14" customWidth="1"/>
    <col min="5158" max="5409" width="9" style="14"/>
    <col min="5410" max="5410" width="0" style="14" hidden="1" customWidth="1"/>
    <col min="5411" max="5411" width="1" style="14" customWidth="1"/>
    <col min="5412" max="5412" width="21.75" style="14" customWidth="1"/>
    <col min="5413" max="5413" width="91.875" style="14" customWidth="1"/>
    <col min="5414" max="5665" width="9" style="14"/>
    <col min="5666" max="5666" width="0" style="14" hidden="1" customWidth="1"/>
    <col min="5667" max="5667" width="1" style="14" customWidth="1"/>
    <col min="5668" max="5668" width="21.75" style="14" customWidth="1"/>
    <col min="5669" max="5669" width="91.875" style="14" customWidth="1"/>
    <col min="5670" max="5921" width="9" style="14"/>
    <col min="5922" max="5922" width="0" style="14" hidden="1" customWidth="1"/>
    <col min="5923" max="5923" width="1" style="14" customWidth="1"/>
    <col min="5924" max="5924" width="21.75" style="14" customWidth="1"/>
    <col min="5925" max="5925" width="91.875" style="14" customWidth="1"/>
    <col min="5926" max="6177" width="9" style="14"/>
    <col min="6178" max="6178" width="0" style="14" hidden="1" customWidth="1"/>
    <col min="6179" max="6179" width="1" style="14" customWidth="1"/>
    <col min="6180" max="6180" width="21.75" style="14" customWidth="1"/>
    <col min="6181" max="6181" width="91.875" style="14" customWidth="1"/>
    <col min="6182" max="6433" width="9" style="14"/>
    <col min="6434" max="6434" width="0" style="14" hidden="1" customWidth="1"/>
    <col min="6435" max="6435" width="1" style="14" customWidth="1"/>
    <col min="6436" max="6436" width="21.75" style="14" customWidth="1"/>
    <col min="6437" max="6437" width="91.875" style="14" customWidth="1"/>
    <col min="6438" max="6689" width="9" style="14"/>
    <col min="6690" max="6690" width="0" style="14" hidden="1" customWidth="1"/>
    <col min="6691" max="6691" width="1" style="14" customWidth="1"/>
    <col min="6692" max="6692" width="21.75" style="14" customWidth="1"/>
    <col min="6693" max="6693" width="91.875" style="14" customWidth="1"/>
    <col min="6694" max="6945" width="9" style="14"/>
    <col min="6946" max="6946" width="0" style="14" hidden="1" customWidth="1"/>
    <col min="6947" max="6947" width="1" style="14" customWidth="1"/>
    <col min="6948" max="6948" width="21.75" style="14" customWidth="1"/>
    <col min="6949" max="6949" width="91.875" style="14" customWidth="1"/>
    <col min="6950" max="7201" width="9" style="14"/>
    <col min="7202" max="7202" width="0" style="14" hidden="1" customWidth="1"/>
    <col min="7203" max="7203" width="1" style="14" customWidth="1"/>
    <col min="7204" max="7204" width="21.75" style="14" customWidth="1"/>
    <col min="7205" max="7205" width="91.875" style="14" customWidth="1"/>
    <col min="7206" max="7457" width="9" style="14"/>
    <col min="7458" max="7458" width="0" style="14" hidden="1" customWidth="1"/>
    <col min="7459" max="7459" width="1" style="14" customWidth="1"/>
    <col min="7460" max="7460" width="21.75" style="14" customWidth="1"/>
    <col min="7461" max="7461" width="91.875" style="14" customWidth="1"/>
    <col min="7462" max="7713" width="9" style="14"/>
    <col min="7714" max="7714" width="0" style="14" hidden="1" customWidth="1"/>
    <col min="7715" max="7715" width="1" style="14" customWidth="1"/>
    <col min="7716" max="7716" width="21.75" style="14" customWidth="1"/>
    <col min="7717" max="7717" width="91.875" style="14" customWidth="1"/>
    <col min="7718" max="7969" width="9" style="14"/>
    <col min="7970" max="7970" width="0" style="14" hidden="1" customWidth="1"/>
    <col min="7971" max="7971" width="1" style="14" customWidth="1"/>
    <col min="7972" max="7972" width="21.75" style="14" customWidth="1"/>
    <col min="7973" max="7973" width="91.875" style="14" customWidth="1"/>
    <col min="7974" max="8225" width="9" style="14"/>
    <col min="8226" max="8226" width="0" style="14" hidden="1" customWidth="1"/>
    <col min="8227" max="8227" width="1" style="14" customWidth="1"/>
    <col min="8228" max="8228" width="21.75" style="14" customWidth="1"/>
    <col min="8229" max="8229" width="91.875" style="14" customWidth="1"/>
    <col min="8230" max="8481" width="9" style="14"/>
    <col min="8482" max="8482" width="0" style="14" hidden="1" customWidth="1"/>
    <col min="8483" max="8483" width="1" style="14" customWidth="1"/>
    <col min="8484" max="8484" width="21.75" style="14" customWidth="1"/>
    <col min="8485" max="8485" width="91.875" style="14" customWidth="1"/>
    <col min="8486" max="8737" width="9" style="14"/>
    <col min="8738" max="8738" width="0" style="14" hidden="1" customWidth="1"/>
    <col min="8739" max="8739" width="1" style="14" customWidth="1"/>
    <col min="8740" max="8740" width="21.75" style="14" customWidth="1"/>
    <col min="8741" max="8741" width="91.875" style="14" customWidth="1"/>
    <col min="8742" max="8993" width="9" style="14"/>
    <col min="8994" max="8994" width="0" style="14" hidden="1" customWidth="1"/>
    <col min="8995" max="8995" width="1" style="14" customWidth="1"/>
    <col min="8996" max="8996" width="21.75" style="14" customWidth="1"/>
    <col min="8997" max="8997" width="91.875" style="14" customWidth="1"/>
    <col min="8998" max="9249" width="9" style="14"/>
    <col min="9250" max="9250" width="0" style="14" hidden="1" customWidth="1"/>
    <col min="9251" max="9251" width="1" style="14" customWidth="1"/>
    <col min="9252" max="9252" width="21.75" style="14" customWidth="1"/>
    <col min="9253" max="9253" width="91.875" style="14" customWidth="1"/>
    <col min="9254" max="9505" width="9" style="14"/>
    <col min="9506" max="9506" width="0" style="14" hidden="1" customWidth="1"/>
    <col min="9507" max="9507" width="1" style="14" customWidth="1"/>
    <col min="9508" max="9508" width="21.75" style="14" customWidth="1"/>
    <col min="9509" max="9509" width="91.875" style="14" customWidth="1"/>
    <col min="9510" max="9761" width="9" style="14"/>
    <col min="9762" max="9762" width="0" style="14" hidden="1" customWidth="1"/>
    <col min="9763" max="9763" width="1" style="14" customWidth="1"/>
    <col min="9764" max="9764" width="21.75" style="14" customWidth="1"/>
    <col min="9765" max="9765" width="91.875" style="14" customWidth="1"/>
    <col min="9766" max="10017" width="9" style="14"/>
    <col min="10018" max="10018" width="0" style="14" hidden="1" customWidth="1"/>
    <col min="10019" max="10019" width="1" style="14" customWidth="1"/>
    <col min="10020" max="10020" width="21.75" style="14" customWidth="1"/>
    <col min="10021" max="10021" width="91.875" style="14" customWidth="1"/>
    <col min="10022" max="10273" width="9" style="14"/>
    <col min="10274" max="10274" width="0" style="14" hidden="1" customWidth="1"/>
    <col min="10275" max="10275" width="1" style="14" customWidth="1"/>
    <col min="10276" max="10276" width="21.75" style="14" customWidth="1"/>
    <col min="10277" max="10277" width="91.875" style="14" customWidth="1"/>
    <col min="10278" max="10529" width="9" style="14"/>
    <col min="10530" max="10530" width="0" style="14" hidden="1" customWidth="1"/>
    <col min="10531" max="10531" width="1" style="14" customWidth="1"/>
    <col min="10532" max="10532" width="21.75" style="14" customWidth="1"/>
    <col min="10533" max="10533" width="91.875" style="14" customWidth="1"/>
    <col min="10534" max="10785" width="9" style="14"/>
    <col min="10786" max="10786" width="0" style="14" hidden="1" customWidth="1"/>
    <col min="10787" max="10787" width="1" style="14" customWidth="1"/>
    <col min="10788" max="10788" width="21.75" style="14" customWidth="1"/>
    <col min="10789" max="10789" width="91.875" style="14" customWidth="1"/>
    <col min="10790" max="11041" width="9" style="14"/>
    <col min="11042" max="11042" width="0" style="14" hidden="1" customWidth="1"/>
    <col min="11043" max="11043" width="1" style="14" customWidth="1"/>
    <col min="11044" max="11044" width="21.75" style="14" customWidth="1"/>
    <col min="11045" max="11045" width="91.875" style="14" customWidth="1"/>
    <col min="11046" max="11297" width="9" style="14"/>
    <col min="11298" max="11298" width="0" style="14" hidden="1" customWidth="1"/>
    <col min="11299" max="11299" width="1" style="14" customWidth="1"/>
    <col min="11300" max="11300" width="21.75" style="14" customWidth="1"/>
    <col min="11301" max="11301" width="91.875" style="14" customWidth="1"/>
    <col min="11302" max="11553" width="9" style="14"/>
    <col min="11554" max="11554" width="0" style="14" hidden="1" customWidth="1"/>
    <col min="11555" max="11555" width="1" style="14" customWidth="1"/>
    <col min="11556" max="11556" width="21.75" style="14" customWidth="1"/>
    <col min="11557" max="11557" width="91.875" style="14" customWidth="1"/>
    <col min="11558" max="11809" width="9" style="14"/>
    <col min="11810" max="11810" width="0" style="14" hidden="1" customWidth="1"/>
    <col min="11811" max="11811" width="1" style="14" customWidth="1"/>
    <col min="11812" max="11812" width="21.75" style="14" customWidth="1"/>
    <col min="11813" max="11813" width="91.875" style="14" customWidth="1"/>
    <col min="11814" max="12065" width="9" style="14"/>
    <col min="12066" max="12066" width="0" style="14" hidden="1" customWidth="1"/>
    <col min="12067" max="12067" width="1" style="14" customWidth="1"/>
    <col min="12068" max="12068" width="21.75" style="14" customWidth="1"/>
    <col min="12069" max="12069" width="91.875" style="14" customWidth="1"/>
    <col min="12070" max="12321" width="9" style="14"/>
    <col min="12322" max="12322" width="0" style="14" hidden="1" customWidth="1"/>
    <col min="12323" max="12323" width="1" style="14" customWidth="1"/>
    <col min="12324" max="12324" width="21.75" style="14" customWidth="1"/>
    <col min="12325" max="12325" width="91.875" style="14" customWidth="1"/>
    <col min="12326" max="12577" width="9" style="14"/>
    <col min="12578" max="12578" width="0" style="14" hidden="1" customWidth="1"/>
    <col min="12579" max="12579" width="1" style="14" customWidth="1"/>
    <col min="12580" max="12580" width="21.75" style="14" customWidth="1"/>
    <col min="12581" max="12581" width="91.875" style="14" customWidth="1"/>
    <col min="12582" max="12833" width="9" style="14"/>
    <col min="12834" max="12834" width="0" style="14" hidden="1" customWidth="1"/>
    <col min="12835" max="12835" width="1" style="14" customWidth="1"/>
    <col min="12836" max="12836" width="21.75" style="14" customWidth="1"/>
    <col min="12837" max="12837" width="91.875" style="14" customWidth="1"/>
    <col min="12838" max="13089" width="9" style="14"/>
    <col min="13090" max="13090" width="0" style="14" hidden="1" customWidth="1"/>
    <col min="13091" max="13091" width="1" style="14" customWidth="1"/>
    <col min="13092" max="13092" width="21.75" style="14" customWidth="1"/>
    <col min="13093" max="13093" width="91.875" style="14" customWidth="1"/>
    <col min="13094" max="13345" width="9" style="14"/>
    <col min="13346" max="13346" width="0" style="14" hidden="1" customWidth="1"/>
    <col min="13347" max="13347" width="1" style="14" customWidth="1"/>
    <col min="13348" max="13348" width="21.75" style="14" customWidth="1"/>
    <col min="13349" max="13349" width="91.875" style="14" customWidth="1"/>
    <col min="13350" max="13601" width="9" style="14"/>
    <col min="13602" max="13602" width="0" style="14" hidden="1" customWidth="1"/>
    <col min="13603" max="13603" width="1" style="14" customWidth="1"/>
    <col min="13604" max="13604" width="21.75" style="14" customWidth="1"/>
    <col min="13605" max="13605" width="91.875" style="14" customWidth="1"/>
    <col min="13606" max="13857" width="9" style="14"/>
    <col min="13858" max="13858" width="0" style="14" hidden="1" customWidth="1"/>
    <col min="13859" max="13859" width="1" style="14" customWidth="1"/>
    <col min="13860" max="13860" width="21.75" style="14" customWidth="1"/>
    <col min="13861" max="13861" width="91.875" style="14" customWidth="1"/>
    <col min="13862" max="14113" width="9" style="14"/>
    <col min="14114" max="14114" width="0" style="14" hidden="1" customWidth="1"/>
    <col min="14115" max="14115" width="1" style="14" customWidth="1"/>
    <col min="14116" max="14116" width="21.75" style="14" customWidth="1"/>
    <col min="14117" max="14117" width="91.875" style="14" customWidth="1"/>
    <col min="14118" max="14369" width="9" style="14"/>
    <col min="14370" max="14370" width="0" style="14" hidden="1" customWidth="1"/>
    <col min="14371" max="14371" width="1" style="14" customWidth="1"/>
    <col min="14372" max="14372" width="21.75" style="14" customWidth="1"/>
    <col min="14373" max="14373" width="91.875" style="14" customWidth="1"/>
    <col min="14374" max="14625" width="9" style="14"/>
    <col min="14626" max="14626" width="0" style="14" hidden="1" customWidth="1"/>
    <col min="14627" max="14627" width="1" style="14" customWidth="1"/>
    <col min="14628" max="14628" width="21.75" style="14" customWidth="1"/>
    <col min="14629" max="14629" width="91.875" style="14" customWidth="1"/>
    <col min="14630" max="14881" width="9" style="14"/>
    <col min="14882" max="14882" width="0" style="14" hidden="1" customWidth="1"/>
    <col min="14883" max="14883" width="1" style="14" customWidth="1"/>
    <col min="14884" max="14884" width="21.75" style="14" customWidth="1"/>
    <col min="14885" max="14885" width="91.875" style="14" customWidth="1"/>
    <col min="14886" max="15137" width="9" style="14"/>
    <col min="15138" max="15138" width="0" style="14" hidden="1" customWidth="1"/>
    <col min="15139" max="15139" width="1" style="14" customWidth="1"/>
    <col min="15140" max="15140" width="21.75" style="14" customWidth="1"/>
    <col min="15141" max="15141" width="91.875" style="14" customWidth="1"/>
    <col min="15142" max="15393" width="9" style="14"/>
    <col min="15394" max="15394" width="0" style="14" hidden="1" customWidth="1"/>
    <col min="15395" max="15395" width="1" style="14" customWidth="1"/>
    <col min="15396" max="15396" width="21.75" style="14" customWidth="1"/>
    <col min="15397" max="15397" width="91.875" style="14" customWidth="1"/>
    <col min="15398" max="15649" width="9" style="14"/>
    <col min="15650" max="15650" width="0" style="14" hidden="1" customWidth="1"/>
    <col min="15651" max="15651" width="1" style="14" customWidth="1"/>
    <col min="15652" max="15652" width="21.75" style="14" customWidth="1"/>
    <col min="15653" max="15653" width="91.875" style="14" customWidth="1"/>
    <col min="15654" max="15905" width="9" style="14"/>
    <col min="15906" max="15906" width="0" style="14" hidden="1" customWidth="1"/>
    <col min="15907" max="15907" width="1" style="14" customWidth="1"/>
    <col min="15908" max="15908" width="21.75" style="14" customWidth="1"/>
    <col min="15909" max="15909" width="91.875" style="14" customWidth="1"/>
    <col min="15910" max="16384" width="9" style="14"/>
  </cols>
  <sheetData>
    <row r="1" spans="3:4" s="12" customFormat="1" ht="25.5" customHeight="1">
      <c r="C1" s="209" t="s">
        <v>297</v>
      </c>
      <c r="D1" s="209"/>
    </row>
    <row r="2" spans="3:4" s="13" customFormat="1" ht="17.25" customHeight="1">
      <c r="C2" s="210" t="s">
        <v>132</v>
      </c>
      <c r="D2" s="210"/>
    </row>
    <row r="3" spans="3:4" s="13" customFormat="1" ht="49.5" customHeight="1">
      <c r="C3" s="102" t="s">
        <v>293</v>
      </c>
      <c r="D3" s="108" t="s">
        <v>294</v>
      </c>
    </row>
    <row r="4" spans="3:4" s="13" customFormat="1" ht="49.5" customHeight="1">
      <c r="C4" s="121" t="s">
        <v>303</v>
      </c>
      <c r="D4" s="108" t="s">
        <v>320</v>
      </c>
    </row>
    <row r="5" spans="3:4" s="13" customFormat="1" ht="45.75" customHeight="1">
      <c r="C5" s="102" t="s">
        <v>285</v>
      </c>
      <c r="D5" s="108" t="s">
        <v>284</v>
      </c>
    </row>
    <row r="6" spans="3:4" s="13" customFormat="1" ht="36.75" customHeight="1">
      <c r="C6" s="97" t="s">
        <v>45</v>
      </c>
      <c r="D6" s="98" t="s">
        <v>276</v>
      </c>
    </row>
    <row r="7" spans="3:4" s="13" customFormat="1" ht="32.25" customHeight="1">
      <c r="C7" s="119" t="s">
        <v>301</v>
      </c>
      <c r="D7" s="52" t="s">
        <v>302</v>
      </c>
    </row>
    <row r="8" spans="3:4" s="13" customFormat="1" ht="27.75" customHeight="1">
      <c r="C8" s="102" t="s">
        <v>285</v>
      </c>
      <c r="D8" s="52" t="s">
        <v>288</v>
      </c>
    </row>
    <row r="9" spans="3:4" s="13" customFormat="1" ht="30" customHeight="1">
      <c r="C9" s="102" t="s">
        <v>267</v>
      </c>
      <c r="D9" s="52" t="s">
        <v>269</v>
      </c>
    </row>
    <row r="10" spans="3:4" s="13" customFormat="1" ht="36.75" customHeight="1">
      <c r="C10" s="97" t="s">
        <v>262</v>
      </c>
      <c r="D10" s="52" t="s">
        <v>268</v>
      </c>
    </row>
    <row r="11" spans="3:4" s="13" customFormat="1" ht="39" customHeight="1">
      <c r="C11" s="97" t="s">
        <v>260</v>
      </c>
      <c r="D11" s="52" t="s">
        <v>259</v>
      </c>
    </row>
    <row r="12" spans="3:4" s="13" customFormat="1" ht="75" customHeight="1">
      <c r="C12" s="97" t="s">
        <v>254</v>
      </c>
      <c r="D12" s="98" t="s">
        <v>255</v>
      </c>
    </row>
    <row r="13" spans="3:4" s="13" customFormat="1" ht="39" customHeight="1">
      <c r="C13" s="86" t="s">
        <v>232</v>
      </c>
      <c r="D13" s="52" t="s">
        <v>233</v>
      </c>
    </row>
    <row r="14" spans="3:4" s="13" customFormat="1" ht="37.5" customHeight="1">
      <c r="C14" s="79" t="s">
        <v>209</v>
      </c>
      <c r="D14" s="52" t="s">
        <v>210</v>
      </c>
    </row>
    <row r="15" spans="3:4" s="13" customFormat="1" ht="47.25" customHeight="1">
      <c r="C15" s="78" t="s">
        <v>206</v>
      </c>
      <c r="D15" s="52" t="s">
        <v>208</v>
      </c>
    </row>
    <row r="16" spans="3:4" s="13" customFormat="1" ht="33.75" customHeight="1">
      <c r="C16" s="77" t="s">
        <v>204</v>
      </c>
      <c r="D16" s="52" t="s">
        <v>207</v>
      </c>
    </row>
    <row r="17" spans="3:4" s="13" customFormat="1" ht="39.75" customHeight="1">
      <c r="C17" s="76" t="s">
        <v>202</v>
      </c>
      <c r="D17" s="52" t="s">
        <v>203</v>
      </c>
    </row>
    <row r="18" spans="3:4" s="13" customFormat="1" ht="32.25" customHeight="1">
      <c r="C18" s="75" t="s">
        <v>194</v>
      </c>
      <c r="D18" s="52" t="s">
        <v>195</v>
      </c>
    </row>
    <row r="19" spans="3:4" ht="24" customHeight="1">
      <c r="C19" s="211" t="s">
        <v>289</v>
      </c>
      <c r="D19" s="211"/>
    </row>
    <row r="20" spans="3:4" s="13" customFormat="1" ht="36" customHeight="1">
      <c r="C20" s="102" t="s">
        <v>280</v>
      </c>
      <c r="D20" s="108" t="s">
        <v>291</v>
      </c>
    </row>
    <row r="21" spans="3:4" s="13" customFormat="1" ht="48.75" customHeight="1">
      <c r="C21" s="102" t="s">
        <v>279</v>
      </c>
      <c r="D21" s="108" t="s">
        <v>292</v>
      </c>
    </row>
    <row r="22" spans="3:4" ht="20.25" customHeight="1">
      <c r="C22" s="208" t="s">
        <v>290</v>
      </c>
      <c r="D22" s="208"/>
    </row>
    <row r="23" spans="3:4" ht="43.5" customHeight="1">
      <c r="C23" s="53" t="s">
        <v>113</v>
      </c>
      <c r="D23" s="114" t="s">
        <v>283</v>
      </c>
    </row>
    <row r="24" spans="3:4" ht="47.25" customHeight="1">
      <c r="C24" s="50" t="s">
        <v>201</v>
      </c>
      <c r="D24" s="72" t="s">
        <v>236</v>
      </c>
    </row>
  </sheetData>
  <mergeCells count="4">
    <mergeCell ref="C22:D22"/>
    <mergeCell ref="C1:D1"/>
    <mergeCell ref="C2:D2"/>
    <mergeCell ref="C19:D19"/>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2019-05-29T10:02:55Z</cp:lastPrinted>
  <dcterms:created xsi:type="dcterms:W3CDTF">2018-01-02T05:37:56Z</dcterms:created>
  <dcterms:modified xsi:type="dcterms:W3CDTF">2019-05-29T10:27:24Z</dcterms:modified>
</cp:coreProperties>
</file>