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570" windowWidth="20115" windowHeight="3945"/>
  </bookViews>
  <sheets>
    <sheet name="نشرة التداول" sheetId="1" r:id="rId1"/>
    <sheet name="الاجانب" sheetId="8" r:id="rId2"/>
    <sheet name="الغير متداولة" sheetId="3"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32" i="8" l="1"/>
  <c r="E32" i="8"/>
  <c r="D32" i="8"/>
  <c r="F29" i="8"/>
  <c r="F33" i="8" s="1"/>
  <c r="E29" i="8"/>
  <c r="D29" i="8"/>
  <c r="F26" i="8"/>
  <c r="E26" i="8"/>
  <c r="D26" i="8"/>
  <c r="F19" i="8"/>
  <c r="E19" i="8"/>
  <c r="D19" i="8"/>
  <c r="F16" i="8"/>
  <c r="E16" i="8"/>
  <c r="D16" i="8"/>
  <c r="F13" i="8"/>
  <c r="E13" i="8"/>
  <c r="D13" i="8"/>
  <c r="F10" i="8"/>
  <c r="E10" i="8"/>
  <c r="D10" i="8"/>
  <c r="L33" i="1"/>
  <c r="M33" i="1"/>
  <c r="N33" i="1"/>
  <c r="L44" i="1"/>
  <c r="M44" i="1"/>
  <c r="N44" i="1"/>
  <c r="L51" i="1"/>
  <c r="M51" i="1"/>
  <c r="N51" i="1"/>
  <c r="L25" i="1"/>
  <c r="M25" i="1"/>
  <c r="N25" i="1"/>
  <c r="L55" i="1"/>
  <c r="M55" i="1"/>
  <c r="N55" i="1"/>
  <c r="D20" i="8" l="1"/>
  <c r="D33" i="8"/>
  <c r="E20" i="8"/>
  <c r="E33" i="8"/>
  <c r="F20" i="8"/>
  <c r="L56" i="1"/>
  <c r="L63" i="1" s="1"/>
  <c r="N56" i="1"/>
  <c r="N63" i="1" s="1"/>
  <c r="M56" i="1"/>
  <c r="M63" i="1" s="1"/>
</calcChain>
</file>

<file path=xl/sharedStrings.xml><?xml version="1.0" encoding="utf-8"?>
<sst xmlns="http://schemas.openxmlformats.org/spreadsheetml/2006/main" count="415" uniqueCount="305">
  <si>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</si>
  <si>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</si>
  <si>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</si>
  <si>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</si>
  <si>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</si>
  <si>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</si>
  <si>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</si>
  <si>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</si>
  <si>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</si>
  <si>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</si>
  <si>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</si>
  <si>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</si>
  <si>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</si>
  <si>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</si>
  <si>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</si>
  <si>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</si>
  <si>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</si>
  <si>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</si>
  <si>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</si>
  <si>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</si>
  <si>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</si>
  <si>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</si>
  <si>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</si>
  <si>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</si>
  <si>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مصرف بغداد</t>
  </si>
  <si>
    <t>BBOB</t>
  </si>
  <si>
    <t>مصرف الخليج التجاري</t>
  </si>
  <si>
    <t>BGUC</t>
  </si>
  <si>
    <t>مصرف الاستثمار</t>
  </si>
  <si>
    <t>BIBI</t>
  </si>
  <si>
    <t xml:space="preserve">المصرف العراقي الاسلامي </t>
  </si>
  <si>
    <t>BIIB</t>
  </si>
  <si>
    <t>مصرف الموصل</t>
  </si>
  <si>
    <t>BMFI</t>
  </si>
  <si>
    <t xml:space="preserve">المصرف الوطني الاسلامي </t>
  </si>
  <si>
    <t>BNAI</t>
  </si>
  <si>
    <t>المصرف المتحد</t>
  </si>
  <si>
    <t>BUND</t>
  </si>
  <si>
    <t>مجموع قطاع المصارف</t>
  </si>
  <si>
    <t>قطاع الاتصالات</t>
  </si>
  <si>
    <t>قطاع الخدمات</t>
  </si>
  <si>
    <t>مجموع قطاع الخدمات</t>
  </si>
  <si>
    <t>بغداد العراق للنقل العام</t>
  </si>
  <si>
    <t>SBPT</t>
  </si>
  <si>
    <t>المعمورة العقارية</t>
  </si>
  <si>
    <t>SMRI</t>
  </si>
  <si>
    <t>قطاع الصناعة</t>
  </si>
  <si>
    <t>مجموع قطاع الصناعة</t>
  </si>
  <si>
    <t>تصنيع وتسويق التمور</t>
  </si>
  <si>
    <t>IIDP</t>
  </si>
  <si>
    <t>الخياطة الحديثة</t>
  </si>
  <si>
    <t>IMOS</t>
  </si>
  <si>
    <t>الكيمياوية والبلاستيكية</t>
  </si>
  <si>
    <t>INCP</t>
  </si>
  <si>
    <t>انتاج الالبسة الجاهزة</t>
  </si>
  <si>
    <t>IRMC</t>
  </si>
  <si>
    <t xml:space="preserve"> قطاع الفنادق والسياحة </t>
  </si>
  <si>
    <t>فنادق عشتار</t>
  </si>
  <si>
    <t>HISH</t>
  </si>
  <si>
    <t>فنادق المنصور</t>
  </si>
  <si>
    <t>HMAN</t>
  </si>
  <si>
    <t>الاستثمارات السياحية</t>
  </si>
  <si>
    <t>HNTI</t>
  </si>
  <si>
    <t>مجموع قطاع الفنادق</t>
  </si>
  <si>
    <t>قطاع الزراعة</t>
  </si>
  <si>
    <t>مجموع السوق النظامي</t>
  </si>
  <si>
    <t>اسم الشركة</t>
  </si>
  <si>
    <t>اغلاق</t>
  </si>
  <si>
    <t>الاكثر ربحية</t>
  </si>
  <si>
    <t>الاكثر خسارة</t>
  </si>
  <si>
    <t xml:space="preserve">الاكثر نشاطا حسب الاسهم المتداولة </t>
  </si>
  <si>
    <t xml:space="preserve">الاكثر نشاطا حسب القيمة المتداولة </t>
  </si>
  <si>
    <t>معدل السعر السابق</t>
  </si>
  <si>
    <t>سعر الاغلاق السابق</t>
  </si>
  <si>
    <t>مصرف جيهان</t>
  </si>
  <si>
    <t>BCIH</t>
  </si>
  <si>
    <t>مصرف كوردستان</t>
  </si>
  <si>
    <t>BKUI</t>
  </si>
  <si>
    <t>مصرف بابل</t>
  </si>
  <si>
    <t>BBAY</t>
  </si>
  <si>
    <t>مصرف ايلاف الاسلامي</t>
  </si>
  <si>
    <t>BELF</t>
  </si>
  <si>
    <t>قطاع التأمين</t>
  </si>
  <si>
    <t>دار السلام للتأمين</t>
  </si>
  <si>
    <t>NDSA</t>
  </si>
  <si>
    <t>الاهلية للتأمين</t>
  </si>
  <si>
    <t>NAHF</t>
  </si>
  <si>
    <t>الامين للتأمين</t>
  </si>
  <si>
    <t>NAME</t>
  </si>
  <si>
    <t>قطاع الاستثمار</t>
  </si>
  <si>
    <t>الوئام للاستثمار المالي</t>
  </si>
  <si>
    <t>VWIF</t>
  </si>
  <si>
    <t>الزوراء للاستثمار المالي</t>
  </si>
  <si>
    <t>VZAF</t>
  </si>
  <si>
    <t xml:space="preserve">النخبة للمقاولات العامة </t>
  </si>
  <si>
    <t>SNUC</t>
  </si>
  <si>
    <t>بغداد لمواد التغليف</t>
  </si>
  <si>
    <t>IBPM</t>
  </si>
  <si>
    <t>السجاد والمفروشات</t>
  </si>
  <si>
    <t>IITC</t>
  </si>
  <si>
    <t>سد الموصل السياحية</t>
  </si>
  <si>
    <t>HTVM</t>
  </si>
  <si>
    <t>فندق السدير</t>
  </si>
  <si>
    <t>HSAD</t>
  </si>
  <si>
    <t>فنادق كربلاء</t>
  </si>
  <si>
    <t>HKAR</t>
  </si>
  <si>
    <t>فندق بغداد</t>
  </si>
  <si>
    <t>HBAG</t>
  </si>
  <si>
    <t>فندق فلسطين</t>
  </si>
  <si>
    <t>HPAL</t>
  </si>
  <si>
    <t xml:space="preserve">اسماك الشرق الاوسط </t>
  </si>
  <si>
    <t>AMEF</t>
  </si>
  <si>
    <t xml:space="preserve">الحديثة للانتاج الحيواني </t>
  </si>
  <si>
    <t>AMAP</t>
  </si>
  <si>
    <t xml:space="preserve">مصرف العالم الاسلامي </t>
  </si>
  <si>
    <t>BWOR</t>
  </si>
  <si>
    <t>ــــــــــ</t>
  </si>
  <si>
    <t xml:space="preserve">مصرف القابض  الاسلامي </t>
  </si>
  <si>
    <t>BQAB</t>
  </si>
  <si>
    <t>الحمراء للتأمين</t>
  </si>
  <si>
    <t>NHAM</t>
  </si>
  <si>
    <t>الباتك للاستثمارات المالية</t>
  </si>
  <si>
    <t>VBAT</t>
  </si>
  <si>
    <t>قطاع التحويل المالي</t>
  </si>
  <si>
    <t>المنافع للتحويل المالي</t>
  </si>
  <si>
    <t>MTMA</t>
  </si>
  <si>
    <t>النور للتحويل المالي</t>
  </si>
  <si>
    <t>MTNN</t>
  </si>
  <si>
    <t>الرابطة المالية للتحويل المالي</t>
  </si>
  <si>
    <t>MTRA</t>
  </si>
  <si>
    <t>النبلاء للتحويل المالي</t>
  </si>
  <si>
    <t>MTNO</t>
  </si>
  <si>
    <t xml:space="preserve">الحرير للتحويل المالي </t>
  </si>
  <si>
    <t>MTAH</t>
  </si>
  <si>
    <t>الصنائع الكيمياوية العصرية</t>
  </si>
  <si>
    <t>IMCI</t>
  </si>
  <si>
    <t>فندق اشور</t>
  </si>
  <si>
    <t>HASH</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</si>
  <si>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</si>
  <si>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</si>
  <si>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</si>
  <si>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</si>
  <si>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</si>
  <si>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</si>
  <si>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</si>
  <si>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مصرف الثقة الدولي (BTRU)</t>
  </si>
  <si>
    <t>مصرف الاقتصاد (BEFI)</t>
  </si>
  <si>
    <t>المصرف الدولي الاسلامي  (BINT)</t>
  </si>
  <si>
    <t>الصناعات الالكترونية (IELI)</t>
  </si>
  <si>
    <t>العراقية للنقل البري (SILT)</t>
  </si>
  <si>
    <t>نقل المنتجات النفطية (SIGT)</t>
  </si>
  <si>
    <t>اولا : اخبار الشركات .</t>
  </si>
  <si>
    <t>البادية للنقل العام (SBAG)</t>
  </si>
  <si>
    <t>الخير للاستثمار المالي (VKHF)</t>
  </si>
  <si>
    <t>مصرف الاتحاد العراقي (BUOI)</t>
  </si>
  <si>
    <t>صناعة وتجارة الكارتون (IICM)</t>
  </si>
  <si>
    <t>الخازر لانتاج المواد الانشائية (IKHC)</t>
  </si>
  <si>
    <t>العراقية لانتاج البذور (AISP)</t>
  </si>
  <si>
    <t>الطيف للتحويل المالي (MTAI)</t>
  </si>
  <si>
    <t xml:space="preserve">Web site : www.isx-iq.net     E-mail : info-isx@isx-iq.net   07834000034 - 07711211522 - 07270094594  : ص . ب :3607 العلوية  الهاتف </t>
  </si>
  <si>
    <t xml:space="preserve">الاسهم المتداولة  </t>
  </si>
  <si>
    <t>بين النهرين للاستثمارات المالية</t>
  </si>
  <si>
    <t>VMES</t>
  </si>
  <si>
    <t>قررت الهيئة العامة المنعقدة بتاريخ 2017/4/12 زيادة رأس المال من (45) مليار دينار الى (100) مليار ديناروفق المادة (55/اولا) من قانون الشركات.</t>
  </si>
  <si>
    <t>الرابطة المالية للتحويل المالي(MTRA)</t>
  </si>
  <si>
    <t>الحرير للتحويل المالي (MTAH)</t>
  </si>
  <si>
    <t>قررت الهيئة العامة المنعقدة بتاريخ 2017/5/13 زيادة رأس المال من (45) مليار دينار الى (100) مليار ديناروفق المادة (55/اولا) من قانون الشركات.</t>
  </si>
  <si>
    <t>فنادق كربلاء(HKAR)</t>
  </si>
  <si>
    <t>اسيا سيل للاتصالات</t>
  </si>
  <si>
    <t>TASC</t>
  </si>
  <si>
    <t>مصرف العربية الاسلامي</t>
  </si>
  <si>
    <t>BAAI</t>
  </si>
  <si>
    <t>التغير(%)</t>
  </si>
  <si>
    <t>مصرف الشرق الاوسط</t>
  </si>
  <si>
    <t>BIME</t>
  </si>
  <si>
    <t>الامين للاستثمارات العقارية</t>
  </si>
  <si>
    <t>SAEI</t>
  </si>
  <si>
    <t xml:space="preserve"> الشركات المتوقفة عن التداول بقرار من هيئة الاوراق المالية </t>
  </si>
  <si>
    <t>فندق بابل(HBAY)</t>
  </si>
  <si>
    <t xml:space="preserve">دعت شركة مساهميها الى مراجعة  مقر الفندق لاستلام ارباحهم من 1997 ولغاية 2001 وارباح سنة 2016 وكذلك الذين لم يستلمو شهادة الاسهم الخاصة بهم  . </t>
  </si>
  <si>
    <t>الاهلية للانتاج الزراعي</t>
  </si>
  <si>
    <t>AAHP</t>
  </si>
  <si>
    <t>المنصور الدوائية (IMAP)</t>
  </si>
  <si>
    <t>مصرف الشمال</t>
  </si>
  <si>
    <t>BNOR</t>
  </si>
  <si>
    <t>مصرف سومر التجاري</t>
  </si>
  <si>
    <t>BSUC</t>
  </si>
  <si>
    <t xml:space="preserve">دعت شركة مساهميها الى مراجعة الشركة لاستلام ارباحهم المتراكمة لغاية سنة 2005و الشهادات الدائمة السابقة  . </t>
  </si>
  <si>
    <t>فنادق المنصور(HMAN)</t>
  </si>
  <si>
    <t>مصرف اشور</t>
  </si>
  <si>
    <t>BASH</t>
  </si>
  <si>
    <t xml:space="preserve">دعت شركة مساهميها الى مراجعة  مقر الشركة لاستلام ارباح عام 2015 وبنسبة (2.6%)من راسمال المصرف اعتبارا من تاريخ 2018/2/18، من الساعة التاسعة صباحا ولغاية الثانية عشر ظهرا (لن تسلم الصكوك الا لاصحابها الاصليين او بموجب وكالة مصدقة او من خلال شركة الوساطة التي ينتمي اليها ) . </t>
  </si>
  <si>
    <t>المصرف التجاري(BCOI)</t>
  </si>
  <si>
    <t>اسماك الشرق الاوسط (AMEF)</t>
  </si>
  <si>
    <t>دعت شركة مساهميها الى مراجعة  مقر الشركة  لاستلام ارباح لعام 2017 بنسبة (20%) من راسمال الشركة اعتبارا من تاريخ 2018/2/18 (الاتزام بموجب الظوابط التوزيع المنصوص عليها وهويات التعريف المعتمدة بموجب القوانين السارية لاصحابها وكذلك بموجب الوكالات الصادرة من كاتب العدل والمستمسكات الثبوتية الاخرى في حالة الصرف لغير اصحابها)</t>
  </si>
  <si>
    <t xml:space="preserve">انتاج وتسويق اللحوم </t>
  </si>
  <si>
    <t>AIPM</t>
  </si>
  <si>
    <t>مصرف نور العراق الاسلامي</t>
  </si>
  <si>
    <t>BINI</t>
  </si>
  <si>
    <t xml:space="preserve">مصرف التنمية الدولي </t>
  </si>
  <si>
    <t>BIDB</t>
  </si>
  <si>
    <t>مدينة العاب الكرخ</t>
  </si>
  <si>
    <t>SKTA</t>
  </si>
  <si>
    <t>الموصل لمدن الالعاب</t>
  </si>
  <si>
    <t>SMOF</t>
  </si>
  <si>
    <t>الهلال الصناعيه</t>
  </si>
  <si>
    <t>IHLI</t>
  </si>
  <si>
    <t>المنتجات الزراعية</t>
  </si>
  <si>
    <t>AIRP</t>
  </si>
  <si>
    <t>تم غلق الاكتتاب بالاسهم المطروحة للاكتتاب على اسهم  شركة المصرف الدولي الاسلامي  في 2018/3/4 بعدم الاكتتاب من قبل المساهمين والجمهور  , تنفيذا لقرار الهيئة العامة المنعقدة بتاريخ 2017/5/8 زيادة  رأسمال الشركة من (100) مليار دينار الى (250) مليار وفق المادة (55/اولا) من قانون الشركات .</t>
  </si>
  <si>
    <t>مصرف اربيل للاستثمار والتمويل</t>
  </si>
  <si>
    <t>BERI</t>
  </si>
  <si>
    <t>الخليج للتامين</t>
  </si>
  <si>
    <t>NGIR</t>
  </si>
  <si>
    <t>يدعو سوق العراق للاوراق المالية حملة السندات الوطنية / الاصدارية الثانية أيداع وتسجيل السندات التي يمتلكونها في مركز الايداع والتداول عليها بيعاً وشراءً خلال فترة الجلسة المستمرة من الساعة 10 صباحا لغاية 12 ظهراً ولغاية تأريخ أطفاءها في  2019/4/2 ، وستكون نسبة التغير لسعر السند (5%) في حدودهما العليا والدنيا بعد اكتمال كافة الاجراءات المطلوبة وفقاً لتعليمات السندات الحكومية .</t>
  </si>
  <si>
    <t>الخاتم للاتصالات</t>
  </si>
  <si>
    <t>TZNI</t>
  </si>
  <si>
    <t xml:space="preserve">مصرف الاقليم التجاري </t>
  </si>
  <si>
    <t>BRTB</t>
  </si>
  <si>
    <t>تاريخ الايقاف</t>
  </si>
  <si>
    <t>تم وضع المصرف تحت وصاية البنك المركزي العراقي والشركة لم  تقديم الافصاح السنوي لعام 2016 . سعر الاغلاق (0.250)</t>
  </si>
  <si>
    <t xml:space="preserve"> </t>
  </si>
  <si>
    <t>لعراقية للاعمال الهندسية</t>
  </si>
  <si>
    <t>IIEW</t>
  </si>
  <si>
    <t>مصرف المنصور</t>
  </si>
  <si>
    <t>BMNS</t>
  </si>
  <si>
    <t xml:space="preserve">المصرف الاهلي </t>
  </si>
  <si>
    <t>BNOI</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</si>
  <si>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</si>
  <si>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</si>
  <si>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عدم تقديم الافصاح الفصلي لعام 2015 واستمرار الايقاف لعدم تقديم الافصاح السنوي للاعوام 2014 و2015 و2016 والافصاح الفصلي لعامي 2016 و2017 ، سعر الاغلاق (1.510) دينار.</t>
  </si>
  <si>
    <t>عدم تقديم الافصاح الفصلي لعام 2015 واستمرار الايقاف لعدم تقديم الافصاح السنوي للاعوام 2014 و2015 و2016 والافصاح الفصلي لعامي 2016 و2017 وعلى الشركة ان تقدم تقرير من رئيس مجلس الادارة حول الوضع الاجمالي للشركة كونها من المناطق الساخنة ، سعر الاغلاق (0.470) دينار.</t>
  </si>
  <si>
    <t>عدم تقديم الافصاح الفصلي لعام 2015 واستمرار الايقاف لعدم تقديم الافصاح السنوي للاعوام 2014 و2015 و2016 والافصاح الفصلي لعامي 2016 و2017 ، سعر الاغلاق  (0.900) دينار.</t>
  </si>
  <si>
    <t>عدم تقديم الافصاح السنوي لعام 2015 . ثم تم وضع المصرف تحت وصاية البنك المركزي العراقي والشركة لم  تقديم الافصاح السنوي لعام 2016 .سعر الاغلاق (0.130) دينار.</t>
  </si>
  <si>
    <t>عدم تقديم الافصاح السنوي للاعوام 2014 و2015 و 2016 والافصاح الفصلي لعامي 2016 و2017 ، سعر الاغلاق (1.250) دينار.</t>
  </si>
  <si>
    <t>عدم تقديم الافصاح الفصلي لعام  2016 واستمرار الايقاف لعدم تقديم الافصاح السنوي لعامي 2015 و 2016 والافصاح الفصلي لعام 2017  . سعر الاغلاق (0.310) دينار.</t>
  </si>
  <si>
    <t>عدم تقديم الافصاح الفصلي لعام 2017 واستمرار الايقاف لعدم تقديم البيانات المالية السنوية لعام 2016 . سعر الاغلاق (0.590) دينار.</t>
  </si>
  <si>
    <t>عدم تقديم الافصاح الفصلي لعام 2017 واستمرار الايقاف لعدم تقديم البيانات المالية السنوية لعام 2016  . سعر الاغلاق (0.220) دينار.</t>
  </si>
  <si>
    <t>عدم تقديم البيانات المالية السنوية لعام 2016 .سعر الاغلاق (0.290) دينار.</t>
  </si>
  <si>
    <t>عدم تقديم البيانات المالية السنوية لعام 2016 واستمرار الايقاف لعدم تقديم الافصاح الفصلي للفصل الثاني لعام 2017 . سعر الاغلاق (1.000) دينار.</t>
  </si>
  <si>
    <t>عدم تقديم البيانات المالية السنوية لعام 2016 واستمرار الايقاف لعدم تقديم الافصاح الفصلي للفصل الثاني  والثالث لعام 2017  . سعر الاغلاق (0.270) دينار.</t>
  </si>
  <si>
    <t>عدم تقديم البيانات المالية السنوية لعام 2016 . سعر الاغلاق (0.450) دينار.</t>
  </si>
  <si>
    <t>عدم تقديم البيانات المالية السنوية للسنة المالية المنتهية 2017/3/31 .سعر الاغلاق (4.100) دينار.</t>
  </si>
  <si>
    <t>عدم تقديم البيانات المالية السنوية لعام 2016 واستمرار الايقاف لعدم تقديم الافصاح الفصلي للفصل الثاني والثالث لعام 2017 . سعر الاغلاق (1.270) دينار.</t>
  </si>
  <si>
    <t>عدم تقديم البيانات المالية السنوية لعام 2016 واستمرار الايقاف لعدم تقديم الافصاح الفصلي للفصل الثاني والثالث لعام 2017 . سعر الاغلاق (0.550) دينار.</t>
  </si>
  <si>
    <t>عدم تقديم البيانات المالية السنوية لعام 2016 .سعر الاغلاق (0.710) دينار.</t>
  </si>
  <si>
    <t>مؤتة للتحويل المالي (MTMO)</t>
  </si>
  <si>
    <t>صدور مصادقة دائرة تسجيل الشركات على انتهاء اجراءات تغيير نشاط وراسمال الشركة من شركة الطيف للتحويل المالي الى شركة مصرف الطيف الاسلامي للاستثمار والتمويل ، وزيادة راسمال الشركة  من (45) مليار دينار الى (100) مليار دينار ، وسيتم اطلاق التداول على اسهم الشركة في السوق بعد استحصال الرخصة النهائية لممارسة العمل المصرفي من البنك المركزي العراقي يتبعها تقديم طلب ادراج اسهم الشركة المصرفية وتقديم بيانات مالية خاصة بالمصرف اما سنوية او فصلية حسب تعليمات هيئة الاوراق المالية ، واستكمال اجراءات تسجيل وايداع اسهم الشركة في مركز الايداع كشركة مصرفية.</t>
  </si>
  <si>
    <t>متوقفة بقرار من هيئة الاوراق المالية بعد تحفظ الهيئة العامة للشركة على المصادقة على تقرير مراقب الحسابات  والحسابات الختامية لعام 2016 في اجتماع الهيئة العامة يوم الاثنين 2017/10/23 ، وعلى الشركة الافصاح عن المعلومات بصورة كاملة للاطلاع المساهمين وعقد اجتماع هيئة عامة جديد لاكمال الفقرات التي لم يتم التصويت عليها .</t>
  </si>
  <si>
    <t>اكملت الشركة اجراءات تسجيل وايداع اسهم االشركة في مركز الايداع كشركة مصرفية برأسمال مقدره (100) مليار دينار وانتهت ايداع اسهم زيادة رأسمال الشركة الى (250) مليار سهم البالغة (150) مليار سهم ، وسيتم اطلاق التداول على اسهم المصرف بعد تقديم البيانات الفصلية لعام 2017 المعدلة وتقديم الحسابات الختامية لعام 2016 وتقديم طلب ادراج اسهم الشركة المصرفية حسب تعليمات هيئة الاوراق المالية .</t>
  </si>
  <si>
    <t>صدور مصادقة دائرة تسجيل الشركات على انتهاء اجراءات تغيير نشاط ورأسمال الشركة من شركة مؤتة للتحويل المالي الى مصرف امين العراق للاستثمار والتمويل الاسلامي ، وزيادة راسمال الشركة  من (45) مليار دينار الى (100) مليار دينار ، وسيتم اطلاق التداول على اسهم الشركة في السوق بعد استحصال الرخصة النهائية لممارسة العمل المصرفي من البنك المركزي العراقي يتبعها تقديم طلب ادراج اسهم الشركة المصرفية وتقديم بيانات مالية خاصة بالمصرف اما سنوية او فصلية حسب تعليمات هيئة الاوراق المالية ، واستكمال اجراءات تسجيل وايداع اسهم الشركة في مركز الايداع كشركة مصرفية.</t>
  </si>
  <si>
    <t xml:space="preserve">انعقاد الاجتماع الهيئة العامة للشركة لزيادة راس مال الشركة وفق المادة (56/رابعا) من قانون الشركات ، واستمرار الايقاف بقرار من هيئة الاوراق المالية لحين اتمام زيادة رأسمال المصرف والمصادقة عليها من دائرة تسجيل الشركات ، وتقديم حسابات المصرف لعام 2016 مع تقرير مجلس الادارة والايضاحات المرفقة على ان تكون وافية وتغطي ملاحظات مراقب الحسابات ولجنة الوصاية ، واستمرار الايقاف لحين تقديم حسابات المصرف للفصل الاول 2017 على ان تكون معدة بدقة . وقد صادقت دائرة تسجيل الشركات على زيادة رأسمال المصرف الى (250) مليار دينار واكملت الشركة اجراءات تسجيل وايداع اسهم زيادة رأسمال الى (250) مليار سهم في مركز الايداع ، وسيتم ادراج اسهم الزيادة في التداول عند اطلاق التداول على اسهم الشركة . قدمت الشركة بيانات عام 2016 بدون معالجة جميع ملاحظات الهيئة ، وقد عقدت الهيئة العامة بتأريخ 2018/4/2 وتمت المصادقة على بيانات 2016 ، وتدوير الارباح الى الفائض المتراكم وتخصيص (50%) منها لمعالجة العجز المتراكم . </t>
  </si>
  <si>
    <t>سبب الايقاف والملاحظات</t>
  </si>
  <si>
    <t>تداول السندات الاصدارية الثانية</t>
  </si>
  <si>
    <t xml:space="preserve">الكندي لانتاج اللقاحات </t>
  </si>
  <si>
    <t>IKLV</t>
  </si>
  <si>
    <t>IMIB</t>
  </si>
  <si>
    <t>المعدنية والدراجات</t>
  </si>
  <si>
    <t>بغداد للمشروبات الغازية</t>
  </si>
  <si>
    <t>IBSD</t>
  </si>
  <si>
    <t>مصرف الائتمان</t>
  </si>
  <si>
    <t>BROI</t>
  </si>
  <si>
    <t>مصرف المنصور (BMNS)</t>
  </si>
  <si>
    <t xml:space="preserve">دعت شركة مساهميها الى مراجعة الشركة لاستلام ارباحهم النقدية لسنة 2017اعتبارا من تاريخ 2018/5/13. </t>
  </si>
  <si>
    <t>تم غلق الاكتتاب اعتبارا من يوم الثلاثاء 2018/5/9على كامل الاسهم المطروحة البالغة (2,500) مليار سهم , تنفيذا لقرار الهيئة العامة المنعقدة بتاريخ 2017/11/14 زيادة رأس المال من (5) مليار دينار الى (7.500) مليار  دينار وفق المادة (55/اولا) من قانون الشركات .</t>
  </si>
  <si>
    <t>مجموع قطاع الاتصالات</t>
  </si>
  <si>
    <t xml:space="preserve">الامين للاستثمار المالي </t>
  </si>
  <si>
    <t>VAMF</t>
  </si>
  <si>
    <t>مصرف البلاد الاسلامي (BLAD)</t>
  </si>
  <si>
    <t>مصرف زين العراق</t>
  </si>
  <si>
    <t>BZII</t>
  </si>
  <si>
    <t>مجموع السوق الثاني</t>
  </si>
  <si>
    <t xml:space="preserve">مجموع السوقين </t>
  </si>
  <si>
    <t xml:space="preserve">مصرف عبر العراق </t>
  </si>
  <si>
    <t xml:space="preserve">سيعقد اجتماع الهيئة العامة يوم الاثنين 2018/5/28الساعة العاشرة صباحا في مقر الشركة  لمناقشة عرض ملحق عقد الاستثمار المؤجل للمرة الثانية من اجتماع العيئة العامة المنعقدة بتاريخ 2018/3/8الخاص بالاعفاء والتخفيض والتوقف الجزئي لمدة اربعة اشهر وبنسبة تشغيل (75%) اي ما يعادل (750000)دولار وكذلك تنزيل مبلغ (2550000) دولار لشركة الاباء للخدمات السياحية والفندقية عن كلفة تكملة اعمار الفندق من بدل ايجار سنة 2015 , تم ايقاف التداول اعتبارا من جلسة الاربعاء 2018/5/23  .   </t>
  </si>
  <si>
    <t>BTRI</t>
  </si>
  <si>
    <t>BCOI</t>
  </si>
  <si>
    <t xml:space="preserve">النبال العربية للتحويل المالي </t>
  </si>
  <si>
    <t>MTNI</t>
  </si>
  <si>
    <t xml:space="preserve">المصرف التجاري   </t>
  </si>
  <si>
    <t xml:space="preserve">سيعقد اجتماع الهيئة العامة يوم الثلاثاء 2018/6/26الساعة العاشرة صباحا في المركز الثقافي النفطي لمناقشة الحسابات الختامية لعام 2017وانتخاب مجلس ادارة جديد  , سيتم ايقاف التداول اعتبارا من جلسة الخميس 2018/6/21  .   </t>
  </si>
  <si>
    <t>النخبة للمقاولات العامة (SNUC)</t>
  </si>
  <si>
    <t xml:space="preserve">  استنادا الى قرارات البنك المركزي العراقي :                                                                                                         1- ايقاف التداول على اسهم المصرف اعتبارا من 2018/5/17                                                                                2- وضع المصرف تحت الوصاية استنادا للقرار المرقم 11460/3/9في 2018/5/17</t>
  </si>
  <si>
    <t>جلسة الثلاثاء الموافق 2018/5/29</t>
  </si>
  <si>
    <t xml:space="preserve"> الشركات غير المتداولة في السوق الثاني لجلسة الثلاثاء الموافق 2018/5/29</t>
  </si>
  <si>
    <t>الشركات غير المتداولة في السوق النظامي لجلسة الثلاثاء الموافق 2018/5/29</t>
  </si>
  <si>
    <t>اخبار الشركات المساهمة المدرجة في سوق العراق للاوراق المالية الثلاثاء الموافق 2018/5/29</t>
  </si>
  <si>
    <t>نشرة التداول في السوق النظامي رقم (101)</t>
  </si>
  <si>
    <t>نشرة التداول في السوق الثاني رقم (85)</t>
  </si>
  <si>
    <t>مجموع قطاع الزراعة</t>
  </si>
  <si>
    <t>مجموعقطاع الخدمات</t>
  </si>
  <si>
    <t xml:space="preserve">بلغ الرقم القياسي العام (591.85) نقطة منخفضا بنسبة (0.41%) </t>
  </si>
  <si>
    <t>سوق العراق للأوراق المالية</t>
  </si>
  <si>
    <t>جلسة الثلاثاء 2018/5/29</t>
  </si>
  <si>
    <t>نشرة  تداول الاسهم المشتراة لغير العراقيين في السوق النظامي</t>
  </si>
  <si>
    <t>المصرف التجاري العراقي</t>
  </si>
  <si>
    <t xml:space="preserve">مصرف بغداد </t>
  </si>
  <si>
    <t>المعمورة للاستثمارات العقارية</t>
  </si>
  <si>
    <t xml:space="preserve">قطاع الصناعة </t>
  </si>
  <si>
    <t xml:space="preserve">بغداد للمشروبات الغازية </t>
  </si>
  <si>
    <t xml:space="preserve">مجموع قطاع الصناعة </t>
  </si>
  <si>
    <t xml:space="preserve">قطاع الاتصالات </t>
  </si>
  <si>
    <t xml:space="preserve">مجموع قطاع الاتصالات </t>
  </si>
  <si>
    <t>المجموع الكلي</t>
  </si>
  <si>
    <t>نشرة  تداول الاسهم المباعة من غير العراقيين في السوق النظامي</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</si>
</sst>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400]h:mm:ss\ AM/PM"/>
    <numFmt numFmtId="166" formatCode="0.000"/>
  </numFmts>
  <fonts count="31" x14ac:knownFonts="1">
    <font>
      <sz val="11"/>
      <color theme="1"/>
      <name val="Arial"/>
      <family val="2"/>
      <charset val="178"/>
      <scheme val="minor"/>
    </font>
    <font>
      <sz val="10"/>
      <name val="Arial"/>
      <family val="2"/>
    </font>
    <font>
      <b/>
      <sz val="11"/>
      <color rgb="FF00206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sz val="20"/>
      <color rgb="FF002060"/>
      <name val="Arial"/>
      <family val="2"/>
      <scheme val="minor"/>
    </font>
    <font>
      <b/>
      <sz val="12"/>
      <color rgb="FF002060"/>
      <name val="Arial"/>
      <family val="2"/>
    </font>
    <font>
      <b/>
      <sz val="12"/>
      <color rgb="FF002060"/>
      <name val="Arial"/>
      <family val="2"/>
      <charset val="178"/>
    </font>
    <font>
      <b/>
      <sz val="12"/>
      <color rgb="FF002060"/>
      <name val="Arial"/>
      <family val="2"/>
      <scheme val="minor"/>
    </font>
    <font>
      <b/>
      <sz val="18"/>
      <color rgb="FF002060"/>
      <name val="Arial"/>
      <family val="2"/>
      <scheme val="minor"/>
    </font>
    <font>
      <b/>
      <sz val="12"/>
      <color theme="1"/>
      <name val="Arial"/>
      <family val="2"/>
    </font>
    <font>
      <b/>
      <sz val="11"/>
      <color rgb="FF002060"/>
      <name val="Arial"/>
      <family val="2"/>
      <scheme val="minor"/>
    </font>
    <font>
      <b/>
      <sz val="13"/>
      <color rgb="FF002060"/>
      <name val="Arial"/>
      <family val="2"/>
      <scheme val="minor"/>
    </font>
    <font>
      <b/>
      <sz val="15"/>
      <color rgb="FF002060"/>
      <name val="Arial"/>
      <family val="2"/>
    </font>
    <font>
      <b/>
      <sz val="14"/>
      <color rgb="FF002060"/>
      <name val="Arial"/>
      <family val="2"/>
      <charset val="178"/>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b/>
      <sz val="13"/>
      <color theme="0"/>
      <name val="Arial Narrow"/>
      <family val="2"/>
    </font>
    <font>
      <sz val="11"/>
      <color theme="1"/>
      <name val="Arial"/>
      <family val="2"/>
      <scheme val="minor"/>
    </font>
    <font>
      <b/>
      <sz val="11.5"/>
      <color rgb="FF002060"/>
      <name val="Arial"/>
      <family val="2"/>
    </font>
    <font>
      <b/>
      <sz val="13"/>
      <color rgb="FF002060"/>
      <name val="Arial"/>
      <family val="2"/>
    </font>
    <font>
      <b/>
      <sz val="14"/>
      <color rgb="FF002060"/>
      <name val="Arial"/>
      <family val="2"/>
    </font>
    <font>
      <b/>
      <sz val="16"/>
      <color rgb="FFFF000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6">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right style="thin">
        <color auto="1"/>
      </right>
      <top style="thin">
        <color auto="1"/>
      </top>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right/>
      <top style="thin">
        <color theme="0"/>
      </top>
      <bottom/>
      <diagonal/>
    </border>
    <border>
      <left/>
      <right/>
      <top/>
      <bottom style="thin">
        <color theme="0"/>
      </bottom>
      <diagonal/>
    </border>
    <border>
      <left style="thin">
        <color indexed="18"/>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3">
    <xf numFmtId="0" fontId="0" fillId="0" borderId="0"/>
    <xf numFmtId="0" fontId="1" fillId="0" borderId="0"/>
    <xf numFmtId="0" fontId="1" fillId="0" borderId="0"/>
  </cellStyleXfs>
  <cellXfs count="180">
    <xf numFmtId="0" fontId="0" fillId="0" borderId="0" xfId="0"/>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2" fontId="3" fillId="0" borderId="2" xfId="0" applyNumberFormat="1" applyFont="1" applyBorder="1"/>
    <xf numFmtId="2" fontId="5" fillId="0" borderId="2" xfId="0" applyNumberFormat="1" applyFont="1" applyBorder="1"/>
    <xf numFmtId="0" fontId="5" fillId="0" borderId="0" xfId="0" applyFont="1"/>
    <xf numFmtId="0" fontId="5" fillId="0" borderId="2" xfId="0" applyFont="1" applyBorder="1"/>
    <xf numFmtId="2" fontId="3" fillId="0" borderId="3" xfId="0" applyNumberFormat="1" applyFont="1" applyBorder="1"/>
    <xf numFmtId="2" fontId="5" fillId="0" borderId="3" xfId="0" applyNumberFormat="1" applyFont="1" applyBorder="1"/>
    <xf numFmtId="2" fontId="6" fillId="0" borderId="2" xfId="0" applyNumberFormat="1" applyFont="1" applyBorder="1"/>
    <xf numFmtId="2" fontId="7" fillId="0" borderId="2" xfId="0" applyNumberFormat="1" applyFont="1" applyBorder="1"/>
    <xf numFmtId="0" fontId="8" fillId="0" borderId="8" xfId="0" applyFont="1" applyFill="1" applyBorder="1" applyAlignment="1">
      <alignment vertical="center"/>
    </xf>
    <xf numFmtId="0" fontId="8" fillId="0" borderId="1" xfId="0" applyFont="1" applyFill="1" applyBorder="1" applyAlignment="1">
      <alignment vertical="center"/>
    </xf>
    <xf numFmtId="0" fontId="9" fillId="0" borderId="1" xfId="0" applyFont="1" applyFill="1" applyBorder="1" applyAlignment="1">
      <alignment vertical="center"/>
    </xf>
    <xf numFmtId="164" fontId="8" fillId="0" borderId="1" xfId="0" applyNumberFormat="1" applyFont="1" applyBorder="1" applyAlignment="1">
      <alignment horizontal="center" vertical="center"/>
    </xf>
    <xf numFmtId="0" fontId="8" fillId="0" borderId="1" xfId="0" applyFont="1" applyFill="1" applyBorder="1" applyAlignment="1">
      <alignment horizontal="right" vertical="center"/>
    </xf>
    <xf numFmtId="0" fontId="2" fillId="0" borderId="1" xfId="0" applyFont="1" applyFill="1" applyBorder="1" applyAlignment="1">
      <alignment vertical="center"/>
    </xf>
    <xf numFmtId="0" fontId="4" fillId="0" borderId="0" xfId="0" applyFont="1"/>
    <xf numFmtId="0" fontId="10" fillId="0" borderId="1" xfId="0" applyFont="1" applyBorder="1" applyAlignment="1">
      <alignment horizontal="center" vertical="center"/>
    </xf>
    <xf numFmtId="0" fontId="0" fillId="0" borderId="0" xfId="0" applyAlignment="1">
      <alignment vertical="center"/>
    </xf>
    <xf numFmtId="164" fontId="2" fillId="0" borderId="1" xfId="0" applyNumberFormat="1" applyFont="1" applyBorder="1" applyAlignment="1">
      <alignment horizontal="center" vertical="center"/>
    </xf>
    <xf numFmtId="0" fontId="17" fillId="0" borderId="0" xfId="0" applyFont="1"/>
    <xf numFmtId="0" fontId="18" fillId="0" borderId="0" xfId="0" applyFont="1"/>
    <xf numFmtId="0" fontId="19" fillId="0" borderId="0" xfId="0" applyFont="1"/>
    <xf numFmtId="0" fontId="0" fillId="0" borderId="0" xfId="0" applyFont="1"/>
    <xf numFmtId="0" fontId="20" fillId="0" borderId="2" xfId="0" applyFont="1" applyBorder="1" applyAlignment="1">
      <alignment vertical="center"/>
    </xf>
    <xf numFmtId="4"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2" fontId="15" fillId="0" borderId="2" xfId="2" applyNumberFormat="1" applyFont="1" applyBorder="1" applyAlignment="1">
      <alignment vertical="center"/>
    </xf>
    <xf numFmtId="0" fontId="8" fillId="4" borderId="1" xfId="0" applyFont="1" applyFill="1" applyBorder="1" applyAlignment="1">
      <alignment vertical="center" wrapText="1"/>
    </xf>
    <xf numFmtId="164" fontId="8" fillId="4" borderId="1" xfId="0" applyNumberFormat="1" applyFont="1" applyFill="1" applyBorder="1" applyAlignment="1">
      <alignment horizontal="right" vertical="center" wrapText="1"/>
    </xf>
    <xf numFmtId="2" fontId="8" fillId="4" borderId="1" xfId="0" applyNumberFormat="1" applyFont="1" applyFill="1" applyBorder="1" applyAlignment="1">
      <alignment horizontal="right" vertical="center" wrapText="1"/>
    </xf>
    <xf numFmtId="0" fontId="8" fillId="4" borderId="1" xfId="0" applyFont="1" applyFill="1" applyBorder="1" applyAlignment="1">
      <alignment horizontal="right" vertical="center" wrapText="1"/>
    </xf>
    <xf numFmtId="0" fontId="22" fillId="0" borderId="0" xfId="0" applyFont="1"/>
    <xf numFmtId="2" fontId="15" fillId="0" borderId="21" xfId="2" applyNumberFormat="1" applyFont="1" applyBorder="1" applyAlignment="1">
      <alignment vertical="center"/>
    </xf>
    <xf numFmtId="0" fontId="8" fillId="0" borderId="23" xfId="0" applyFont="1" applyFill="1" applyBorder="1" applyAlignment="1">
      <alignment horizontal="center" vertical="center"/>
    </xf>
    <xf numFmtId="166" fontId="8"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0" fontId="19" fillId="0" borderId="0" xfId="0" applyFont="1" applyAlignment="1">
      <alignment vertical="center"/>
    </xf>
    <xf numFmtId="0" fontId="0" fillId="0" borderId="0" xfId="0" applyFont="1" applyAlignment="1">
      <alignment vertical="center"/>
    </xf>
    <xf numFmtId="3" fontId="8" fillId="0" borderId="1" xfId="0" applyNumberFormat="1" applyFont="1" applyBorder="1" applyAlignment="1">
      <alignment horizontal="center" vertical="center"/>
    </xf>
    <xf numFmtId="0" fontId="2" fillId="0" borderId="25" xfId="0" applyFont="1" applyFill="1" applyBorder="1" applyAlignment="1">
      <alignment vertical="center"/>
    </xf>
    <xf numFmtId="0" fontId="8" fillId="0" borderId="25" xfId="0" applyFont="1" applyFill="1" applyBorder="1" applyAlignment="1">
      <alignment vertical="center"/>
    </xf>
    <xf numFmtId="2" fontId="3" fillId="0" borderId="18" xfId="0" applyNumberFormat="1" applyFont="1" applyBorder="1" applyAlignment="1">
      <alignment horizontal="right" vertical="center"/>
    </xf>
    <xf numFmtId="2" fontId="3" fillId="0" borderId="18" xfId="0" applyNumberFormat="1" applyFont="1" applyBorder="1" applyAlignment="1">
      <alignment vertical="center"/>
    </xf>
    <xf numFmtId="2" fontId="3" fillId="0" borderId="19" xfId="0" applyNumberFormat="1" applyFont="1" applyBorder="1" applyAlignment="1">
      <alignment vertical="center"/>
    </xf>
    <xf numFmtId="0" fontId="0" fillId="0" borderId="0" xfId="0" applyBorder="1"/>
    <xf numFmtId="0" fontId="8" fillId="0" borderId="4" xfId="0" applyFont="1" applyFill="1" applyBorder="1" applyAlignment="1">
      <alignment vertical="center"/>
    </xf>
    <xf numFmtId="0" fontId="8" fillId="0" borderId="27" xfId="0" applyFont="1" applyFill="1" applyBorder="1" applyAlignment="1">
      <alignment vertical="center"/>
    </xf>
    <xf numFmtId="164" fontId="8" fillId="0" borderId="27" xfId="0" applyNumberFormat="1" applyFont="1" applyBorder="1" applyAlignment="1">
      <alignment horizontal="center" vertical="center"/>
    </xf>
    <xf numFmtId="164" fontId="8" fillId="0" borderId="29" xfId="0" applyNumberFormat="1" applyFont="1" applyBorder="1" applyAlignment="1">
      <alignment horizontal="center" vertical="center"/>
    </xf>
    <xf numFmtId="0" fontId="8" fillId="0" borderId="29" xfId="0" applyFont="1" applyFill="1" applyBorder="1" applyAlignment="1">
      <alignment vertical="center"/>
    </xf>
    <xf numFmtId="2" fontId="5" fillId="0" borderId="2" xfId="0" applyNumberFormat="1" applyFont="1" applyBorder="1" applyAlignment="1">
      <alignment horizontal="right" vertical="center"/>
    </xf>
    <xf numFmtId="0" fontId="5" fillId="0" borderId="0" xfId="0" applyFont="1" applyAlignment="1">
      <alignment vertical="center"/>
    </xf>
    <xf numFmtId="2" fontId="5" fillId="0" borderId="2" xfId="0" applyNumberFormat="1" applyFont="1" applyBorder="1" applyAlignment="1">
      <alignment vertical="center"/>
    </xf>
    <xf numFmtId="0" fontId="8" fillId="0" borderId="0" xfId="0" applyFont="1" applyFill="1" applyBorder="1" applyAlignment="1">
      <alignment vertical="center"/>
    </xf>
    <xf numFmtId="0" fontId="8" fillId="0" borderId="31" xfId="0" applyFont="1" applyFill="1" applyBorder="1" applyAlignment="1">
      <alignment vertical="center"/>
    </xf>
    <xf numFmtId="164" fontId="8" fillId="0" borderId="31" xfId="0" applyNumberFormat="1" applyFont="1" applyBorder="1" applyAlignment="1">
      <alignment horizontal="center" vertical="center"/>
    </xf>
    <xf numFmtId="0" fontId="8" fillId="0" borderId="15" xfId="0" applyFont="1" applyFill="1" applyBorder="1" applyAlignment="1">
      <alignment horizontal="right" vertical="center" wrapText="1"/>
    </xf>
    <xf numFmtId="164" fontId="8" fillId="0" borderId="0" xfId="0" applyNumberFormat="1" applyFont="1" applyBorder="1" applyAlignment="1">
      <alignment horizontal="center" vertical="center"/>
    </xf>
    <xf numFmtId="0" fontId="9" fillId="0" borderId="31" xfId="0" applyFont="1" applyFill="1" applyBorder="1" applyAlignment="1">
      <alignment vertical="center"/>
    </xf>
    <xf numFmtId="164" fontId="2" fillId="0" borderId="31" xfId="0" applyNumberFormat="1" applyFont="1" applyBorder="1" applyAlignment="1">
      <alignment horizontal="center" vertical="center"/>
    </xf>
    <xf numFmtId="2" fontId="15" fillId="0" borderId="0" xfId="2" applyNumberFormat="1" applyFont="1" applyBorder="1" applyAlignment="1">
      <alignment vertical="center"/>
    </xf>
    <xf numFmtId="14" fontId="8" fillId="4" borderId="31" xfId="0" applyNumberFormat="1" applyFont="1" applyFill="1" applyBorder="1" applyAlignment="1">
      <alignment vertical="center" wrapText="1"/>
    </xf>
    <xf numFmtId="2" fontId="25" fillId="0" borderId="31" xfId="2" applyNumberFormat="1" applyFont="1" applyBorder="1" applyAlignment="1">
      <alignment horizontal="center"/>
    </xf>
    <xf numFmtId="0" fontId="24" fillId="4" borderId="1" xfId="0" applyFont="1" applyFill="1" applyBorder="1" applyAlignment="1">
      <alignment vertical="center" wrapText="1"/>
    </xf>
    <xf numFmtId="0" fontId="24" fillId="4" borderId="5" xfId="0" applyFont="1" applyFill="1" applyBorder="1" applyAlignment="1">
      <alignment vertical="center" wrapText="1"/>
    </xf>
    <xf numFmtId="2" fontId="24" fillId="0" borderId="24" xfId="0" applyNumberFormat="1" applyFont="1" applyBorder="1" applyAlignment="1">
      <alignment horizontal="right" vertical="center" wrapText="1"/>
    </xf>
    <xf numFmtId="0" fontId="24" fillId="4" borderId="26" xfId="0" applyFont="1" applyFill="1" applyBorder="1" applyAlignment="1">
      <alignment vertical="center" wrapText="1"/>
    </xf>
    <xf numFmtId="2" fontId="24" fillId="0" borderId="5" xfId="0" applyNumberFormat="1" applyFont="1" applyBorder="1" applyAlignment="1">
      <alignment horizontal="right" vertical="center" wrapText="1"/>
    </xf>
    <xf numFmtId="0" fontId="24" fillId="0" borderId="1" xfId="0" applyFont="1" applyBorder="1" applyAlignment="1">
      <alignment vertical="center" wrapText="1"/>
    </xf>
    <xf numFmtId="0" fontId="2" fillId="0" borderId="31" xfId="0" applyFont="1" applyFill="1" applyBorder="1" applyAlignment="1">
      <alignment vertical="center"/>
    </xf>
    <xf numFmtId="3" fontId="20" fillId="0" borderId="2" xfId="0" applyNumberFormat="1" applyFont="1" applyBorder="1" applyAlignment="1"/>
    <xf numFmtId="0" fontId="20" fillId="0" borderId="2" xfId="0" applyFont="1" applyBorder="1" applyAlignment="1"/>
    <xf numFmtId="3" fontId="20" fillId="0" borderId="2" xfId="0" applyNumberFormat="1" applyFont="1" applyFill="1" applyBorder="1" applyAlignment="1"/>
    <xf numFmtId="3" fontId="8" fillId="0" borderId="1" xfId="0" applyNumberFormat="1" applyFont="1" applyBorder="1" applyAlignment="1">
      <alignment horizontal="center" vertical="center"/>
    </xf>
    <xf numFmtId="0" fontId="8" fillId="0" borderId="33" xfId="0" applyFont="1" applyFill="1" applyBorder="1" applyAlignment="1">
      <alignment vertical="center"/>
    </xf>
    <xf numFmtId="3" fontId="8" fillId="0" borderId="1" xfId="0" applyNumberFormat="1" applyFont="1" applyBorder="1" applyAlignment="1">
      <alignment horizontal="center" vertical="center"/>
    </xf>
    <xf numFmtId="3" fontId="8" fillId="0" borderId="31" xfId="0" applyNumberFormat="1" applyFont="1" applyBorder="1" applyAlignment="1">
      <alignment horizontal="center" vertical="center"/>
    </xf>
    <xf numFmtId="3" fontId="8" fillId="0" borderId="1" xfId="0" applyNumberFormat="1" applyFont="1" applyBorder="1" applyAlignment="1">
      <alignment horizontal="center" vertical="center"/>
    </xf>
    <xf numFmtId="4" fontId="8" fillId="0" borderId="31" xfId="0" applyNumberFormat="1" applyFont="1" applyBorder="1" applyAlignment="1">
      <alignment horizontal="center" vertical="center"/>
    </xf>
    <xf numFmtId="0" fontId="2" fillId="2" borderId="31" xfId="1" applyFont="1" applyFill="1" applyBorder="1" applyAlignment="1">
      <alignment horizontal="center" vertical="center"/>
    </xf>
    <xf numFmtId="0" fontId="2" fillId="2" borderId="31" xfId="1" applyFont="1" applyFill="1" applyBorder="1" applyAlignment="1">
      <alignment horizontal="center" vertical="center" wrapText="1"/>
    </xf>
    <xf numFmtId="164" fontId="8" fillId="0" borderId="0" xfId="0" applyNumberFormat="1" applyFont="1" applyFill="1" applyBorder="1" applyAlignment="1">
      <alignment horizontal="center" vertical="center"/>
    </xf>
    <xf numFmtId="3" fontId="8" fillId="0" borderId="1" xfId="0" applyNumberFormat="1" applyFont="1" applyBorder="1" applyAlignment="1">
      <alignment horizontal="center" vertical="center"/>
    </xf>
    <xf numFmtId="164" fontId="8" fillId="0" borderId="32" xfId="0" applyNumberFormat="1" applyFont="1" applyBorder="1" applyAlignment="1">
      <alignment horizontal="center" vertical="center"/>
    </xf>
    <xf numFmtId="0" fontId="27" fillId="0" borderId="0" xfId="0" applyFont="1" applyAlignment="1">
      <alignment vertical="center"/>
    </xf>
    <xf numFmtId="0" fontId="29" fillId="2" borderId="36" xfId="0" applyFont="1" applyFill="1" applyBorder="1" applyAlignment="1">
      <alignment horizontal="center" vertical="center"/>
    </xf>
    <xf numFmtId="0" fontId="29" fillId="2" borderId="36" xfId="0" applyFont="1" applyFill="1" applyBorder="1" applyAlignment="1">
      <alignment horizontal="center" vertical="center" wrapText="1"/>
    </xf>
    <xf numFmtId="0" fontId="28" fillId="0" borderId="36" xfId="2" applyFont="1" applyFill="1" applyBorder="1" applyAlignment="1">
      <alignment horizontal="right" vertical="center"/>
    </xf>
    <xf numFmtId="0" fontId="28" fillId="0" borderId="36" xfId="2" applyFont="1" applyFill="1" applyBorder="1" applyAlignment="1">
      <alignment horizontal="left" vertical="center"/>
    </xf>
    <xf numFmtId="3" fontId="28" fillId="0" borderId="40" xfId="2" applyNumberFormat="1" applyFont="1" applyFill="1" applyBorder="1" applyAlignment="1">
      <alignment horizontal="center" vertical="center"/>
    </xf>
    <xf numFmtId="0" fontId="30" fillId="0" borderId="0" xfId="0" applyFont="1"/>
    <xf numFmtId="0" fontId="28" fillId="2" borderId="36" xfId="0" applyFont="1" applyFill="1" applyBorder="1" applyAlignment="1">
      <alignment horizontal="center" vertical="center"/>
    </xf>
    <xf numFmtId="0" fontId="28" fillId="2" borderId="36"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2" fontId="0" fillId="0" borderId="5" xfId="0" applyNumberFormat="1" applyBorder="1" applyAlignment="1">
      <alignment horizontal="center"/>
    </xf>
    <xf numFmtId="2" fontId="0" fillId="0" borderId="6" xfId="0" applyNumberFormat="1" applyBorder="1" applyAlignment="1">
      <alignment horizontal="center"/>
    </xf>
    <xf numFmtId="2" fontId="0" fillId="0" borderId="7" xfId="0" applyNumberFormat="1" applyBorder="1" applyAlignment="1">
      <alignment horizont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4" fillId="0" borderId="4" xfId="0" applyFont="1" applyBorder="1" applyAlignment="1">
      <alignment horizontal="center"/>
    </xf>
    <xf numFmtId="0" fontId="8" fillId="0" borderId="5" xfId="0" applyFont="1" applyFill="1" applyBorder="1" applyAlignment="1">
      <alignment horizontal="right" vertical="center"/>
    </xf>
    <xf numFmtId="0" fontId="8" fillId="0" borderId="6" xfId="0" applyFont="1" applyFill="1" applyBorder="1" applyAlignment="1">
      <alignment horizontal="right" vertical="center"/>
    </xf>
    <xf numFmtId="0" fontId="8" fillId="0" borderId="32" xfId="0" applyFont="1" applyFill="1" applyBorder="1" applyAlignment="1">
      <alignment horizontal="right" vertical="center"/>
    </xf>
    <xf numFmtId="3" fontId="8" fillId="0" borderId="30" xfId="0" applyNumberFormat="1" applyFont="1" applyBorder="1" applyAlignment="1">
      <alignment horizontal="center" vertical="center"/>
    </xf>
    <xf numFmtId="3" fontId="8" fillId="0" borderId="6" xfId="0" applyNumberFormat="1" applyFont="1" applyBorder="1" applyAlignment="1">
      <alignment horizontal="center" vertical="center"/>
    </xf>
    <xf numFmtId="3" fontId="8" fillId="0" borderId="32" xfId="0" applyNumberFormat="1" applyFont="1" applyBorder="1" applyAlignment="1">
      <alignment horizontal="center" vertical="center"/>
    </xf>
    <xf numFmtId="3" fontId="8" fillId="0" borderId="1" xfId="0" applyNumberFormat="1" applyFont="1" applyBorder="1" applyAlignment="1">
      <alignment horizontal="center" vertical="center"/>
    </xf>
    <xf numFmtId="164" fontId="23" fillId="0" borderId="5" xfId="0" applyNumberFormat="1" applyFont="1" applyBorder="1" applyAlignment="1">
      <alignment horizontal="right" vertical="center" wrapText="1"/>
    </xf>
    <xf numFmtId="164" fontId="23" fillId="0" borderId="6" xfId="0" applyNumberFormat="1" applyFont="1" applyBorder="1" applyAlignment="1">
      <alignment horizontal="right" vertical="center" wrapText="1"/>
    </xf>
    <xf numFmtId="164" fontId="23" fillId="0" borderId="28" xfId="0" applyNumberFormat="1" applyFont="1" applyBorder="1" applyAlignment="1">
      <alignment horizontal="right" vertical="center" wrapText="1"/>
    </xf>
    <xf numFmtId="0" fontId="8" fillId="0" borderId="1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4" xfId="0" applyFont="1" applyFill="1" applyBorder="1" applyAlignment="1">
      <alignment horizontal="center" vertical="center"/>
    </xf>
    <xf numFmtId="2" fontId="11" fillId="0" borderId="21" xfId="0" applyNumberFormat="1" applyFont="1" applyBorder="1" applyAlignment="1">
      <alignment vertical="center"/>
    </xf>
    <xf numFmtId="2" fontId="11" fillId="0" borderId="19" xfId="0" applyNumberFormat="1" applyFont="1" applyBorder="1" applyAlignment="1">
      <alignment vertical="center"/>
    </xf>
    <xf numFmtId="2" fontId="11" fillId="0" borderId="22" xfId="0" applyNumberFormat="1" applyFont="1" applyBorder="1" applyAlignment="1">
      <alignment vertical="center"/>
    </xf>
    <xf numFmtId="2" fontId="11" fillId="0" borderId="20" xfId="0" applyNumberFormat="1" applyFont="1" applyBorder="1" applyAlignment="1">
      <alignment vertical="center"/>
    </xf>
    <xf numFmtId="2" fontId="0" fillId="0" borderId="32" xfId="0" applyNumberFormat="1" applyBorder="1" applyAlignment="1">
      <alignment horizontal="center"/>
    </xf>
    <xf numFmtId="3" fontId="20" fillId="0" borderId="16" xfId="0" applyNumberFormat="1" applyFont="1" applyBorder="1" applyAlignment="1">
      <alignment horizontal="right" vertical="center"/>
    </xf>
    <xf numFmtId="0" fontId="20" fillId="0" borderId="17" xfId="0" applyFont="1" applyBorder="1" applyAlignment="1">
      <alignment horizontal="right" vertical="center"/>
    </xf>
    <xf numFmtId="0" fontId="20" fillId="0" borderId="18" xfId="0" applyFont="1" applyBorder="1" applyAlignment="1">
      <alignment horizontal="right" vertical="center"/>
    </xf>
    <xf numFmtId="3" fontId="20" fillId="0" borderId="17" xfId="0" applyNumberFormat="1" applyFont="1" applyBorder="1" applyAlignment="1">
      <alignment horizontal="right" vertical="center"/>
    </xf>
    <xf numFmtId="3" fontId="20" fillId="0" borderId="18" xfId="0" applyNumberFormat="1" applyFont="1" applyBorder="1" applyAlignment="1">
      <alignment horizontal="right" vertical="center"/>
    </xf>
    <xf numFmtId="2" fontId="0" fillId="0" borderId="34" xfId="0" applyNumberFormat="1" applyBorder="1" applyAlignment="1">
      <alignment horizontal="center"/>
    </xf>
    <xf numFmtId="0" fontId="8" fillId="0" borderId="32" xfId="0" applyFont="1" applyFill="1" applyBorder="1" applyAlignment="1">
      <alignment horizontal="center" vertical="center"/>
    </xf>
    <xf numFmtId="0" fontId="20" fillId="0" borderId="16" xfId="0" applyFont="1" applyBorder="1" applyAlignment="1">
      <alignment horizontal="right" vertical="center"/>
    </xf>
    <xf numFmtId="4" fontId="26" fillId="0" borderId="16" xfId="0" applyNumberFormat="1" applyFont="1" applyBorder="1" applyAlignment="1">
      <alignment horizontal="right" vertical="center"/>
    </xf>
    <xf numFmtId="4" fontId="26" fillId="0" borderId="18" xfId="0" applyNumberFormat="1" applyFont="1" applyBorder="1" applyAlignment="1">
      <alignment horizontal="right" vertical="center"/>
    </xf>
    <xf numFmtId="2" fontId="11" fillId="0" borderId="11" xfId="0" applyNumberFormat="1" applyFont="1" applyBorder="1" applyAlignment="1">
      <alignment horizontal="center" vertical="center"/>
    </xf>
    <xf numFmtId="2" fontId="11" fillId="0" borderId="12" xfId="0" applyNumberFormat="1" applyFont="1" applyBorder="1" applyAlignment="1">
      <alignment horizontal="center" vertical="center"/>
    </xf>
    <xf numFmtId="2" fontId="10" fillId="0" borderId="9" xfId="0" applyNumberFormat="1" applyFont="1" applyBorder="1" applyAlignment="1">
      <alignment horizontal="center" vertical="center"/>
    </xf>
    <xf numFmtId="2" fontId="10" fillId="0" borderId="13" xfId="0" applyNumberFormat="1" applyFont="1" applyBorder="1" applyAlignment="1">
      <alignment horizontal="center" vertical="center"/>
    </xf>
    <xf numFmtId="2" fontId="10" fillId="0" borderId="10" xfId="0" applyNumberFormat="1" applyFont="1" applyBorder="1" applyAlignment="1">
      <alignment horizontal="center" vertical="center"/>
    </xf>
    <xf numFmtId="2" fontId="10" fillId="0" borderId="5" xfId="0" applyNumberFormat="1" applyFont="1" applyBorder="1" applyAlignment="1">
      <alignment horizontal="center" vertical="center"/>
    </xf>
    <xf numFmtId="2" fontId="10" fillId="0" borderId="7" xfId="0" applyNumberFormat="1" applyFont="1" applyBorder="1" applyAlignment="1">
      <alignment horizontal="center" vertical="center"/>
    </xf>
    <xf numFmtId="2" fontId="10" fillId="0" borderId="34" xfId="0" applyNumberFormat="1" applyFont="1" applyBorder="1" applyAlignment="1">
      <alignment horizontal="center" vertical="center"/>
    </xf>
    <xf numFmtId="2" fontId="10" fillId="0" borderId="32" xfId="0" applyNumberFormat="1" applyFont="1" applyBorder="1" applyAlignment="1">
      <alignment horizontal="center" vertical="center"/>
    </xf>
    <xf numFmtId="2" fontId="10" fillId="0" borderId="6" xfId="0" applyNumberFormat="1" applyFont="1" applyBorder="1" applyAlignment="1">
      <alignment horizontal="center" vertical="center"/>
    </xf>
    <xf numFmtId="0" fontId="21" fillId="5" borderId="13" xfId="0" applyFont="1" applyFill="1" applyBorder="1" applyAlignment="1">
      <alignment horizontal="center" vertical="center"/>
    </xf>
    <xf numFmtId="2" fontId="8" fillId="0" borderId="5"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0" fontId="4" fillId="0" borderId="0" xfId="0" applyFont="1" applyBorder="1" applyAlignment="1">
      <alignment horizont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2" fontId="8" fillId="0" borderId="13" xfId="0" applyNumberFormat="1" applyFont="1" applyBorder="1" applyAlignment="1">
      <alignment horizontal="center" vertical="center"/>
    </xf>
    <xf numFmtId="2" fontId="12" fillId="0" borderId="13" xfId="0" applyNumberFormat="1" applyFont="1" applyBorder="1" applyAlignment="1">
      <alignment horizontal="center" vertical="center"/>
    </xf>
    <xf numFmtId="0" fontId="28" fillId="0" borderId="41" xfId="2" applyFont="1" applyFill="1" applyBorder="1" applyAlignment="1">
      <alignment horizontal="center" vertical="center"/>
    </xf>
    <xf numFmtId="0" fontId="28" fillId="0" borderId="42" xfId="2" applyFont="1" applyFill="1" applyBorder="1" applyAlignment="1">
      <alignment horizontal="center" vertical="center"/>
    </xf>
    <xf numFmtId="0" fontId="27" fillId="0" borderId="35" xfId="0" applyFont="1" applyBorder="1" applyAlignment="1">
      <alignment horizontal="right" vertical="center"/>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28" fillId="0" borderId="39" xfId="0" applyFont="1" applyBorder="1" applyAlignment="1">
      <alignment horizontal="center" vertical="center"/>
    </xf>
    <xf numFmtId="0" fontId="28" fillId="0" borderId="41" xfId="0" applyFont="1" applyFill="1" applyBorder="1" applyAlignment="1">
      <alignment horizontal="center" vertical="center"/>
    </xf>
    <xf numFmtId="0" fontId="28" fillId="0" borderId="42" xfId="0" applyFont="1" applyFill="1" applyBorder="1" applyAlignment="1">
      <alignment horizontal="center" vertical="center"/>
    </xf>
    <xf numFmtId="0" fontId="27" fillId="0" borderId="0" xfId="0" applyFont="1" applyAlignment="1">
      <alignment horizontal="right" vertical="center"/>
    </xf>
    <xf numFmtId="0" fontId="28" fillId="0" borderId="0" xfId="0" applyFont="1" applyAlignment="1">
      <alignment horizontal="right" vertical="center"/>
    </xf>
    <xf numFmtId="2" fontId="13" fillId="0" borderId="1" xfId="0" applyNumberFormat="1" applyFont="1" applyBorder="1" applyAlignment="1">
      <alignment horizontal="center" vertical="center"/>
    </xf>
    <xf numFmtId="0" fontId="14" fillId="0" borderId="4" xfId="0" applyFont="1" applyBorder="1" applyAlignment="1">
      <alignment horizontal="center" vertical="center"/>
    </xf>
    <xf numFmtId="0" fontId="10" fillId="0" borderId="1" xfId="0" applyFont="1" applyBorder="1" applyAlignment="1">
      <alignment horizontal="center" vertical="center"/>
    </xf>
    <xf numFmtId="2" fontId="13" fillId="0" borderId="5" xfId="0" applyNumberFormat="1" applyFont="1" applyBorder="1" applyAlignment="1">
      <alignment horizontal="center" vertical="center"/>
    </xf>
    <xf numFmtId="2" fontId="13" fillId="0" borderId="6" xfId="0" applyNumberFormat="1" applyFont="1" applyBorder="1" applyAlignment="1">
      <alignment horizontal="center" vertical="center"/>
    </xf>
    <xf numFmtId="2" fontId="13" fillId="0" borderId="32" xfId="0" applyNumberFormat="1" applyFont="1" applyBorder="1" applyAlignment="1">
      <alignment horizontal="center" vertical="center"/>
    </xf>
    <xf numFmtId="0" fontId="4" fillId="0" borderId="6" xfId="0" applyFont="1" applyBorder="1" applyAlignment="1">
      <alignment horizontal="center" vertical="center"/>
    </xf>
    <xf numFmtId="2" fontId="13" fillId="0" borderId="34" xfId="0" applyNumberFormat="1" applyFont="1" applyBorder="1" applyAlignment="1">
      <alignment horizontal="center" vertical="center"/>
    </xf>
    <xf numFmtId="2" fontId="15" fillId="0" borderId="11" xfId="2" applyNumberFormat="1" applyFont="1" applyBorder="1" applyAlignment="1">
      <alignment horizontal="center" vertical="center"/>
    </xf>
    <xf numFmtId="164" fontId="16" fillId="0" borderId="0" xfId="0" applyNumberFormat="1" applyFont="1" applyBorder="1" applyAlignment="1">
      <alignment horizontal="center" vertical="center" wrapText="1"/>
    </xf>
    <xf numFmtId="164" fontId="24" fillId="0" borderId="5" xfId="0" applyNumberFormat="1" applyFont="1" applyFill="1" applyBorder="1" applyAlignment="1">
      <alignment horizontal="right" vertical="center" wrapText="1"/>
    </xf>
    <xf numFmtId="164" fontId="24" fillId="0" borderId="7" xfId="0" applyNumberFormat="1" applyFont="1" applyFill="1" applyBorder="1" applyAlignment="1">
      <alignment horizontal="right" vertical="center" wrapText="1"/>
    </xf>
    <xf numFmtId="164" fontId="24" fillId="0" borderId="30" xfId="0" applyNumberFormat="1" applyFont="1" applyBorder="1" applyAlignment="1">
      <alignment horizontal="right" vertical="center" wrapText="1"/>
    </xf>
    <xf numFmtId="164" fontId="24" fillId="0" borderId="28" xfId="0" applyNumberFormat="1" applyFont="1" applyBorder="1" applyAlignment="1">
      <alignment horizontal="right" vertical="center" wrapText="1"/>
    </xf>
    <xf numFmtId="164" fontId="24" fillId="0" borderId="5" xfId="0" applyNumberFormat="1" applyFont="1" applyBorder="1" applyAlignment="1">
      <alignment horizontal="right" vertical="center" wrapText="1"/>
    </xf>
    <xf numFmtId="164" fontId="24" fillId="0" borderId="7" xfId="0" applyNumberFormat="1" applyFont="1" applyBorder="1" applyAlignment="1">
      <alignment horizontal="right" vertical="center" wrapText="1"/>
    </xf>
    <xf numFmtId="165" fontId="20" fillId="3" borderId="4" xfId="2" applyNumberFormat="1" applyFont="1" applyFill="1" applyBorder="1" applyAlignment="1">
      <alignment horizontal="right" vertical="center"/>
    </xf>
    <xf numFmtId="165" fontId="20" fillId="3" borderId="14" xfId="2" applyNumberFormat="1" applyFont="1" applyFill="1" applyBorder="1" applyAlignment="1">
      <alignment horizontal="right" vertical="center"/>
    </xf>
    <xf numFmtId="165" fontId="20" fillId="3" borderId="15" xfId="2" applyNumberFormat="1" applyFont="1" applyFill="1" applyBorder="1" applyAlignment="1">
      <alignment horizontal="right" vertical="center"/>
    </xf>
  </cellXfs>
  <cellStyles count="3">
    <cellStyle name="Normal" xfId="0" builtinId="0"/>
    <cellStyle name="Normal 112" xfId="1"/>
    <cellStyle name="Normal 11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428625</xdr:colOff>
      <xdr:row>0</xdr:row>
      <xdr:rowOff>9526</xdr:rowOff>
    </xdr:from>
    <xdr:to>
      <xdr:col>13</xdr:col>
      <xdr:colOff>1066800</xdr:colOff>
      <xdr:row>3</xdr:row>
      <xdr:rowOff>57150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679350" y="9526"/>
          <a:ext cx="3028950" cy="1485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rightToLeft="1" tabSelected="1" topLeftCell="A64" workbookViewId="0">
      <selection activeCell="P40" sqref="P40"/>
    </sheetView>
  </sheetViews>
  <sheetFormatPr defaultRowHeight="14.25" x14ac:dyDescent="0.2"/>
  <cols>
    <col min="1" max="1" width="1.375" customWidth="1"/>
    <col min="2" max="2" width="22.375" customWidth="1"/>
    <col min="3" max="3" width="8.375" customWidth="1"/>
    <col min="4" max="4" width="8.125" customWidth="1"/>
    <col min="5" max="5" width="7.25" customWidth="1"/>
    <col min="6" max="6" width="8.25" customWidth="1"/>
    <col min="7" max="7" width="7.125" customWidth="1"/>
    <col min="8" max="8" width="7.25" customWidth="1"/>
    <col min="9" max="9" width="7" customWidth="1"/>
    <col min="10" max="10" width="7.25" customWidth="1"/>
    <col min="11" max="11" width="7.875" customWidth="1"/>
    <col min="12" max="12" width="8.375" customWidth="1"/>
    <col min="13" max="13" width="15.125" customWidth="1"/>
    <col min="14" max="14" width="15.75" customWidth="1"/>
  </cols>
  <sheetData>
    <row r="1" spans="1:14" s="5" customFormat="1" ht="31.5" customHeight="1" x14ac:dyDescent="0.4">
      <c r="B1" s="9" t="s">
        <v>0</v>
      </c>
      <c r="C1" s="10"/>
      <c r="D1" s="10"/>
      <c r="E1" s="4"/>
      <c r="F1" s="4"/>
      <c r="G1" s="4"/>
      <c r="H1" s="4"/>
      <c r="I1" s="4"/>
      <c r="J1" s="4"/>
      <c r="K1" s="4"/>
      <c r="L1" s="4"/>
      <c r="M1" s="4"/>
    </row>
    <row r="2" spans="1:14" ht="34.5" customHeight="1" x14ac:dyDescent="0.2">
      <c r="A2" s="46"/>
      <c r="B2" s="117" t="s">
        <v>283</v>
      </c>
      <c r="C2" s="117"/>
      <c r="D2" s="117"/>
      <c r="E2" s="117"/>
      <c r="F2" s="117"/>
      <c r="G2" s="118"/>
      <c r="H2" s="4"/>
      <c r="I2" s="4"/>
      <c r="J2" s="4"/>
      <c r="K2" s="4"/>
      <c r="L2" s="4"/>
      <c r="M2" s="4"/>
      <c r="N2" s="5"/>
    </row>
    <row r="3" spans="1:14" ht="31.5" customHeight="1" x14ac:dyDescent="0.2">
      <c r="A3" s="46"/>
      <c r="B3" s="119"/>
      <c r="C3" s="119"/>
      <c r="D3" s="119"/>
      <c r="E3" s="119"/>
      <c r="F3" s="119"/>
      <c r="G3" s="120"/>
      <c r="H3" s="4"/>
      <c r="I3" s="4"/>
      <c r="J3" s="4"/>
      <c r="K3" s="4"/>
      <c r="L3" s="4"/>
      <c r="M3" s="4"/>
      <c r="N3" s="5"/>
    </row>
    <row r="4" spans="1:14" ht="39" customHeight="1" x14ac:dyDescent="0.3">
      <c r="A4" s="46"/>
      <c r="B4" s="43" t="s">
        <v>1</v>
      </c>
      <c r="C4" s="122">
        <v>654422601.57999992</v>
      </c>
      <c r="D4" s="125"/>
      <c r="E4" s="126"/>
      <c r="F4" s="4"/>
      <c r="G4" s="4"/>
      <c r="H4" s="4"/>
      <c r="I4" s="4"/>
      <c r="J4" s="6"/>
      <c r="K4" s="3" t="s">
        <v>7</v>
      </c>
      <c r="L4" s="4"/>
      <c r="M4" s="4"/>
      <c r="N4" s="72">
        <v>32</v>
      </c>
    </row>
    <row r="5" spans="1:14" ht="31.5" customHeight="1" x14ac:dyDescent="0.3">
      <c r="A5" s="46"/>
      <c r="B5" s="44" t="s">
        <v>2</v>
      </c>
      <c r="C5" s="122">
        <v>1320076200</v>
      </c>
      <c r="D5" s="125"/>
      <c r="E5" s="126"/>
      <c r="F5" s="4"/>
      <c r="G5" s="4"/>
      <c r="H5" s="4"/>
      <c r="I5" s="4"/>
      <c r="J5" s="6"/>
      <c r="K5" s="3" t="s">
        <v>8</v>
      </c>
      <c r="L5" s="4"/>
      <c r="M5" s="4"/>
      <c r="N5" s="72">
        <v>7</v>
      </c>
    </row>
    <row r="6" spans="1:14" ht="34.5" customHeight="1" x14ac:dyDescent="0.3">
      <c r="A6" s="46"/>
      <c r="B6" s="44" t="s">
        <v>3</v>
      </c>
      <c r="C6" s="122">
        <v>394</v>
      </c>
      <c r="D6" s="123"/>
      <c r="E6" s="124"/>
      <c r="F6" s="4"/>
      <c r="G6" s="4"/>
      <c r="H6" s="4"/>
      <c r="I6" s="4"/>
      <c r="J6" s="6"/>
      <c r="K6" s="3" t="s">
        <v>9</v>
      </c>
      <c r="L6" s="4"/>
      <c r="M6" s="4"/>
      <c r="N6" s="73">
        <v>17</v>
      </c>
    </row>
    <row r="7" spans="1:14" ht="30.75" customHeight="1" x14ac:dyDescent="0.3">
      <c r="A7" s="46"/>
      <c r="B7" s="44" t="s">
        <v>4</v>
      </c>
      <c r="C7" s="129">
        <v>591.85</v>
      </c>
      <c r="D7" s="123"/>
      <c r="E7" s="124"/>
      <c r="F7" s="4"/>
      <c r="G7" s="4"/>
      <c r="H7" s="4"/>
      <c r="I7" s="4"/>
      <c r="J7" s="6"/>
      <c r="K7" s="3" t="s">
        <v>10</v>
      </c>
      <c r="L7" s="4"/>
      <c r="M7" s="4"/>
      <c r="N7" s="73">
        <v>1</v>
      </c>
    </row>
    <row r="8" spans="1:14" ht="36" customHeight="1" x14ac:dyDescent="0.3">
      <c r="A8" s="46"/>
      <c r="B8" s="44" t="s">
        <v>5</v>
      </c>
      <c r="C8" s="130">
        <v>-0.41</v>
      </c>
      <c r="D8" s="131"/>
      <c r="E8" s="52"/>
      <c r="F8" s="4"/>
      <c r="G8" s="4"/>
      <c r="H8" s="4"/>
      <c r="I8" s="4"/>
      <c r="J8" s="6"/>
      <c r="K8" s="3" t="s">
        <v>11</v>
      </c>
      <c r="L8" s="4"/>
      <c r="M8" s="4"/>
      <c r="N8" s="72">
        <v>23</v>
      </c>
    </row>
    <row r="9" spans="1:14" ht="33.75" customHeight="1" x14ac:dyDescent="0.3">
      <c r="A9" s="46"/>
      <c r="B9" s="45" t="s">
        <v>6</v>
      </c>
      <c r="C9" s="25">
        <v>102</v>
      </c>
      <c r="D9" s="53"/>
      <c r="E9" s="54"/>
      <c r="F9" s="8"/>
      <c r="G9" s="8"/>
      <c r="H9" s="8"/>
      <c r="I9" s="8"/>
      <c r="J9" s="6"/>
      <c r="K9" s="7" t="s">
        <v>12</v>
      </c>
      <c r="L9" s="8"/>
      <c r="M9" s="8"/>
      <c r="N9" s="74">
        <v>46</v>
      </c>
    </row>
    <row r="10" spans="1:14" ht="28.5" customHeight="1" x14ac:dyDescent="0.2">
      <c r="A10" s="46"/>
      <c r="B10" s="132" t="s">
        <v>287</v>
      </c>
      <c r="C10" s="132"/>
      <c r="D10" s="132"/>
      <c r="E10" s="132"/>
      <c r="F10" s="132"/>
      <c r="G10" s="132"/>
      <c r="H10" s="132"/>
      <c r="I10" s="132"/>
      <c r="J10" s="132"/>
      <c r="K10" s="132"/>
      <c r="L10" s="132"/>
      <c r="M10" s="132"/>
      <c r="N10" s="133"/>
    </row>
    <row r="11" spans="1:14" ht="44.25" customHeight="1" x14ac:dyDescent="0.2">
      <c r="B11" s="1" t="s">
        <v>13</v>
      </c>
      <c r="C11" s="2" t="s">
        <v>14</v>
      </c>
      <c r="D11" s="2" t="s">
        <v>15</v>
      </c>
      <c r="E11" s="2" t="s">
        <v>16</v>
      </c>
      <c r="F11" s="2" t="s">
        <v>17</v>
      </c>
      <c r="G11" s="2" t="s">
        <v>18</v>
      </c>
      <c r="H11" s="2" t="s">
        <v>19</v>
      </c>
      <c r="I11" s="2" t="s">
        <v>20</v>
      </c>
      <c r="J11" s="2" t="s">
        <v>21</v>
      </c>
      <c r="K11" s="2" t="s">
        <v>22</v>
      </c>
      <c r="L11" s="2" t="s">
        <v>3</v>
      </c>
      <c r="M11" s="2" t="s">
        <v>2</v>
      </c>
      <c r="N11" s="2" t="s">
        <v>1</v>
      </c>
    </row>
    <row r="12" spans="1:14" ht="27.75" customHeight="1" x14ac:dyDescent="0.2">
      <c r="B12" s="134" t="s">
        <v>23</v>
      </c>
      <c r="C12" s="135"/>
      <c r="D12" s="135"/>
      <c r="E12" s="135"/>
      <c r="F12" s="135"/>
      <c r="G12" s="135"/>
      <c r="H12" s="135"/>
      <c r="I12" s="135"/>
      <c r="J12" s="135"/>
      <c r="K12" s="135"/>
      <c r="L12" s="135"/>
      <c r="M12" s="135"/>
      <c r="N12" s="136"/>
    </row>
    <row r="13" spans="1:14" ht="24" customHeight="1" x14ac:dyDescent="0.2">
      <c r="B13" s="41" t="s">
        <v>189</v>
      </c>
      <c r="C13" s="42" t="s">
        <v>190</v>
      </c>
      <c r="D13" s="14">
        <v>0.26</v>
      </c>
      <c r="E13" s="14">
        <v>0.26</v>
      </c>
      <c r="F13" s="14">
        <v>0.26</v>
      </c>
      <c r="G13" s="14">
        <v>0.26</v>
      </c>
      <c r="H13" s="14">
        <v>0.26</v>
      </c>
      <c r="I13" s="14">
        <v>0.26</v>
      </c>
      <c r="J13" s="14">
        <v>0.26</v>
      </c>
      <c r="K13" s="26">
        <v>0</v>
      </c>
      <c r="L13" s="84">
        <v>2</v>
      </c>
      <c r="M13" s="84">
        <v>710000000</v>
      </c>
      <c r="N13" s="84">
        <v>184600000</v>
      </c>
    </row>
    <row r="14" spans="1:14" ht="24" customHeight="1" x14ac:dyDescent="0.2">
      <c r="B14" s="11" t="s">
        <v>78</v>
      </c>
      <c r="C14" s="11" t="s">
        <v>79</v>
      </c>
      <c r="D14" s="14">
        <v>0.23</v>
      </c>
      <c r="E14" s="14">
        <v>0.23</v>
      </c>
      <c r="F14" s="14">
        <v>0.23</v>
      </c>
      <c r="G14" s="14">
        <v>0.23</v>
      </c>
      <c r="H14" s="14">
        <v>0.22</v>
      </c>
      <c r="I14" s="14">
        <v>0.23</v>
      </c>
      <c r="J14" s="14">
        <v>0.23</v>
      </c>
      <c r="K14" s="26">
        <v>0</v>
      </c>
      <c r="L14" s="84">
        <v>1</v>
      </c>
      <c r="M14" s="84">
        <v>1000000</v>
      </c>
      <c r="N14" s="84">
        <v>230000</v>
      </c>
    </row>
    <row r="15" spans="1:14" ht="24" customHeight="1" x14ac:dyDescent="0.2">
      <c r="B15" s="12" t="s">
        <v>24</v>
      </c>
      <c r="C15" s="12" t="s">
        <v>25</v>
      </c>
      <c r="D15" s="14">
        <v>0.46</v>
      </c>
      <c r="E15" s="14">
        <v>0.46</v>
      </c>
      <c r="F15" s="14">
        <v>0.45</v>
      </c>
      <c r="G15" s="14">
        <v>0.46</v>
      </c>
      <c r="H15" s="14">
        <v>0.47</v>
      </c>
      <c r="I15" s="14">
        <v>0.45</v>
      </c>
      <c r="J15" s="14">
        <v>0.47</v>
      </c>
      <c r="K15" s="26">
        <v>-4.26</v>
      </c>
      <c r="L15" s="84">
        <v>49</v>
      </c>
      <c r="M15" s="84">
        <v>252843021</v>
      </c>
      <c r="N15" s="84">
        <v>115087609.45</v>
      </c>
    </row>
    <row r="16" spans="1:14" ht="24" customHeight="1" x14ac:dyDescent="0.2">
      <c r="B16" s="12" t="s">
        <v>279</v>
      </c>
      <c r="C16" s="12" t="s">
        <v>276</v>
      </c>
      <c r="D16" s="14">
        <v>0.37</v>
      </c>
      <c r="E16" s="14">
        <v>0.38</v>
      </c>
      <c r="F16" s="14">
        <v>0.36</v>
      </c>
      <c r="G16" s="14">
        <v>0.37</v>
      </c>
      <c r="H16" s="14">
        <v>0.39</v>
      </c>
      <c r="I16" s="14">
        <v>0.38</v>
      </c>
      <c r="J16" s="14">
        <v>0.38</v>
      </c>
      <c r="K16" s="26">
        <v>0</v>
      </c>
      <c r="L16" s="84">
        <v>21</v>
      </c>
      <c r="M16" s="84">
        <v>40900000</v>
      </c>
      <c r="N16" s="84">
        <v>14944000</v>
      </c>
    </row>
    <row r="17" spans="2:14" ht="24" customHeight="1" x14ac:dyDescent="0.2">
      <c r="B17" s="12" t="s">
        <v>26</v>
      </c>
      <c r="C17" s="12" t="s">
        <v>27</v>
      </c>
      <c r="D17" s="14">
        <v>0.23</v>
      </c>
      <c r="E17" s="14">
        <v>0.23</v>
      </c>
      <c r="F17" s="14">
        <v>0.23</v>
      </c>
      <c r="G17" s="14">
        <v>0.23</v>
      </c>
      <c r="H17" s="14">
        <v>0.23</v>
      </c>
      <c r="I17" s="14">
        <v>0.23</v>
      </c>
      <c r="J17" s="14">
        <v>0.23</v>
      </c>
      <c r="K17" s="26">
        <v>0</v>
      </c>
      <c r="L17" s="84">
        <v>12</v>
      </c>
      <c r="M17" s="84">
        <v>28100000</v>
      </c>
      <c r="N17" s="84">
        <v>6463000</v>
      </c>
    </row>
    <row r="18" spans="2:14" ht="24" customHeight="1" x14ac:dyDescent="0.2">
      <c r="B18" s="12" t="s">
        <v>28</v>
      </c>
      <c r="C18" s="12" t="s">
        <v>29</v>
      </c>
      <c r="D18" s="14">
        <v>0.42</v>
      </c>
      <c r="E18" s="14">
        <v>0.42</v>
      </c>
      <c r="F18" s="14">
        <v>0.42</v>
      </c>
      <c r="G18" s="14">
        <v>0.42</v>
      </c>
      <c r="H18" s="14">
        <v>0.41</v>
      </c>
      <c r="I18" s="14">
        <v>0.42</v>
      </c>
      <c r="J18" s="14">
        <v>0.41</v>
      </c>
      <c r="K18" s="26">
        <v>2.44</v>
      </c>
      <c r="L18" s="84">
        <v>2</v>
      </c>
      <c r="M18" s="84">
        <v>599990</v>
      </c>
      <c r="N18" s="84">
        <v>251995.8</v>
      </c>
    </row>
    <row r="19" spans="2:14" ht="24" customHeight="1" x14ac:dyDescent="0.2">
      <c r="B19" s="11" t="s">
        <v>173</v>
      </c>
      <c r="C19" s="11" t="s">
        <v>174</v>
      </c>
      <c r="D19" s="14">
        <v>0.2</v>
      </c>
      <c r="E19" s="14">
        <v>0.2</v>
      </c>
      <c r="F19" s="14">
        <v>0.2</v>
      </c>
      <c r="G19" s="14">
        <v>0.2</v>
      </c>
      <c r="H19" s="14">
        <v>0.2</v>
      </c>
      <c r="I19" s="14">
        <v>0.2</v>
      </c>
      <c r="J19" s="14">
        <v>0.21</v>
      </c>
      <c r="K19" s="26">
        <v>-4.76</v>
      </c>
      <c r="L19" s="84">
        <v>14</v>
      </c>
      <c r="M19" s="84">
        <v>40150000</v>
      </c>
      <c r="N19" s="84">
        <v>8030000</v>
      </c>
    </row>
    <row r="20" spans="2:14" ht="24" customHeight="1" x14ac:dyDescent="0.2">
      <c r="B20" s="12" t="s">
        <v>76</v>
      </c>
      <c r="C20" s="12" t="s">
        <v>77</v>
      </c>
      <c r="D20" s="14">
        <v>1.29</v>
      </c>
      <c r="E20" s="14">
        <v>1.29</v>
      </c>
      <c r="F20" s="14">
        <v>1.29</v>
      </c>
      <c r="G20" s="14">
        <v>1.29</v>
      </c>
      <c r="H20" s="14">
        <v>1.3</v>
      </c>
      <c r="I20" s="14">
        <v>1.29</v>
      </c>
      <c r="J20" s="14">
        <v>1.3</v>
      </c>
      <c r="K20" s="26">
        <v>-0.77</v>
      </c>
      <c r="L20" s="84">
        <v>1</v>
      </c>
      <c r="M20" s="84">
        <v>10000</v>
      </c>
      <c r="N20" s="84">
        <v>12900</v>
      </c>
    </row>
    <row r="21" spans="2:14" ht="24" customHeight="1" x14ac:dyDescent="0.2">
      <c r="B21" s="12" t="s">
        <v>32</v>
      </c>
      <c r="C21" s="12" t="s">
        <v>33</v>
      </c>
      <c r="D21" s="14">
        <v>0.19</v>
      </c>
      <c r="E21" s="14">
        <v>0.2</v>
      </c>
      <c r="F21" s="14">
        <v>0.19</v>
      </c>
      <c r="G21" s="14">
        <v>0.19</v>
      </c>
      <c r="H21" s="14">
        <v>0.2</v>
      </c>
      <c r="I21" s="14">
        <v>0.19</v>
      </c>
      <c r="J21" s="14">
        <v>0.2</v>
      </c>
      <c r="K21" s="26">
        <v>-5</v>
      </c>
      <c r="L21" s="84">
        <v>6</v>
      </c>
      <c r="M21" s="84">
        <v>14000000</v>
      </c>
      <c r="N21" s="84">
        <v>2662000</v>
      </c>
    </row>
    <row r="22" spans="2:14" ht="24" customHeight="1" x14ac:dyDescent="0.2">
      <c r="B22" s="71" t="s">
        <v>224</v>
      </c>
      <c r="C22" s="56" t="s">
        <v>225</v>
      </c>
      <c r="D22" s="14">
        <v>0.76</v>
      </c>
      <c r="E22" s="14">
        <v>0.84</v>
      </c>
      <c r="F22" s="14">
        <v>0.76</v>
      </c>
      <c r="G22" s="14">
        <v>0.78</v>
      </c>
      <c r="H22" s="14">
        <v>0.84</v>
      </c>
      <c r="I22" s="14">
        <v>0.84</v>
      </c>
      <c r="J22" s="14">
        <v>0.84</v>
      </c>
      <c r="K22" s="26">
        <v>0</v>
      </c>
      <c r="L22" s="84">
        <v>12</v>
      </c>
      <c r="M22" s="84">
        <v>11885950</v>
      </c>
      <c r="N22" s="84">
        <v>9261322</v>
      </c>
    </row>
    <row r="23" spans="2:14" ht="24" customHeight="1" x14ac:dyDescent="0.2">
      <c r="B23" s="12" t="s">
        <v>34</v>
      </c>
      <c r="C23" s="12" t="s">
        <v>35</v>
      </c>
      <c r="D23" s="14">
        <v>1.2</v>
      </c>
      <c r="E23" s="14">
        <v>1.2</v>
      </c>
      <c r="F23" s="14">
        <v>1.2</v>
      </c>
      <c r="G23" s="14">
        <v>1.2</v>
      </c>
      <c r="H23" s="14">
        <v>1.1499999999999999</v>
      </c>
      <c r="I23" s="14">
        <v>1.2</v>
      </c>
      <c r="J23" s="14">
        <v>1.1499999999999999</v>
      </c>
      <c r="K23" s="26">
        <v>4.3499999999999996</v>
      </c>
      <c r="L23" s="84">
        <v>1</v>
      </c>
      <c r="M23" s="84">
        <v>5000</v>
      </c>
      <c r="N23" s="84">
        <v>6000</v>
      </c>
    </row>
    <row r="24" spans="2:14" ht="24" customHeight="1" x14ac:dyDescent="0.2">
      <c r="B24" s="71" t="s">
        <v>260</v>
      </c>
      <c r="C24" s="56" t="s">
        <v>261</v>
      </c>
      <c r="D24" s="14">
        <v>0.52</v>
      </c>
      <c r="E24" s="14">
        <v>0.52</v>
      </c>
      <c r="F24" s="14">
        <v>0.52</v>
      </c>
      <c r="G24" s="14">
        <v>0.52</v>
      </c>
      <c r="H24" s="14">
        <v>0.54</v>
      </c>
      <c r="I24" s="14">
        <v>0.52</v>
      </c>
      <c r="J24" s="14">
        <v>0.54</v>
      </c>
      <c r="K24" s="26">
        <v>-3.7</v>
      </c>
      <c r="L24" s="84">
        <v>1</v>
      </c>
      <c r="M24" s="84">
        <v>1000000</v>
      </c>
      <c r="N24" s="84">
        <v>520000</v>
      </c>
    </row>
    <row r="25" spans="2:14" ht="24" customHeight="1" x14ac:dyDescent="0.2">
      <c r="B25" s="137" t="s">
        <v>38</v>
      </c>
      <c r="C25" s="138"/>
      <c r="D25" s="127"/>
      <c r="E25" s="98"/>
      <c r="F25" s="98"/>
      <c r="G25" s="98"/>
      <c r="H25" s="98"/>
      <c r="I25" s="98"/>
      <c r="J25" s="98"/>
      <c r="K25" s="121"/>
      <c r="L25" s="79">
        <f>SUM(L13:L24)</f>
        <v>122</v>
      </c>
      <c r="M25" s="79">
        <f>SUM(M13:M24)</f>
        <v>1100493961</v>
      </c>
      <c r="N25" s="79">
        <f>SUM(N13:N24)</f>
        <v>342068827.25</v>
      </c>
    </row>
    <row r="26" spans="2:14" ht="24" customHeight="1" x14ac:dyDescent="0.2">
      <c r="B26" s="137" t="s">
        <v>39</v>
      </c>
      <c r="C26" s="141"/>
      <c r="D26" s="141"/>
      <c r="E26" s="141"/>
      <c r="F26" s="141"/>
      <c r="G26" s="141"/>
      <c r="H26" s="141"/>
      <c r="I26" s="141"/>
      <c r="J26" s="141"/>
      <c r="K26" s="141"/>
      <c r="L26" s="141"/>
      <c r="M26" s="141"/>
      <c r="N26" s="138"/>
    </row>
    <row r="27" spans="2:14" ht="24" customHeight="1" x14ac:dyDescent="0.2">
      <c r="B27" s="60" t="s">
        <v>168</v>
      </c>
      <c r="C27" s="60" t="s">
        <v>169</v>
      </c>
      <c r="D27" s="14">
        <v>7.8</v>
      </c>
      <c r="E27" s="14">
        <v>7.8</v>
      </c>
      <c r="F27" s="14">
        <v>7.7</v>
      </c>
      <c r="G27" s="14">
        <v>7.71</v>
      </c>
      <c r="H27" s="14">
        <v>7.8</v>
      </c>
      <c r="I27" s="14">
        <v>7.7</v>
      </c>
      <c r="J27" s="14">
        <v>7.8</v>
      </c>
      <c r="K27" s="26">
        <v>-1.28</v>
      </c>
      <c r="L27" s="84">
        <v>4</v>
      </c>
      <c r="M27" s="84">
        <v>770000</v>
      </c>
      <c r="N27" s="84">
        <v>5936000</v>
      </c>
    </row>
    <row r="28" spans="2:14" ht="24" customHeight="1" x14ac:dyDescent="0.2">
      <c r="B28" s="137" t="s">
        <v>265</v>
      </c>
      <c r="C28" s="138"/>
      <c r="D28" s="127"/>
      <c r="E28" s="98"/>
      <c r="F28" s="98"/>
      <c r="G28" s="98"/>
      <c r="H28" s="98"/>
      <c r="I28" s="98"/>
      <c r="J28" s="98"/>
      <c r="K28" s="121"/>
      <c r="L28" s="84">
        <v>4</v>
      </c>
      <c r="M28" s="84">
        <v>770000</v>
      </c>
      <c r="N28" s="84">
        <v>5936000</v>
      </c>
    </row>
    <row r="29" spans="2:14" ht="24" customHeight="1" x14ac:dyDescent="0.2">
      <c r="B29" s="137" t="s">
        <v>40</v>
      </c>
      <c r="C29" s="141"/>
      <c r="D29" s="141"/>
      <c r="E29" s="141"/>
      <c r="F29" s="141"/>
      <c r="G29" s="141"/>
      <c r="H29" s="141"/>
      <c r="I29" s="141"/>
      <c r="J29" s="141"/>
      <c r="K29" s="141"/>
      <c r="L29" s="141"/>
      <c r="M29" s="141"/>
      <c r="N29" s="138"/>
    </row>
    <row r="30" spans="2:14" ht="24" customHeight="1" x14ac:dyDescent="0.2">
      <c r="B30" s="51" t="s">
        <v>201</v>
      </c>
      <c r="C30" s="51" t="s">
        <v>202</v>
      </c>
      <c r="D30" s="57">
        <v>4.67</v>
      </c>
      <c r="E30" s="57">
        <v>4.72</v>
      </c>
      <c r="F30" s="57">
        <v>4.6500000000000004</v>
      </c>
      <c r="G30" s="57">
        <v>4.6900000000000004</v>
      </c>
      <c r="H30" s="57">
        <v>4.74</v>
      </c>
      <c r="I30" s="57">
        <v>4.7</v>
      </c>
      <c r="J30" s="57">
        <v>4.74</v>
      </c>
      <c r="K30" s="80">
        <v>-0.84</v>
      </c>
      <c r="L30" s="78">
        <v>18</v>
      </c>
      <c r="M30" s="78">
        <v>4520970</v>
      </c>
      <c r="N30" s="78">
        <v>21189709.120000001</v>
      </c>
    </row>
    <row r="31" spans="2:14" ht="24" customHeight="1" x14ac:dyDescent="0.2">
      <c r="B31" s="12" t="s">
        <v>44</v>
      </c>
      <c r="C31" s="12" t="s">
        <v>45</v>
      </c>
      <c r="D31" s="57">
        <v>1.81</v>
      </c>
      <c r="E31" s="57">
        <v>1.84</v>
      </c>
      <c r="F31" s="57">
        <v>1.81</v>
      </c>
      <c r="G31" s="57">
        <v>1.82</v>
      </c>
      <c r="H31" s="57">
        <v>1.83</v>
      </c>
      <c r="I31" s="57">
        <v>1.84</v>
      </c>
      <c r="J31" s="57">
        <v>1.82</v>
      </c>
      <c r="K31" s="80">
        <v>1.1000000000000001</v>
      </c>
      <c r="L31" s="78">
        <v>21</v>
      </c>
      <c r="M31" s="78">
        <v>8438234</v>
      </c>
      <c r="N31" s="78">
        <v>15321509.390000001</v>
      </c>
    </row>
    <row r="32" spans="2:14" ht="24" customHeight="1" x14ac:dyDescent="0.2">
      <c r="B32" s="12" t="s">
        <v>94</v>
      </c>
      <c r="C32" s="12" t="s">
        <v>95</v>
      </c>
      <c r="D32" s="57">
        <v>0.35</v>
      </c>
      <c r="E32" s="57">
        <v>0.36</v>
      </c>
      <c r="F32" s="57">
        <v>0.32</v>
      </c>
      <c r="G32" s="57">
        <v>0.34</v>
      </c>
      <c r="H32" s="57">
        <v>0.35</v>
      </c>
      <c r="I32" s="57">
        <v>0.32</v>
      </c>
      <c r="J32" s="57">
        <v>0.35</v>
      </c>
      <c r="K32" s="80">
        <v>-8.57</v>
      </c>
      <c r="L32" s="78">
        <v>6</v>
      </c>
      <c r="M32" s="78">
        <v>2150000</v>
      </c>
      <c r="N32" s="78">
        <v>730500</v>
      </c>
    </row>
    <row r="33" spans="2:14" ht="24" customHeight="1" x14ac:dyDescent="0.2">
      <c r="B33" s="139" t="s">
        <v>41</v>
      </c>
      <c r="C33" s="140"/>
      <c r="D33" s="127"/>
      <c r="E33" s="98"/>
      <c r="F33" s="98"/>
      <c r="G33" s="98"/>
      <c r="H33" s="98"/>
      <c r="I33" s="98"/>
      <c r="J33" s="98"/>
      <c r="K33" s="121"/>
      <c r="L33" s="75">
        <f>SUM(L30:L32)</f>
        <v>45</v>
      </c>
      <c r="M33" s="75">
        <f>SUM(M30:M32)</f>
        <v>15109204</v>
      </c>
      <c r="N33" s="75">
        <f>SUM(N30:N32)</f>
        <v>37241718.510000005</v>
      </c>
    </row>
    <row r="34" spans="2:14" ht="24" customHeight="1" x14ac:dyDescent="0.2">
      <c r="B34" s="137" t="s">
        <v>46</v>
      </c>
      <c r="C34" s="141"/>
      <c r="D34" s="141"/>
      <c r="E34" s="141"/>
      <c r="F34" s="141"/>
      <c r="G34" s="141"/>
      <c r="H34" s="141"/>
      <c r="I34" s="141"/>
      <c r="J34" s="141"/>
      <c r="K34" s="141"/>
      <c r="L34" s="141"/>
      <c r="M34" s="141"/>
      <c r="N34" s="138"/>
    </row>
    <row r="35" spans="2:14" ht="24" customHeight="1" x14ac:dyDescent="0.2">
      <c r="B35" s="12" t="s">
        <v>96</v>
      </c>
      <c r="C35" s="12" t="s">
        <v>97</v>
      </c>
      <c r="D35" s="57">
        <v>1.5</v>
      </c>
      <c r="E35" s="57">
        <v>1.5</v>
      </c>
      <c r="F35" s="57">
        <v>1.5</v>
      </c>
      <c r="G35" s="57">
        <v>1.5</v>
      </c>
      <c r="H35" s="57">
        <v>1.5</v>
      </c>
      <c r="I35" s="57">
        <v>1.5</v>
      </c>
      <c r="J35" s="57">
        <v>1.5</v>
      </c>
      <c r="K35" s="80">
        <v>0</v>
      </c>
      <c r="L35" s="78">
        <v>1</v>
      </c>
      <c r="M35" s="78">
        <v>15000</v>
      </c>
      <c r="N35" s="78">
        <v>22500</v>
      </c>
    </row>
    <row r="36" spans="2:14" ht="24" customHeight="1" x14ac:dyDescent="0.2">
      <c r="B36" s="56" t="s">
        <v>258</v>
      </c>
      <c r="C36" s="56" t="s">
        <v>259</v>
      </c>
      <c r="D36" s="57">
        <v>4.03</v>
      </c>
      <c r="E36" s="57">
        <v>4.09</v>
      </c>
      <c r="F36" s="57">
        <v>4.03</v>
      </c>
      <c r="G36" s="57">
        <v>4.05</v>
      </c>
      <c r="H36" s="57">
        <v>4.05</v>
      </c>
      <c r="I36" s="57">
        <v>4.09</v>
      </c>
      <c r="J36" s="57">
        <v>4.07</v>
      </c>
      <c r="K36" s="80">
        <v>0.49</v>
      </c>
      <c r="L36" s="78">
        <v>62</v>
      </c>
      <c r="M36" s="78">
        <v>34526886</v>
      </c>
      <c r="N36" s="78">
        <v>139954035.12</v>
      </c>
    </row>
    <row r="37" spans="2:14" ht="24" customHeight="1" x14ac:dyDescent="0.2">
      <c r="B37" s="51" t="s">
        <v>205</v>
      </c>
      <c r="C37" s="51" t="s">
        <v>206</v>
      </c>
      <c r="D37" s="57">
        <v>0.41</v>
      </c>
      <c r="E37" s="57">
        <v>0.41</v>
      </c>
      <c r="F37" s="57">
        <v>0.4</v>
      </c>
      <c r="G37" s="57">
        <v>0.4</v>
      </c>
      <c r="H37" s="57">
        <v>0.42</v>
      </c>
      <c r="I37" s="57">
        <v>0.41</v>
      </c>
      <c r="J37" s="57">
        <v>0.41</v>
      </c>
      <c r="K37" s="80">
        <v>0</v>
      </c>
      <c r="L37" s="78">
        <v>30</v>
      </c>
      <c r="M37" s="78">
        <v>90050000</v>
      </c>
      <c r="N37" s="78">
        <v>36320000</v>
      </c>
    </row>
    <row r="38" spans="2:14" ht="24" customHeight="1" x14ac:dyDescent="0.2">
      <c r="B38" s="12" t="s">
        <v>48</v>
      </c>
      <c r="C38" s="12" t="s">
        <v>49</v>
      </c>
      <c r="D38" s="57">
        <v>1.2</v>
      </c>
      <c r="E38" s="57">
        <v>1.2</v>
      </c>
      <c r="F38" s="57">
        <v>1.2</v>
      </c>
      <c r="G38" s="57">
        <v>1.2</v>
      </c>
      <c r="H38" s="57">
        <v>1.24</v>
      </c>
      <c r="I38" s="57">
        <v>1.2</v>
      </c>
      <c r="J38" s="57">
        <v>1.24</v>
      </c>
      <c r="K38" s="80">
        <v>-3.23</v>
      </c>
      <c r="L38" s="78">
        <v>3</v>
      </c>
      <c r="M38" s="78">
        <v>2500000</v>
      </c>
      <c r="N38" s="78">
        <v>3000000</v>
      </c>
    </row>
    <row r="39" spans="2:14" ht="24" customHeight="1" x14ac:dyDescent="0.2">
      <c r="B39" s="56" t="s">
        <v>254</v>
      </c>
      <c r="C39" s="56" t="s">
        <v>255</v>
      </c>
      <c r="D39" s="57">
        <v>1.6</v>
      </c>
      <c r="E39" s="57">
        <v>1.65</v>
      </c>
      <c r="F39" s="57">
        <v>1.59</v>
      </c>
      <c r="G39" s="57">
        <v>1.61</v>
      </c>
      <c r="H39" s="57">
        <v>1.67</v>
      </c>
      <c r="I39" s="57">
        <v>1.65</v>
      </c>
      <c r="J39" s="57">
        <v>1.64</v>
      </c>
      <c r="K39" s="80">
        <v>0.61</v>
      </c>
      <c r="L39" s="78">
        <v>40</v>
      </c>
      <c r="M39" s="78">
        <v>13677500</v>
      </c>
      <c r="N39" s="78">
        <v>22036400</v>
      </c>
    </row>
    <row r="40" spans="2:14" ht="24" customHeight="1" x14ac:dyDescent="0.2">
      <c r="B40" s="76" t="s">
        <v>257</v>
      </c>
      <c r="C40" s="76" t="s">
        <v>256</v>
      </c>
      <c r="D40" s="57">
        <v>2.2000000000000002</v>
      </c>
      <c r="E40" s="57">
        <v>2.35</v>
      </c>
      <c r="F40" s="57">
        <v>2.15</v>
      </c>
      <c r="G40" s="57">
        <v>2.2200000000000002</v>
      </c>
      <c r="H40" s="57">
        <v>2.31</v>
      </c>
      <c r="I40" s="57">
        <v>2.35</v>
      </c>
      <c r="J40" s="57">
        <v>2.33</v>
      </c>
      <c r="K40" s="80">
        <v>0.86</v>
      </c>
      <c r="L40" s="78">
        <v>19</v>
      </c>
      <c r="M40" s="78">
        <v>7188000</v>
      </c>
      <c r="N40" s="78">
        <v>15947600</v>
      </c>
    </row>
    <row r="41" spans="2:14" ht="24" customHeight="1" x14ac:dyDescent="0.2">
      <c r="B41" s="12" t="s">
        <v>50</v>
      </c>
      <c r="C41" s="12" t="s">
        <v>51</v>
      </c>
      <c r="D41" s="57">
        <v>5.3</v>
      </c>
      <c r="E41" s="57">
        <v>5.3</v>
      </c>
      <c r="F41" s="57">
        <v>5.25</v>
      </c>
      <c r="G41" s="57">
        <v>5.29</v>
      </c>
      <c r="H41" s="57">
        <v>5.5</v>
      </c>
      <c r="I41" s="57">
        <v>5.3</v>
      </c>
      <c r="J41" s="57">
        <v>5.5</v>
      </c>
      <c r="K41" s="80">
        <v>-3.64</v>
      </c>
      <c r="L41" s="78">
        <v>5</v>
      </c>
      <c r="M41" s="78">
        <v>350000</v>
      </c>
      <c r="N41" s="78">
        <v>1852500</v>
      </c>
    </row>
    <row r="42" spans="2:14" ht="24" customHeight="1" x14ac:dyDescent="0.2">
      <c r="B42" s="12" t="s">
        <v>52</v>
      </c>
      <c r="C42" s="12" t="s">
        <v>53</v>
      </c>
      <c r="D42" s="57">
        <v>0.77</v>
      </c>
      <c r="E42" s="57">
        <v>0.78</v>
      </c>
      <c r="F42" s="57">
        <v>0.76</v>
      </c>
      <c r="G42" s="57">
        <v>0.77</v>
      </c>
      <c r="H42" s="57">
        <v>0.79</v>
      </c>
      <c r="I42" s="57">
        <v>0.77</v>
      </c>
      <c r="J42" s="57">
        <v>0.78</v>
      </c>
      <c r="K42" s="80">
        <v>-1.28</v>
      </c>
      <c r="L42" s="78">
        <v>39</v>
      </c>
      <c r="M42" s="78">
        <v>53824167</v>
      </c>
      <c r="N42" s="78">
        <v>41249870.920000002</v>
      </c>
    </row>
    <row r="43" spans="2:14" ht="24" customHeight="1" x14ac:dyDescent="0.2">
      <c r="B43" s="12" t="s">
        <v>54</v>
      </c>
      <c r="C43" s="12" t="s">
        <v>55</v>
      </c>
      <c r="D43" s="57">
        <v>8.1</v>
      </c>
      <c r="E43" s="57">
        <v>8.9</v>
      </c>
      <c r="F43" s="57">
        <v>8.1</v>
      </c>
      <c r="G43" s="57">
        <v>8.68</v>
      </c>
      <c r="H43" s="57">
        <v>8.4700000000000006</v>
      </c>
      <c r="I43" s="57">
        <v>8.61</v>
      </c>
      <c r="J43" s="57">
        <v>8.5</v>
      </c>
      <c r="K43" s="80">
        <v>1.29</v>
      </c>
      <c r="L43" s="78">
        <v>14</v>
      </c>
      <c r="M43" s="78">
        <v>630500</v>
      </c>
      <c r="N43" s="78">
        <v>5473265</v>
      </c>
    </row>
    <row r="44" spans="2:14" ht="24" customHeight="1" x14ac:dyDescent="0.2">
      <c r="B44" s="95" t="s">
        <v>47</v>
      </c>
      <c r="C44" s="128"/>
      <c r="D44" s="97"/>
      <c r="E44" s="98"/>
      <c r="F44" s="98"/>
      <c r="G44" s="98"/>
      <c r="H44" s="98"/>
      <c r="I44" s="98"/>
      <c r="J44" s="98"/>
      <c r="K44" s="121"/>
      <c r="L44" s="27">
        <f>SUM(L35:L43)</f>
        <v>213</v>
      </c>
      <c r="M44" s="27">
        <f>SUM(M35:M43)</f>
        <v>202762053</v>
      </c>
      <c r="N44" s="27">
        <f>SUM(N35:N43)</f>
        <v>265856171.04000002</v>
      </c>
    </row>
    <row r="45" spans="2:14" ht="33" customHeight="1" x14ac:dyDescent="0.2">
      <c r="B45" s="142" t="s">
        <v>159</v>
      </c>
      <c r="C45" s="142"/>
      <c r="D45" s="142"/>
      <c r="E45" s="142"/>
      <c r="F45" s="142"/>
      <c r="G45" s="142"/>
      <c r="H45" s="142"/>
      <c r="I45" s="142"/>
      <c r="J45" s="142"/>
      <c r="K45" s="142"/>
      <c r="L45" s="142"/>
      <c r="M45" s="142"/>
      <c r="N45" s="142"/>
    </row>
    <row r="46" spans="2:14" ht="28.5" customHeight="1" x14ac:dyDescent="0.2">
      <c r="B46" s="143" t="s">
        <v>56</v>
      </c>
      <c r="C46" s="144"/>
      <c r="D46" s="144"/>
      <c r="E46" s="144"/>
      <c r="F46" s="144"/>
      <c r="G46" s="144"/>
      <c r="H46" s="144"/>
      <c r="I46" s="144"/>
      <c r="J46" s="144"/>
      <c r="K46" s="144"/>
      <c r="L46" s="144"/>
      <c r="M46" s="144"/>
      <c r="N46" s="145"/>
    </row>
    <row r="47" spans="2:14" ht="28.5" customHeight="1" x14ac:dyDescent="0.2">
      <c r="B47" s="12" t="s">
        <v>106</v>
      </c>
      <c r="C47" s="12" t="s">
        <v>107</v>
      </c>
      <c r="D47" s="57">
        <v>8.8000000000000007</v>
      </c>
      <c r="E47" s="57">
        <v>8.8000000000000007</v>
      </c>
      <c r="F47" s="57">
        <v>8.8000000000000007</v>
      </c>
      <c r="G47" s="57">
        <v>8.8000000000000007</v>
      </c>
      <c r="H47" s="57">
        <v>8.9</v>
      </c>
      <c r="I47" s="57">
        <v>8.8000000000000007</v>
      </c>
      <c r="J47" s="57">
        <v>8.9</v>
      </c>
      <c r="K47" s="80">
        <v>-1.1200000000000001</v>
      </c>
      <c r="L47" s="78">
        <v>1</v>
      </c>
      <c r="M47" s="78">
        <v>5000</v>
      </c>
      <c r="N47" s="78">
        <v>44000</v>
      </c>
    </row>
    <row r="48" spans="2:14" ht="28.5" customHeight="1" x14ac:dyDescent="0.2">
      <c r="B48" s="12" t="s">
        <v>104</v>
      </c>
      <c r="C48" s="12" t="s">
        <v>105</v>
      </c>
      <c r="D48" s="57">
        <v>1</v>
      </c>
      <c r="E48" s="57">
        <v>1</v>
      </c>
      <c r="F48" s="57">
        <v>1</v>
      </c>
      <c r="G48" s="57">
        <v>1</v>
      </c>
      <c r="H48" s="57">
        <v>1</v>
      </c>
      <c r="I48" s="57">
        <v>1</v>
      </c>
      <c r="J48" s="57">
        <v>1</v>
      </c>
      <c r="K48" s="80">
        <v>0</v>
      </c>
      <c r="L48" s="78">
        <v>2</v>
      </c>
      <c r="M48" s="78">
        <v>500000</v>
      </c>
      <c r="N48" s="78">
        <v>500000</v>
      </c>
    </row>
    <row r="49" spans="2:14" ht="28.5" customHeight="1" x14ac:dyDescent="0.2">
      <c r="B49" s="12" t="s">
        <v>59</v>
      </c>
      <c r="C49" s="12" t="s">
        <v>60</v>
      </c>
      <c r="D49" s="57">
        <v>12</v>
      </c>
      <c r="E49" s="57">
        <v>12</v>
      </c>
      <c r="F49" s="57">
        <v>12</v>
      </c>
      <c r="G49" s="57">
        <v>12</v>
      </c>
      <c r="H49" s="57">
        <v>12.5</v>
      </c>
      <c r="I49" s="57">
        <v>12</v>
      </c>
      <c r="J49" s="57">
        <v>12.5</v>
      </c>
      <c r="K49" s="80">
        <v>-4</v>
      </c>
      <c r="L49" s="78">
        <v>1</v>
      </c>
      <c r="M49" s="78">
        <v>100000</v>
      </c>
      <c r="N49" s="78">
        <v>1200000</v>
      </c>
    </row>
    <row r="50" spans="2:14" ht="29.25" customHeight="1" x14ac:dyDescent="0.2">
      <c r="B50" s="12" t="s">
        <v>100</v>
      </c>
      <c r="C50" s="12" t="s">
        <v>101</v>
      </c>
      <c r="D50" s="57">
        <v>4.7</v>
      </c>
      <c r="E50" s="57">
        <v>4.9000000000000004</v>
      </c>
      <c r="F50" s="57">
        <v>4.7</v>
      </c>
      <c r="G50" s="57">
        <v>4.84</v>
      </c>
      <c r="H50" s="57">
        <v>5.21</v>
      </c>
      <c r="I50" s="57">
        <v>4.9000000000000004</v>
      </c>
      <c r="J50" s="57">
        <v>5.21</v>
      </c>
      <c r="K50" s="80">
        <v>-5.95</v>
      </c>
      <c r="L50" s="78">
        <v>2</v>
      </c>
      <c r="M50" s="78">
        <v>70000</v>
      </c>
      <c r="N50" s="78">
        <v>339000</v>
      </c>
    </row>
    <row r="51" spans="2:14" ht="29.25" customHeight="1" x14ac:dyDescent="0.2">
      <c r="B51" s="147" t="s">
        <v>63</v>
      </c>
      <c r="C51" s="148"/>
      <c r="D51" s="97"/>
      <c r="E51" s="98"/>
      <c r="F51" s="98"/>
      <c r="G51" s="98"/>
      <c r="H51" s="98"/>
      <c r="I51" s="98"/>
      <c r="J51" s="98"/>
      <c r="K51" s="99"/>
      <c r="L51" s="77">
        <f>SUM(L47:L50)</f>
        <v>6</v>
      </c>
      <c r="M51" s="77">
        <f>SUM(M47:M50)</f>
        <v>675000</v>
      </c>
      <c r="N51" s="77">
        <f>SUM(N47:N50)</f>
        <v>2083000</v>
      </c>
    </row>
    <row r="52" spans="2:14" ht="29.25" customHeight="1" x14ac:dyDescent="0.2">
      <c r="B52" s="143" t="s">
        <v>64</v>
      </c>
      <c r="C52" s="144"/>
      <c r="D52" s="144"/>
      <c r="E52" s="144"/>
      <c r="F52" s="144"/>
      <c r="G52" s="144"/>
      <c r="H52" s="144"/>
      <c r="I52" s="144"/>
      <c r="J52" s="144"/>
      <c r="K52" s="144"/>
      <c r="L52" s="144"/>
      <c r="M52" s="144"/>
      <c r="N52" s="145"/>
    </row>
    <row r="53" spans="2:14" ht="29.25" customHeight="1" x14ac:dyDescent="0.2">
      <c r="B53" s="15" t="s">
        <v>195</v>
      </c>
      <c r="C53" s="12" t="s">
        <v>196</v>
      </c>
      <c r="D53" s="57">
        <v>4.5</v>
      </c>
      <c r="E53" s="57">
        <v>4.5</v>
      </c>
      <c r="F53" s="57">
        <v>4.5</v>
      </c>
      <c r="G53" s="57">
        <v>4.5</v>
      </c>
      <c r="H53" s="57">
        <v>4.66</v>
      </c>
      <c r="I53" s="57">
        <v>4.5</v>
      </c>
      <c r="J53" s="57">
        <v>4.66</v>
      </c>
      <c r="K53" s="80">
        <v>-3.43</v>
      </c>
      <c r="L53" s="78">
        <v>1</v>
      </c>
      <c r="M53" s="78">
        <v>200000</v>
      </c>
      <c r="N53" s="78">
        <v>900000</v>
      </c>
    </row>
    <row r="54" spans="2:14" ht="29.25" customHeight="1" x14ac:dyDescent="0.2">
      <c r="B54" s="16" t="s">
        <v>112</v>
      </c>
      <c r="C54" s="12" t="s">
        <v>113</v>
      </c>
      <c r="D54" s="57">
        <v>0.28999999999999998</v>
      </c>
      <c r="E54" s="57">
        <v>0.28999999999999998</v>
      </c>
      <c r="F54" s="57">
        <v>0.28999999999999998</v>
      </c>
      <c r="G54" s="57">
        <v>0.28999999999999998</v>
      </c>
      <c r="H54" s="57">
        <v>0.31</v>
      </c>
      <c r="I54" s="57">
        <v>0.28999999999999998</v>
      </c>
      <c r="J54" s="57">
        <v>0.31</v>
      </c>
      <c r="K54" s="80">
        <v>-6.45</v>
      </c>
      <c r="L54" s="78">
        <v>1</v>
      </c>
      <c r="M54" s="78">
        <v>40982</v>
      </c>
      <c r="N54" s="78">
        <v>11884.78</v>
      </c>
    </row>
    <row r="55" spans="2:14" ht="29.25" customHeight="1" x14ac:dyDescent="0.2">
      <c r="B55" s="95" t="s">
        <v>289</v>
      </c>
      <c r="C55" s="96"/>
      <c r="D55" s="97"/>
      <c r="E55" s="98"/>
      <c r="F55" s="98"/>
      <c r="G55" s="98"/>
      <c r="H55" s="98"/>
      <c r="I55" s="98"/>
      <c r="J55" s="98"/>
      <c r="K55" s="99"/>
      <c r="L55" s="78">
        <f>SUM(L53:L54)</f>
        <v>2</v>
      </c>
      <c r="M55" s="78">
        <f>SUM(M53:M54)</f>
        <v>240982</v>
      </c>
      <c r="N55" s="78">
        <f>SUM(N53:N54)</f>
        <v>911884.78</v>
      </c>
    </row>
    <row r="56" spans="2:14" ht="27.75" customHeight="1" x14ac:dyDescent="0.2">
      <c r="B56" s="95" t="s">
        <v>65</v>
      </c>
      <c r="C56" s="96"/>
      <c r="D56" s="97"/>
      <c r="E56" s="98"/>
      <c r="F56" s="98"/>
      <c r="G56" s="98"/>
      <c r="H56" s="98"/>
      <c r="I56" s="98"/>
      <c r="J56" s="98"/>
      <c r="K56" s="99"/>
      <c r="L56" s="40">
        <f>L55+L51+L44+L33+L28+L25</f>
        <v>392</v>
      </c>
      <c r="M56" s="84">
        <f t="shared" ref="M56:N56" si="0">M55+M51+M44+M33+M28+M25</f>
        <v>1320051200</v>
      </c>
      <c r="N56" s="84">
        <f t="shared" si="0"/>
        <v>654097601.57999992</v>
      </c>
    </row>
    <row r="57" spans="2:14" ht="24" customHeight="1" x14ac:dyDescent="0.2">
      <c r="B57" s="132" t="s">
        <v>288</v>
      </c>
      <c r="C57" s="132"/>
      <c r="D57" s="132"/>
      <c r="E57" s="132"/>
      <c r="F57" s="132"/>
      <c r="G57" s="132"/>
      <c r="H57" s="132"/>
      <c r="I57" s="132"/>
      <c r="J57" s="132"/>
      <c r="K57" s="132"/>
      <c r="L57" s="132"/>
      <c r="M57" s="132"/>
      <c r="N57" s="133"/>
    </row>
    <row r="58" spans="2:14" ht="41.25" customHeight="1" x14ac:dyDescent="0.2">
      <c r="B58" s="81" t="s">
        <v>13</v>
      </c>
      <c r="C58" s="82" t="s">
        <v>14</v>
      </c>
      <c r="D58" s="82" t="s">
        <v>15</v>
      </c>
      <c r="E58" s="82" t="s">
        <v>16</v>
      </c>
      <c r="F58" s="82" t="s">
        <v>17</v>
      </c>
      <c r="G58" s="82" t="s">
        <v>18</v>
      </c>
      <c r="H58" s="82" t="s">
        <v>19</v>
      </c>
      <c r="I58" s="82" t="s">
        <v>20</v>
      </c>
      <c r="J58" s="82" t="s">
        <v>21</v>
      </c>
      <c r="K58" s="82" t="s">
        <v>22</v>
      </c>
      <c r="L58" s="82" t="s">
        <v>3</v>
      </c>
      <c r="M58" s="82" t="s">
        <v>2</v>
      </c>
      <c r="N58" s="82" t="s">
        <v>1</v>
      </c>
    </row>
    <row r="59" spans="2:14" ht="28.5" customHeight="1" x14ac:dyDescent="0.2">
      <c r="B59" s="134" t="s">
        <v>40</v>
      </c>
      <c r="C59" s="135"/>
      <c r="D59" s="135"/>
      <c r="E59" s="135"/>
      <c r="F59" s="135"/>
      <c r="G59" s="135"/>
      <c r="H59" s="135"/>
      <c r="I59" s="135"/>
      <c r="J59" s="135"/>
      <c r="K59" s="135"/>
      <c r="L59" s="135"/>
      <c r="M59" s="135"/>
      <c r="N59" s="136"/>
    </row>
    <row r="60" spans="2:14" ht="28.5" customHeight="1" x14ac:dyDescent="0.2">
      <c r="B60" s="56" t="s">
        <v>203</v>
      </c>
      <c r="C60" s="56" t="s">
        <v>204</v>
      </c>
      <c r="D60" s="57">
        <v>13</v>
      </c>
      <c r="E60" s="57">
        <v>13</v>
      </c>
      <c r="F60" s="57">
        <v>13</v>
      </c>
      <c r="G60" s="57">
        <v>13</v>
      </c>
      <c r="H60" s="57">
        <v>13.73</v>
      </c>
      <c r="I60" s="57">
        <v>13</v>
      </c>
      <c r="J60" s="57">
        <v>13.75</v>
      </c>
      <c r="K60" s="80">
        <v>-5.45</v>
      </c>
      <c r="L60" s="78">
        <v>2</v>
      </c>
      <c r="M60" s="78">
        <v>25000</v>
      </c>
      <c r="N60" s="78">
        <v>325000</v>
      </c>
    </row>
    <row r="61" spans="2:14" ht="28.5" customHeight="1" x14ac:dyDescent="0.2">
      <c r="B61" s="139" t="s">
        <v>290</v>
      </c>
      <c r="C61" s="140"/>
      <c r="D61" s="127"/>
      <c r="E61" s="98"/>
      <c r="F61" s="98"/>
      <c r="G61" s="98"/>
      <c r="H61" s="98"/>
      <c r="I61" s="98"/>
      <c r="J61" s="98"/>
      <c r="K61" s="121"/>
      <c r="L61" s="78">
        <v>2</v>
      </c>
      <c r="M61" s="78">
        <v>25000</v>
      </c>
      <c r="N61" s="78">
        <v>325000</v>
      </c>
    </row>
    <row r="62" spans="2:14" ht="30.75" customHeight="1" x14ac:dyDescent="0.2">
      <c r="B62" s="139" t="s">
        <v>271</v>
      </c>
      <c r="C62" s="140"/>
      <c r="D62" s="127"/>
      <c r="E62" s="98"/>
      <c r="F62" s="98"/>
      <c r="G62" s="98"/>
      <c r="H62" s="98"/>
      <c r="I62" s="98"/>
      <c r="J62" s="98"/>
      <c r="K62" s="121"/>
      <c r="L62" s="78">
        <v>2</v>
      </c>
      <c r="M62" s="78">
        <v>25000</v>
      </c>
      <c r="N62" s="78">
        <v>325000</v>
      </c>
    </row>
    <row r="63" spans="2:14" ht="30" customHeight="1" x14ac:dyDescent="0.2">
      <c r="B63" s="139" t="s">
        <v>272</v>
      </c>
      <c r="C63" s="140"/>
      <c r="D63" s="127"/>
      <c r="E63" s="98"/>
      <c r="F63" s="98"/>
      <c r="G63" s="98"/>
      <c r="H63" s="98"/>
      <c r="I63" s="98"/>
      <c r="J63" s="98"/>
      <c r="K63" s="121"/>
      <c r="L63" s="78">
        <f>L62+L56</f>
        <v>394</v>
      </c>
      <c r="M63" s="78">
        <f t="shared" ref="M63:N63" si="1">M62+M56</f>
        <v>1320076200</v>
      </c>
      <c r="N63" s="78">
        <f t="shared" si="1"/>
        <v>654422601.57999992</v>
      </c>
    </row>
    <row r="64" spans="2:14" ht="30" customHeight="1" x14ac:dyDescent="0.2">
      <c r="B64" s="149" t="s">
        <v>291</v>
      </c>
      <c r="C64" s="150"/>
      <c r="D64" s="150"/>
      <c r="E64" s="150"/>
      <c r="F64" s="150"/>
      <c r="G64" s="150"/>
      <c r="H64" s="150"/>
      <c r="I64" s="150"/>
      <c r="J64" s="150"/>
      <c r="K64" s="150"/>
      <c r="L64" s="150"/>
      <c r="M64" s="150"/>
      <c r="N64" s="150"/>
    </row>
    <row r="65" spans="2:14" ht="24" customHeight="1" x14ac:dyDescent="0.25">
      <c r="B65" s="146" t="s">
        <v>68</v>
      </c>
      <c r="C65" s="146"/>
      <c r="D65" s="146"/>
      <c r="E65" s="146"/>
      <c r="F65" s="146"/>
      <c r="G65" s="146"/>
      <c r="I65" s="103" t="s">
        <v>69</v>
      </c>
      <c r="J65" s="103"/>
      <c r="K65" s="103"/>
      <c r="L65" s="103"/>
      <c r="M65" s="103"/>
      <c r="N65" s="103"/>
    </row>
    <row r="66" spans="2:14" s="19" customFormat="1" ht="24" customHeight="1" x14ac:dyDescent="0.2">
      <c r="B66" s="35" t="s">
        <v>66</v>
      </c>
      <c r="C66" s="36" t="s">
        <v>67</v>
      </c>
      <c r="D66" s="37" t="s">
        <v>172</v>
      </c>
      <c r="E66" s="110" t="s">
        <v>160</v>
      </c>
      <c r="F66" s="110"/>
      <c r="G66" s="110"/>
      <c r="I66" s="100" t="s">
        <v>66</v>
      </c>
      <c r="J66" s="101"/>
      <c r="K66" s="102"/>
      <c r="L66" s="18" t="s">
        <v>67</v>
      </c>
      <c r="M66" s="18" t="s">
        <v>22</v>
      </c>
      <c r="N66" s="18" t="s">
        <v>2</v>
      </c>
    </row>
    <row r="67" spans="2:14" s="33" customFormat="1" ht="24" customHeight="1" x14ac:dyDescent="0.2">
      <c r="B67" s="11" t="s">
        <v>34</v>
      </c>
      <c r="C67" s="14">
        <v>1.2</v>
      </c>
      <c r="D67" s="26">
        <v>4.3499999999999996</v>
      </c>
      <c r="E67" s="107">
        <v>5000</v>
      </c>
      <c r="F67" s="108">
        <v>5000</v>
      </c>
      <c r="G67" s="109">
        <v>5000</v>
      </c>
      <c r="H67" s="38"/>
      <c r="I67" s="104" t="s">
        <v>94</v>
      </c>
      <c r="J67" s="105"/>
      <c r="K67" s="106"/>
      <c r="L67" s="14">
        <v>0.32</v>
      </c>
      <c r="M67" s="26">
        <v>-8.57</v>
      </c>
      <c r="N67" s="84">
        <v>2150000</v>
      </c>
    </row>
    <row r="68" spans="2:14" s="33" customFormat="1" ht="24" customHeight="1" x14ac:dyDescent="0.2">
      <c r="B68" s="12" t="s">
        <v>28</v>
      </c>
      <c r="C68" s="14">
        <v>0.42</v>
      </c>
      <c r="D68" s="26">
        <v>2.44</v>
      </c>
      <c r="E68" s="107">
        <v>599990</v>
      </c>
      <c r="F68" s="108">
        <v>599990</v>
      </c>
      <c r="G68" s="109">
        <v>599990</v>
      </c>
      <c r="H68" s="38"/>
      <c r="I68" s="104" t="s">
        <v>112</v>
      </c>
      <c r="J68" s="105"/>
      <c r="K68" s="106"/>
      <c r="L68" s="14">
        <v>0.28999999999999998</v>
      </c>
      <c r="M68" s="26">
        <v>-6.45</v>
      </c>
      <c r="N68" s="84">
        <v>40982</v>
      </c>
    </row>
    <row r="69" spans="2:14" s="33" customFormat="1" ht="24" customHeight="1" x14ac:dyDescent="0.2">
      <c r="B69" s="12" t="s">
        <v>54</v>
      </c>
      <c r="C69" s="14">
        <v>8.61</v>
      </c>
      <c r="D69" s="26">
        <v>1.29</v>
      </c>
      <c r="E69" s="107">
        <v>630500</v>
      </c>
      <c r="F69" s="108">
        <v>630500</v>
      </c>
      <c r="G69" s="109">
        <v>630500</v>
      </c>
      <c r="H69" s="38"/>
      <c r="I69" s="104" t="s">
        <v>100</v>
      </c>
      <c r="J69" s="105"/>
      <c r="K69" s="106"/>
      <c r="L69" s="14">
        <v>4.9000000000000004</v>
      </c>
      <c r="M69" s="26">
        <v>-5.95</v>
      </c>
      <c r="N69" s="84">
        <v>70000</v>
      </c>
    </row>
    <row r="70" spans="2:14" s="33" customFormat="1" ht="24" customHeight="1" x14ac:dyDescent="0.2">
      <c r="B70" s="12" t="s">
        <v>44</v>
      </c>
      <c r="C70" s="14">
        <v>1.84</v>
      </c>
      <c r="D70" s="26">
        <v>1.1000000000000001</v>
      </c>
      <c r="E70" s="107">
        <v>8438234</v>
      </c>
      <c r="F70" s="108">
        <v>8438234</v>
      </c>
      <c r="G70" s="109">
        <v>8438234</v>
      </c>
      <c r="H70" s="38"/>
      <c r="I70" s="104" t="s">
        <v>203</v>
      </c>
      <c r="J70" s="105"/>
      <c r="K70" s="106"/>
      <c r="L70" s="14">
        <v>13</v>
      </c>
      <c r="M70" s="26">
        <v>-5.45</v>
      </c>
      <c r="N70" s="84">
        <v>25000</v>
      </c>
    </row>
    <row r="71" spans="2:14" s="33" customFormat="1" ht="24" customHeight="1" x14ac:dyDescent="0.2">
      <c r="B71" s="12" t="s">
        <v>257</v>
      </c>
      <c r="C71" s="14">
        <v>2.35</v>
      </c>
      <c r="D71" s="26">
        <v>0.86</v>
      </c>
      <c r="E71" s="107">
        <v>7188000</v>
      </c>
      <c r="F71" s="108">
        <v>7188000</v>
      </c>
      <c r="G71" s="109">
        <v>7188000</v>
      </c>
      <c r="H71" s="38"/>
      <c r="I71" s="104" t="s">
        <v>32</v>
      </c>
      <c r="J71" s="105"/>
      <c r="K71" s="106"/>
      <c r="L71" s="14">
        <v>0.19</v>
      </c>
      <c r="M71" s="26">
        <v>-5</v>
      </c>
      <c r="N71" s="84">
        <v>14000000</v>
      </c>
    </row>
    <row r="72" spans="2:14" ht="24" customHeight="1" x14ac:dyDescent="0.25">
      <c r="B72" s="103" t="s">
        <v>70</v>
      </c>
      <c r="C72" s="103"/>
      <c r="D72" s="103"/>
      <c r="E72" s="103"/>
      <c r="F72" s="103"/>
      <c r="G72" s="103"/>
      <c r="H72" s="17"/>
      <c r="I72" s="103" t="s">
        <v>71</v>
      </c>
      <c r="J72" s="103"/>
      <c r="K72" s="103"/>
      <c r="L72" s="103"/>
      <c r="M72" s="103"/>
      <c r="N72" s="103"/>
    </row>
    <row r="73" spans="2:14" ht="24" customHeight="1" x14ac:dyDescent="0.2">
      <c r="B73" s="35" t="s">
        <v>66</v>
      </c>
      <c r="C73" s="36" t="s">
        <v>67</v>
      </c>
      <c r="D73" s="37" t="s">
        <v>172</v>
      </c>
      <c r="E73" s="110" t="s">
        <v>160</v>
      </c>
      <c r="F73" s="110"/>
      <c r="G73" s="110"/>
      <c r="H73" s="19"/>
      <c r="I73" s="100" t="s">
        <v>66</v>
      </c>
      <c r="J73" s="101"/>
      <c r="K73" s="102"/>
      <c r="L73" s="18" t="s">
        <v>67</v>
      </c>
      <c r="M73" s="18" t="s">
        <v>22</v>
      </c>
      <c r="N73" s="18" t="s">
        <v>1</v>
      </c>
    </row>
    <row r="74" spans="2:14" s="24" customFormat="1" ht="24" customHeight="1" x14ac:dyDescent="0.2">
      <c r="B74" s="41" t="s">
        <v>189</v>
      </c>
      <c r="C74" s="14">
        <v>0.26</v>
      </c>
      <c r="D74" s="26">
        <v>0</v>
      </c>
      <c r="E74" s="107">
        <v>710000000</v>
      </c>
      <c r="F74" s="108">
        <v>710000000</v>
      </c>
      <c r="G74" s="109">
        <v>710000000</v>
      </c>
      <c r="H74" s="39"/>
      <c r="I74" s="104" t="s">
        <v>189</v>
      </c>
      <c r="J74" s="105"/>
      <c r="K74" s="106"/>
      <c r="L74" s="14">
        <v>0.26</v>
      </c>
      <c r="M74" s="26">
        <v>0</v>
      </c>
      <c r="N74" s="84">
        <v>184600000</v>
      </c>
    </row>
    <row r="75" spans="2:14" s="24" customFormat="1" ht="24" customHeight="1" x14ac:dyDescent="0.2">
      <c r="B75" s="11" t="s">
        <v>24</v>
      </c>
      <c r="C75" s="14">
        <v>0.45</v>
      </c>
      <c r="D75" s="26">
        <v>-4.26</v>
      </c>
      <c r="E75" s="107">
        <v>252843021</v>
      </c>
      <c r="F75" s="108">
        <v>252843021</v>
      </c>
      <c r="G75" s="109">
        <v>252843021</v>
      </c>
      <c r="H75" s="39"/>
      <c r="I75" s="104" t="s">
        <v>258</v>
      </c>
      <c r="J75" s="105"/>
      <c r="K75" s="106"/>
      <c r="L75" s="14">
        <v>4.09</v>
      </c>
      <c r="M75" s="26">
        <v>0.49</v>
      </c>
      <c r="N75" s="84">
        <v>139954035.12</v>
      </c>
    </row>
    <row r="76" spans="2:14" s="24" customFormat="1" ht="24" customHeight="1" x14ac:dyDescent="0.2">
      <c r="B76" s="12" t="s">
        <v>205</v>
      </c>
      <c r="C76" s="14">
        <v>0.41</v>
      </c>
      <c r="D76" s="26">
        <v>0</v>
      </c>
      <c r="E76" s="107">
        <v>90050000</v>
      </c>
      <c r="F76" s="108">
        <v>90050000</v>
      </c>
      <c r="G76" s="109">
        <v>90050000</v>
      </c>
      <c r="H76" s="39"/>
      <c r="I76" s="104" t="s">
        <v>24</v>
      </c>
      <c r="J76" s="105"/>
      <c r="K76" s="106"/>
      <c r="L76" s="14">
        <v>0.45</v>
      </c>
      <c r="M76" s="26">
        <v>-4.26</v>
      </c>
      <c r="N76" s="84">
        <v>115087609.45</v>
      </c>
    </row>
    <row r="77" spans="2:14" s="24" customFormat="1" ht="24" customHeight="1" x14ac:dyDescent="0.2">
      <c r="B77" s="12" t="s">
        <v>52</v>
      </c>
      <c r="C77" s="14">
        <v>0.77</v>
      </c>
      <c r="D77" s="26">
        <v>-1.28</v>
      </c>
      <c r="E77" s="107">
        <v>53824167</v>
      </c>
      <c r="F77" s="108">
        <v>53824167</v>
      </c>
      <c r="G77" s="109">
        <v>53824167</v>
      </c>
      <c r="H77" s="39"/>
      <c r="I77" s="104" t="s">
        <v>52</v>
      </c>
      <c r="J77" s="105"/>
      <c r="K77" s="106"/>
      <c r="L77" s="14">
        <v>0.77</v>
      </c>
      <c r="M77" s="26">
        <v>-1.28</v>
      </c>
      <c r="N77" s="84">
        <v>41249870.920000002</v>
      </c>
    </row>
    <row r="78" spans="2:14" s="24" customFormat="1" ht="24" customHeight="1" x14ac:dyDescent="0.2">
      <c r="B78" s="12" t="s">
        <v>279</v>
      </c>
      <c r="C78" s="14">
        <v>0.38</v>
      </c>
      <c r="D78" s="26">
        <v>0</v>
      </c>
      <c r="E78" s="107">
        <v>40900000</v>
      </c>
      <c r="F78" s="108">
        <v>40900000</v>
      </c>
      <c r="G78" s="109">
        <v>40900000</v>
      </c>
      <c r="H78" s="39"/>
      <c r="I78" s="104" t="s">
        <v>205</v>
      </c>
      <c r="J78" s="105"/>
      <c r="K78" s="106"/>
      <c r="L78" s="14">
        <v>0.41</v>
      </c>
      <c r="M78" s="26">
        <v>0</v>
      </c>
      <c r="N78" s="84">
        <v>36320000</v>
      </c>
    </row>
    <row r="79" spans="2:14" s="24" customFormat="1" ht="24" customHeight="1" x14ac:dyDescent="0.2">
      <c r="B79" s="114"/>
      <c r="C79" s="115"/>
      <c r="D79" s="115"/>
      <c r="E79" s="115"/>
      <c r="F79" s="115"/>
      <c r="G79" s="115"/>
      <c r="H79" s="115"/>
      <c r="I79" s="115"/>
      <c r="J79" s="115"/>
      <c r="K79" s="115"/>
      <c r="L79" s="115"/>
      <c r="M79" s="115"/>
      <c r="N79" s="116"/>
    </row>
    <row r="80" spans="2:14" s="24" customFormat="1" ht="66" customHeight="1" x14ac:dyDescent="0.2">
      <c r="B80" s="58" t="s">
        <v>253</v>
      </c>
      <c r="C80" s="111" t="s">
        <v>214</v>
      </c>
      <c r="D80" s="112"/>
      <c r="E80" s="112"/>
      <c r="F80" s="112"/>
      <c r="G80" s="112"/>
      <c r="H80" s="112"/>
      <c r="I80" s="112"/>
      <c r="J80" s="112"/>
      <c r="K80" s="112"/>
      <c r="L80" s="112"/>
      <c r="M80" s="112"/>
      <c r="N80" s="113"/>
    </row>
    <row r="86" spans="4:4" x14ac:dyDescent="0.2">
      <c r="D86" t="s">
        <v>221</v>
      </c>
    </row>
  </sheetData>
  <mergeCells count="67">
    <mergeCell ref="D25:K25"/>
    <mergeCell ref="B28:C28"/>
    <mergeCell ref="B26:N26"/>
    <mergeCell ref="B62:C62"/>
    <mergeCell ref="D62:K62"/>
    <mergeCell ref="B61:C61"/>
    <mergeCell ref="B52:N52"/>
    <mergeCell ref="B59:N59"/>
    <mergeCell ref="D61:K61"/>
    <mergeCell ref="B45:N45"/>
    <mergeCell ref="B46:N46"/>
    <mergeCell ref="B56:C56"/>
    <mergeCell ref="B65:G65"/>
    <mergeCell ref="B51:C51"/>
    <mergeCell ref="D51:K51"/>
    <mergeCell ref="B64:N64"/>
    <mergeCell ref="I65:N65"/>
    <mergeCell ref="B57:N57"/>
    <mergeCell ref="D56:K56"/>
    <mergeCell ref="B63:C63"/>
    <mergeCell ref="D63:K63"/>
    <mergeCell ref="B2:G3"/>
    <mergeCell ref="D44:K44"/>
    <mergeCell ref="C6:E6"/>
    <mergeCell ref="C4:E4"/>
    <mergeCell ref="C5:E5"/>
    <mergeCell ref="D33:K33"/>
    <mergeCell ref="B44:C44"/>
    <mergeCell ref="C7:E7"/>
    <mergeCell ref="C8:D8"/>
    <mergeCell ref="B10:N10"/>
    <mergeCell ref="B12:N12"/>
    <mergeCell ref="B25:C25"/>
    <mergeCell ref="D28:K28"/>
    <mergeCell ref="B33:C33"/>
    <mergeCell ref="B34:N34"/>
    <mergeCell ref="B29:N29"/>
    <mergeCell ref="C80:N80"/>
    <mergeCell ref="E69:G69"/>
    <mergeCell ref="E78:G78"/>
    <mergeCell ref="B79:N79"/>
    <mergeCell ref="E70:G70"/>
    <mergeCell ref="I69:K69"/>
    <mergeCell ref="E74:G74"/>
    <mergeCell ref="I78:K78"/>
    <mergeCell ref="I70:K70"/>
    <mergeCell ref="I76:K76"/>
    <mergeCell ref="E76:G76"/>
    <mergeCell ref="B72:G72"/>
    <mergeCell ref="E71:G71"/>
    <mergeCell ref="I71:K71"/>
    <mergeCell ref="E77:G77"/>
    <mergeCell ref="I77:K77"/>
    <mergeCell ref="B55:C55"/>
    <mergeCell ref="D55:K55"/>
    <mergeCell ref="I73:K73"/>
    <mergeCell ref="I72:N72"/>
    <mergeCell ref="I75:K75"/>
    <mergeCell ref="I74:K74"/>
    <mergeCell ref="E75:G75"/>
    <mergeCell ref="E73:G73"/>
    <mergeCell ref="I66:K66"/>
    <mergeCell ref="I67:K67"/>
    <mergeCell ref="I68:K68"/>
    <mergeCell ref="E66:G66"/>
    <mergeCell ref="E67:G67"/>
    <mergeCell ref="E68:G68"/>
  </mergeCells>
  <pageMargins left="0" right="0" top="0" bottom="0" header="0" footer="0"/>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3"/>
  <sheetViews>
    <sheetView rightToLeft="1" topLeftCell="A25" workbookViewId="0">
      <selection activeCell="B3" sqref="B3:D3"/>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7" customHeight="1" x14ac:dyDescent="0.2">
      <c r="B1" s="159" t="s">
        <v>292</v>
      </c>
      <c r="C1" s="159"/>
    </row>
    <row r="2" spans="2:6" ht="18" customHeight="1" x14ac:dyDescent="0.2">
      <c r="B2" s="86" t="s">
        <v>293</v>
      </c>
      <c r="C2" s="86"/>
    </row>
    <row r="3" spans="2:6" ht="21.95" customHeight="1" x14ac:dyDescent="0.2">
      <c r="B3" s="160"/>
      <c r="C3" s="160"/>
      <c r="D3" s="160"/>
    </row>
    <row r="4" spans="2:6" ht="21.95" customHeight="1" x14ac:dyDescent="0.2">
      <c r="B4" s="153" t="s">
        <v>294</v>
      </c>
      <c r="C4" s="153"/>
      <c r="D4" s="153"/>
      <c r="E4" s="153"/>
      <c r="F4" s="153"/>
    </row>
    <row r="5" spans="2:6" ht="21.95" customHeight="1" x14ac:dyDescent="0.2">
      <c r="B5" s="87" t="s">
        <v>66</v>
      </c>
      <c r="C5" s="88" t="s">
        <v>14</v>
      </c>
      <c r="D5" s="88" t="s">
        <v>3</v>
      </c>
      <c r="E5" s="88" t="s">
        <v>160</v>
      </c>
      <c r="F5" s="88" t="s">
        <v>1</v>
      </c>
    </row>
    <row r="6" spans="2:6" ht="21.95" customHeight="1" x14ac:dyDescent="0.2">
      <c r="B6" s="154" t="s">
        <v>23</v>
      </c>
      <c r="C6" s="155"/>
      <c r="D6" s="155"/>
      <c r="E6" s="155"/>
      <c r="F6" s="156"/>
    </row>
    <row r="7" spans="2:6" ht="21.95" customHeight="1" x14ac:dyDescent="0.2">
      <c r="B7" s="89" t="s">
        <v>295</v>
      </c>
      <c r="C7" s="90" t="s">
        <v>276</v>
      </c>
      <c r="D7" s="91">
        <v>3</v>
      </c>
      <c r="E7" s="91">
        <v>3250000</v>
      </c>
      <c r="F7" s="91">
        <v>1210000</v>
      </c>
    </row>
    <row r="8" spans="2:6" ht="21.95" customHeight="1" x14ac:dyDescent="0.2">
      <c r="B8" s="89" t="s">
        <v>296</v>
      </c>
      <c r="C8" s="90" t="s">
        <v>25</v>
      </c>
      <c r="D8" s="91">
        <v>11</v>
      </c>
      <c r="E8" s="91">
        <v>69000000</v>
      </c>
      <c r="F8" s="91">
        <v>31490000</v>
      </c>
    </row>
    <row r="9" spans="2:6" ht="21.95" customHeight="1" x14ac:dyDescent="0.2">
      <c r="B9" s="89" t="s">
        <v>224</v>
      </c>
      <c r="C9" s="90" t="s">
        <v>225</v>
      </c>
      <c r="D9" s="91">
        <v>4</v>
      </c>
      <c r="E9" s="91">
        <v>2600000</v>
      </c>
      <c r="F9" s="91">
        <v>2184000</v>
      </c>
    </row>
    <row r="10" spans="2:6" ht="21.95" customHeight="1" x14ac:dyDescent="0.2">
      <c r="B10" s="157" t="s">
        <v>38</v>
      </c>
      <c r="C10" s="158"/>
      <c r="D10" s="91">
        <f>SUM(D7:D9)</f>
        <v>18</v>
      </c>
      <c r="E10" s="91">
        <f>SUM(E7:E9)</f>
        <v>74850000</v>
      </c>
      <c r="F10" s="91">
        <f>SUM(F7:F9)</f>
        <v>34884000</v>
      </c>
    </row>
    <row r="11" spans="2:6" ht="21.95" customHeight="1" x14ac:dyDescent="0.2">
      <c r="B11" s="154" t="s">
        <v>40</v>
      </c>
      <c r="C11" s="155"/>
      <c r="D11" s="155"/>
      <c r="E11" s="155"/>
      <c r="F11" s="156"/>
    </row>
    <row r="12" spans="2:6" ht="21.95" customHeight="1" x14ac:dyDescent="0.2">
      <c r="B12" s="89" t="s">
        <v>297</v>
      </c>
      <c r="C12" s="90" t="s">
        <v>45</v>
      </c>
      <c r="D12" s="91">
        <v>11</v>
      </c>
      <c r="E12" s="91">
        <v>4584117</v>
      </c>
      <c r="F12" s="91">
        <v>8336934.1100000003</v>
      </c>
    </row>
    <row r="13" spans="2:6" ht="21.95" customHeight="1" x14ac:dyDescent="0.2">
      <c r="B13" s="151" t="s">
        <v>41</v>
      </c>
      <c r="C13" s="152"/>
      <c r="D13" s="91">
        <f>SUM(D12)</f>
        <v>11</v>
      </c>
      <c r="E13" s="91">
        <f>SUM(E12)</f>
        <v>4584117</v>
      </c>
      <c r="F13" s="91">
        <f>SUM(F12)</f>
        <v>8336934.1100000003</v>
      </c>
    </row>
    <row r="14" spans="2:6" ht="21.95" customHeight="1" x14ac:dyDescent="0.2">
      <c r="B14" s="154" t="s">
        <v>298</v>
      </c>
      <c r="C14" s="155"/>
      <c r="D14" s="155"/>
      <c r="E14" s="155"/>
      <c r="F14" s="156"/>
    </row>
    <row r="15" spans="2:6" ht="21.95" customHeight="1" x14ac:dyDescent="0.2">
      <c r="B15" s="89" t="s">
        <v>299</v>
      </c>
      <c r="C15" s="90" t="s">
        <v>259</v>
      </c>
      <c r="D15" s="91">
        <v>31</v>
      </c>
      <c r="E15" s="91">
        <v>26000000</v>
      </c>
      <c r="F15" s="91">
        <v>105590684.54000001</v>
      </c>
    </row>
    <row r="16" spans="2:6" ht="21.75" customHeight="1" x14ac:dyDescent="0.2">
      <c r="B16" s="151" t="s">
        <v>300</v>
      </c>
      <c r="C16" s="152"/>
      <c r="D16" s="91">
        <f>SUM(D15)</f>
        <v>31</v>
      </c>
      <c r="E16" s="91">
        <f>SUM(E15)</f>
        <v>26000000</v>
      </c>
      <c r="F16" s="91">
        <f>SUM(F15)</f>
        <v>105590684.54000001</v>
      </c>
    </row>
    <row r="17" spans="2:6" ht="23.25" customHeight="1" x14ac:dyDescent="0.2">
      <c r="B17" s="154" t="s">
        <v>301</v>
      </c>
      <c r="C17" s="155"/>
      <c r="D17" s="155"/>
      <c r="E17" s="155"/>
      <c r="F17" s="156"/>
    </row>
    <row r="18" spans="2:6" ht="21" customHeight="1" x14ac:dyDescent="0.2">
      <c r="B18" s="89" t="s">
        <v>168</v>
      </c>
      <c r="C18" s="90" t="s">
        <v>169</v>
      </c>
      <c r="D18" s="91">
        <v>2</v>
      </c>
      <c r="E18" s="91">
        <v>700000</v>
      </c>
      <c r="F18" s="91">
        <v>5390000</v>
      </c>
    </row>
    <row r="19" spans="2:6" ht="21" customHeight="1" x14ac:dyDescent="0.2">
      <c r="B19" s="151" t="s">
        <v>302</v>
      </c>
      <c r="C19" s="152"/>
      <c r="D19" s="91">
        <f>SUM(D18)</f>
        <v>2</v>
      </c>
      <c r="E19" s="91">
        <f>SUM(E18)</f>
        <v>700000</v>
      </c>
      <c r="F19" s="91">
        <f>SUM(F18)</f>
        <v>5390000</v>
      </c>
    </row>
    <row r="20" spans="2:6" ht="21" customHeight="1" x14ac:dyDescent="0.2">
      <c r="B20" s="151" t="s">
        <v>303</v>
      </c>
      <c r="C20" s="152"/>
      <c r="D20" s="91">
        <f>D10+D13+D16+D19</f>
        <v>62</v>
      </c>
      <c r="E20" s="91">
        <f>E10+E13+E16+E19</f>
        <v>106134117</v>
      </c>
      <c r="F20" s="91">
        <f>F10+F13+F16+F19</f>
        <v>154201618.65000001</v>
      </c>
    </row>
    <row r="21" spans="2:6" ht="18" x14ac:dyDescent="0.25">
      <c r="B21" s="92"/>
      <c r="C21" s="92"/>
      <c r="D21" s="92"/>
      <c r="E21" s="92"/>
      <c r="F21" s="92"/>
    </row>
    <row r="22" spans="2:6" ht="23.25" x14ac:dyDescent="0.2">
      <c r="B22" s="153" t="s">
        <v>304</v>
      </c>
      <c r="C22" s="153"/>
      <c r="D22" s="153"/>
      <c r="E22" s="153"/>
      <c r="F22" s="153"/>
    </row>
    <row r="23" spans="2:6" ht="21.75" customHeight="1" x14ac:dyDescent="0.2">
      <c r="B23" s="93" t="s">
        <v>66</v>
      </c>
      <c r="C23" s="94" t="s">
        <v>14</v>
      </c>
      <c r="D23" s="94" t="s">
        <v>3</v>
      </c>
      <c r="E23" s="94" t="s">
        <v>160</v>
      </c>
      <c r="F23" s="94" t="s">
        <v>1</v>
      </c>
    </row>
    <row r="24" spans="2:6" ht="21.75" customHeight="1" x14ac:dyDescent="0.2">
      <c r="B24" s="154" t="s">
        <v>23</v>
      </c>
      <c r="C24" s="155"/>
      <c r="D24" s="155"/>
      <c r="E24" s="155"/>
      <c r="F24" s="156"/>
    </row>
    <row r="25" spans="2:6" ht="21.75" customHeight="1" x14ac:dyDescent="0.2">
      <c r="B25" s="89" t="s">
        <v>296</v>
      </c>
      <c r="C25" s="90" t="s">
        <v>25</v>
      </c>
      <c r="D25" s="91">
        <v>14</v>
      </c>
      <c r="E25" s="91">
        <v>85000000</v>
      </c>
      <c r="F25" s="91">
        <v>39100000</v>
      </c>
    </row>
    <row r="26" spans="2:6" ht="21.75" customHeight="1" x14ac:dyDescent="0.2">
      <c r="B26" s="157" t="s">
        <v>38</v>
      </c>
      <c r="C26" s="158"/>
      <c r="D26" s="91">
        <f>SUM(D25)</f>
        <v>14</v>
      </c>
      <c r="E26" s="91">
        <f>SUM(E25)</f>
        <v>85000000</v>
      </c>
      <c r="F26" s="91">
        <f>SUM(F25)</f>
        <v>39100000</v>
      </c>
    </row>
    <row r="27" spans="2:6" ht="21.75" customHeight="1" x14ac:dyDescent="0.2">
      <c r="B27" s="154" t="s">
        <v>40</v>
      </c>
      <c r="C27" s="155"/>
      <c r="D27" s="155"/>
      <c r="E27" s="155"/>
      <c r="F27" s="156"/>
    </row>
    <row r="28" spans="2:6" ht="21.75" customHeight="1" x14ac:dyDescent="0.2">
      <c r="B28" s="89" t="s">
        <v>297</v>
      </c>
      <c r="C28" s="90" t="s">
        <v>45</v>
      </c>
      <c r="D28" s="91">
        <v>5</v>
      </c>
      <c r="E28" s="91">
        <v>5100000</v>
      </c>
      <c r="F28" s="91">
        <v>9231000</v>
      </c>
    </row>
    <row r="29" spans="2:6" ht="21.75" customHeight="1" x14ac:dyDescent="0.2">
      <c r="B29" s="151" t="s">
        <v>41</v>
      </c>
      <c r="C29" s="152"/>
      <c r="D29" s="91">
        <f>SUM(D28)</f>
        <v>5</v>
      </c>
      <c r="E29" s="91">
        <f>SUM(E28)</f>
        <v>5100000</v>
      </c>
      <c r="F29" s="91">
        <f>SUM(F28)</f>
        <v>9231000</v>
      </c>
    </row>
    <row r="30" spans="2:6" ht="21.75" customHeight="1" x14ac:dyDescent="0.2">
      <c r="B30" s="154" t="s">
        <v>298</v>
      </c>
      <c r="C30" s="155"/>
      <c r="D30" s="155"/>
      <c r="E30" s="155"/>
      <c r="F30" s="156"/>
    </row>
    <row r="31" spans="2:6" ht="21.75" customHeight="1" x14ac:dyDescent="0.2">
      <c r="B31" s="89" t="s">
        <v>299</v>
      </c>
      <c r="C31" s="90" t="s">
        <v>259</v>
      </c>
      <c r="D31" s="91">
        <v>21</v>
      </c>
      <c r="E31" s="91">
        <v>15653064</v>
      </c>
      <c r="F31" s="91">
        <v>63407301.119999997</v>
      </c>
    </row>
    <row r="32" spans="2:6" ht="21.75" customHeight="1" x14ac:dyDescent="0.2">
      <c r="B32" s="151" t="s">
        <v>300</v>
      </c>
      <c r="C32" s="152"/>
      <c r="D32" s="91">
        <f>SUM(D31)</f>
        <v>21</v>
      </c>
      <c r="E32" s="91">
        <f>SUM(E31)</f>
        <v>15653064</v>
      </c>
      <c r="F32" s="91">
        <f>SUM(F31)</f>
        <v>63407301.119999997</v>
      </c>
    </row>
    <row r="33" spans="2:6" ht="18" x14ac:dyDescent="0.2">
      <c r="B33" s="151" t="s">
        <v>303</v>
      </c>
      <c r="C33" s="152"/>
      <c r="D33" s="91">
        <f>D26+D29+D32</f>
        <v>40</v>
      </c>
      <c r="E33" s="91">
        <f>E26+E29+E32</f>
        <v>105753064</v>
      </c>
      <c r="F33" s="91">
        <f>F26+F29+F32</f>
        <v>111738301.12</v>
      </c>
    </row>
  </sheetData>
  <mergeCells count="20">
    <mergeCell ref="B20:C20"/>
    <mergeCell ref="B1:C1"/>
    <mergeCell ref="B3:D3"/>
    <mergeCell ref="B4:F4"/>
    <mergeCell ref="B6:F6"/>
    <mergeCell ref="B10:C10"/>
    <mergeCell ref="B11:F11"/>
    <mergeCell ref="B13:C13"/>
    <mergeCell ref="B14:F14"/>
    <mergeCell ref="B16:C16"/>
    <mergeCell ref="B17:F17"/>
    <mergeCell ref="B19:C19"/>
    <mergeCell ref="B32:C32"/>
    <mergeCell ref="B33:C33"/>
    <mergeCell ref="B22:F22"/>
    <mergeCell ref="B24:F24"/>
    <mergeCell ref="B26:C26"/>
    <mergeCell ref="B27:F27"/>
    <mergeCell ref="B29:C29"/>
    <mergeCell ref="B30:F30"/>
  </mergeCells>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5"/>
  <sheetViews>
    <sheetView rightToLeft="1" topLeftCell="A43" zoomScaleNormal="100" workbookViewId="0">
      <selection activeCell="B60" sqref="B60:E60"/>
    </sheetView>
  </sheetViews>
  <sheetFormatPr defaultRowHeight="14.25" x14ac:dyDescent="0.2"/>
  <cols>
    <col min="1" max="1" width="4.875" customWidth="1"/>
    <col min="2" max="2" width="30.625" customWidth="1"/>
    <col min="3" max="3" width="12.875" customWidth="1"/>
    <col min="4" max="4" width="18.625" customWidth="1"/>
    <col min="5" max="5" width="18.875" customWidth="1"/>
  </cols>
  <sheetData>
    <row r="1" spans="2:8" ht="16.5" customHeight="1" x14ac:dyDescent="0.2">
      <c r="B1" s="162" t="s">
        <v>285</v>
      </c>
      <c r="C1" s="162"/>
      <c r="D1" s="162"/>
      <c r="E1" s="162"/>
    </row>
    <row r="2" spans="2:8" ht="14.25" customHeight="1" x14ac:dyDescent="0.2">
      <c r="B2" s="1" t="s">
        <v>13</v>
      </c>
      <c r="C2" s="1" t="s">
        <v>14</v>
      </c>
      <c r="D2" s="1" t="s">
        <v>72</v>
      </c>
      <c r="E2" s="1" t="s">
        <v>73</v>
      </c>
    </row>
    <row r="3" spans="2:8" ht="11.1" customHeight="1" x14ac:dyDescent="0.2">
      <c r="B3" s="163" t="s">
        <v>23</v>
      </c>
      <c r="C3" s="163"/>
      <c r="D3" s="163"/>
      <c r="E3" s="163"/>
    </row>
    <row r="4" spans="2:8" ht="11.1" customHeight="1" x14ac:dyDescent="0.2">
      <c r="B4" s="12" t="s">
        <v>30</v>
      </c>
      <c r="C4" s="12" t="s">
        <v>31</v>
      </c>
      <c r="D4" s="14">
        <v>0.47</v>
      </c>
      <c r="E4" s="57">
        <v>0.45</v>
      </c>
      <c r="F4" s="55"/>
      <c r="G4" s="55"/>
      <c r="H4" s="59"/>
    </row>
    <row r="5" spans="2:8" ht="11.1" customHeight="1" x14ac:dyDescent="0.2">
      <c r="B5" s="16" t="s">
        <v>185</v>
      </c>
      <c r="C5" s="12" t="s">
        <v>186</v>
      </c>
      <c r="D5" s="14">
        <v>0.9</v>
      </c>
      <c r="E5" s="14">
        <v>0.9</v>
      </c>
      <c r="F5" s="55"/>
      <c r="G5" s="55"/>
      <c r="H5" s="59"/>
    </row>
    <row r="6" spans="2:8" ht="11.1" customHeight="1" x14ac:dyDescent="0.2">
      <c r="B6" s="56" t="s">
        <v>226</v>
      </c>
      <c r="C6" s="56" t="s">
        <v>227</v>
      </c>
      <c r="D6" s="14">
        <v>0.53</v>
      </c>
      <c r="E6" s="14">
        <v>0.53</v>
      </c>
      <c r="F6" s="55"/>
      <c r="G6" s="55"/>
      <c r="H6" s="59"/>
    </row>
    <row r="7" spans="2:8" ht="11.1" customHeight="1" x14ac:dyDescent="0.2">
      <c r="B7" s="12" t="s">
        <v>273</v>
      </c>
      <c r="C7" s="12" t="s">
        <v>275</v>
      </c>
      <c r="D7" s="14">
        <v>0.7</v>
      </c>
      <c r="E7" s="14">
        <v>0.7</v>
      </c>
      <c r="F7" s="55"/>
      <c r="G7" s="55"/>
      <c r="H7" s="59"/>
    </row>
    <row r="8" spans="2:8" ht="11.1" customHeight="1" x14ac:dyDescent="0.2">
      <c r="B8" s="16" t="s">
        <v>183</v>
      </c>
      <c r="C8" s="12" t="s">
        <v>184</v>
      </c>
      <c r="D8" s="14">
        <v>0.15</v>
      </c>
      <c r="E8" s="14">
        <v>0.15</v>
      </c>
      <c r="F8" s="55"/>
      <c r="G8" s="55"/>
      <c r="H8" s="59"/>
    </row>
    <row r="9" spans="2:8" ht="11.1" customHeight="1" x14ac:dyDescent="0.2">
      <c r="B9" s="12" t="s">
        <v>36</v>
      </c>
      <c r="C9" s="12" t="s">
        <v>37</v>
      </c>
      <c r="D9" s="14">
        <v>0.17</v>
      </c>
      <c r="E9" s="14">
        <v>0.18</v>
      </c>
      <c r="F9" s="55"/>
      <c r="G9" s="55"/>
      <c r="H9" s="59"/>
    </row>
    <row r="10" spans="2:8" ht="11.1" customHeight="1" x14ac:dyDescent="0.2">
      <c r="B10" s="13" t="s">
        <v>80</v>
      </c>
      <c r="C10" s="13" t="s">
        <v>81</v>
      </c>
      <c r="D10" s="14">
        <v>0.23</v>
      </c>
      <c r="E10" s="14">
        <v>0.23</v>
      </c>
      <c r="F10" s="55"/>
      <c r="G10" s="55"/>
      <c r="H10" s="59"/>
    </row>
    <row r="11" spans="2:8" ht="11.1" customHeight="1" x14ac:dyDescent="0.2">
      <c r="B11" s="12" t="s">
        <v>74</v>
      </c>
      <c r="C11" s="12" t="s">
        <v>75</v>
      </c>
      <c r="D11" s="14">
        <v>2.65</v>
      </c>
      <c r="E11" s="14">
        <v>2.65</v>
      </c>
      <c r="F11" s="55"/>
      <c r="G11" s="55"/>
      <c r="H11" s="59"/>
    </row>
    <row r="12" spans="2:8" ht="11.1" customHeight="1" x14ac:dyDescent="0.2">
      <c r="B12" s="161" t="s">
        <v>39</v>
      </c>
      <c r="C12" s="161"/>
      <c r="D12" s="161"/>
      <c r="E12" s="161"/>
      <c r="F12" s="55"/>
      <c r="G12" s="55"/>
      <c r="H12" s="59"/>
    </row>
    <row r="13" spans="2:8" ht="11.1" customHeight="1" x14ac:dyDescent="0.2">
      <c r="B13" s="60" t="s">
        <v>215</v>
      </c>
      <c r="C13" s="60" t="s">
        <v>216</v>
      </c>
      <c r="D13" s="57">
        <v>3.3</v>
      </c>
      <c r="E13" s="57">
        <v>3.3</v>
      </c>
      <c r="F13" s="55"/>
      <c r="G13" s="55"/>
      <c r="H13" s="59"/>
    </row>
    <row r="14" spans="2:8" ht="11.1" customHeight="1" x14ac:dyDescent="0.2">
      <c r="B14" s="168" t="s">
        <v>82</v>
      </c>
      <c r="C14" s="165"/>
      <c r="D14" s="165"/>
      <c r="E14" s="166"/>
    </row>
    <row r="15" spans="2:8" ht="11.1" customHeight="1" x14ac:dyDescent="0.2">
      <c r="B15" s="12" t="s">
        <v>83</v>
      </c>
      <c r="C15" s="12" t="s">
        <v>84</v>
      </c>
      <c r="D15" s="14">
        <v>0.93</v>
      </c>
      <c r="E15" s="57">
        <v>0.93</v>
      </c>
    </row>
    <row r="16" spans="2:8" ht="11.1" customHeight="1" x14ac:dyDescent="0.2">
      <c r="B16" s="12" t="s">
        <v>85</v>
      </c>
      <c r="C16" s="12" t="s">
        <v>86</v>
      </c>
      <c r="D16" s="14">
        <v>0.4</v>
      </c>
      <c r="E16" s="14">
        <v>0.4</v>
      </c>
      <c r="F16" s="55"/>
      <c r="G16" s="55"/>
      <c r="H16" s="59"/>
    </row>
    <row r="17" spans="2:8" ht="11.1" customHeight="1" x14ac:dyDescent="0.2">
      <c r="B17" s="12" t="s">
        <v>87</v>
      </c>
      <c r="C17" s="12" t="s">
        <v>88</v>
      </c>
      <c r="D17" s="14">
        <v>0.5</v>
      </c>
      <c r="E17" s="57">
        <v>0.5</v>
      </c>
      <c r="F17" s="55"/>
      <c r="G17" s="55"/>
      <c r="H17" s="59"/>
    </row>
    <row r="18" spans="2:8" ht="11.1" customHeight="1" x14ac:dyDescent="0.2">
      <c r="B18" s="56" t="s">
        <v>212</v>
      </c>
      <c r="C18" s="56" t="s">
        <v>213</v>
      </c>
      <c r="D18" s="14">
        <v>0.6</v>
      </c>
      <c r="E18" s="85">
        <v>0.6</v>
      </c>
      <c r="F18" s="55"/>
      <c r="G18" s="55"/>
      <c r="H18" s="59"/>
    </row>
    <row r="19" spans="2:8" ht="11.1" customHeight="1" x14ac:dyDescent="0.2">
      <c r="B19" s="168" t="s">
        <v>40</v>
      </c>
      <c r="C19" s="165"/>
      <c r="D19" s="165"/>
      <c r="E19" s="166"/>
      <c r="F19" s="55"/>
      <c r="G19" s="55"/>
      <c r="H19" s="59"/>
    </row>
    <row r="20" spans="2:8" ht="11.1" customHeight="1" x14ac:dyDescent="0.2">
      <c r="B20" s="12" t="s">
        <v>42</v>
      </c>
      <c r="C20" s="12" t="s">
        <v>43</v>
      </c>
      <c r="D20" s="83">
        <v>17.2</v>
      </c>
      <c r="E20" s="83">
        <v>17.2</v>
      </c>
      <c r="F20" s="55"/>
      <c r="G20" s="55"/>
      <c r="H20" s="59"/>
    </row>
    <row r="21" spans="2:8" ht="11.1" customHeight="1" x14ac:dyDescent="0.2">
      <c r="B21" s="161" t="s">
        <v>89</v>
      </c>
      <c r="C21" s="161"/>
      <c r="D21" s="161"/>
      <c r="E21" s="161"/>
    </row>
    <row r="22" spans="2:8" ht="11.1" customHeight="1" x14ac:dyDescent="0.2">
      <c r="B22" s="12" t="s">
        <v>92</v>
      </c>
      <c r="C22" s="12" t="s">
        <v>93</v>
      </c>
      <c r="D22" s="14">
        <v>0.45</v>
      </c>
      <c r="E22" s="14">
        <v>0.45</v>
      </c>
    </row>
    <row r="23" spans="2:8" ht="11.1" customHeight="1" x14ac:dyDescent="0.2">
      <c r="B23" s="12" t="s">
        <v>90</v>
      </c>
      <c r="C23" s="12" t="s">
        <v>91</v>
      </c>
      <c r="D23" s="14">
        <v>0.89</v>
      </c>
      <c r="E23" s="57">
        <v>0.88</v>
      </c>
    </row>
    <row r="24" spans="2:8" ht="12" customHeight="1" x14ac:dyDescent="0.2">
      <c r="B24" s="161" t="s">
        <v>46</v>
      </c>
      <c r="C24" s="161"/>
      <c r="D24" s="161"/>
      <c r="E24" s="161"/>
      <c r="F24" s="55"/>
      <c r="G24" s="55"/>
      <c r="H24" s="59"/>
    </row>
    <row r="25" spans="2:8" ht="12" customHeight="1" x14ac:dyDescent="0.2">
      <c r="B25" s="56" t="s">
        <v>222</v>
      </c>
      <c r="C25" s="56" t="s">
        <v>223</v>
      </c>
      <c r="D25" s="57">
        <v>0.92</v>
      </c>
      <c r="E25" s="57">
        <v>0.94</v>
      </c>
      <c r="F25" s="55"/>
      <c r="G25" s="55"/>
      <c r="H25" s="59"/>
    </row>
    <row r="26" spans="2:8" ht="12" customHeight="1" x14ac:dyDescent="0.2">
      <c r="B26" s="12" t="s">
        <v>98</v>
      </c>
      <c r="C26" s="12" t="s">
        <v>99</v>
      </c>
      <c r="D26" s="57">
        <v>7.85</v>
      </c>
      <c r="E26" s="57">
        <v>7.85</v>
      </c>
      <c r="F26" s="55"/>
      <c r="G26" s="55"/>
      <c r="H26" s="59"/>
    </row>
    <row r="27" spans="2:8" ht="11.1" customHeight="1" x14ac:dyDescent="0.2">
      <c r="B27" s="161" t="s">
        <v>56</v>
      </c>
      <c r="C27" s="161"/>
      <c r="D27" s="161"/>
      <c r="E27" s="161"/>
    </row>
    <row r="28" spans="2:8" ht="11.1" customHeight="1" x14ac:dyDescent="0.2">
      <c r="B28" s="15" t="s">
        <v>61</v>
      </c>
      <c r="C28" s="12" t="s">
        <v>62</v>
      </c>
      <c r="D28" s="57">
        <v>7.97</v>
      </c>
      <c r="E28" s="57">
        <v>7.94</v>
      </c>
    </row>
    <row r="29" spans="2:8" ht="11.1" customHeight="1" x14ac:dyDescent="0.2">
      <c r="B29" s="12" t="s">
        <v>57</v>
      </c>
      <c r="C29" s="12" t="s">
        <v>58</v>
      </c>
      <c r="D29" s="57">
        <v>12.5</v>
      </c>
      <c r="E29" s="57">
        <v>12.5</v>
      </c>
    </row>
    <row r="30" spans="2:8" ht="11.1" customHeight="1" x14ac:dyDescent="0.2">
      <c r="B30" s="12" t="s">
        <v>102</v>
      </c>
      <c r="C30" s="12" t="s">
        <v>103</v>
      </c>
      <c r="D30" s="57">
        <v>19</v>
      </c>
      <c r="E30" s="14">
        <v>19</v>
      </c>
    </row>
    <row r="31" spans="2:8" ht="11.1" customHeight="1" x14ac:dyDescent="0.2">
      <c r="B31" s="15" t="s">
        <v>108</v>
      </c>
      <c r="C31" s="12" t="s">
        <v>109</v>
      </c>
      <c r="D31" s="14">
        <v>12.6</v>
      </c>
      <c r="E31" s="14">
        <v>12.6</v>
      </c>
    </row>
    <row r="32" spans="2:8" ht="11.1" customHeight="1" x14ac:dyDescent="0.2">
      <c r="B32" s="164" t="s">
        <v>64</v>
      </c>
      <c r="C32" s="165"/>
      <c r="D32" s="165"/>
      <c r="E32" s="166"/>
    </row>
    <row r="33" spans="2:5" ht="11.1" customHeight="1" x14ac:dyDescent="0.2">
      <c r="B33" s="16" t="s">
        <v>180</v>
      </c>
      <c r="C33" s="12" t="s">
        <v>181</v>
      </c>
      <c r="D33" s="14">
        <v>1.25</v>
      </c>
      <c r="E33" s="14">
        <v>1.25</v>
      </c>
    </row>
    <row r="34" spans="2:5" ht="11.1" customHeight="1" x14ac:dyDescent="0.2">
      <c r="B34" s="16" t="s">
        <v>207</v>
      </c>
      <c r="C34" s="47" t="s">
        <v>208</v>
      </c>
      <c r="D34" s="57">
        <v>8.0500000000000007</v>
      </c>
      <c r="E34" s="57">
        <v>8.0500000000000007</v>
      </c>
    </row>
    <row r="35" spans="2:5" ht="11.1" customHeight="1" x14ac:dyDescent="0.2">
      <c r="B35" s="16" t="s">
        <v>110</v>
      </c>
      <c r="C35" s="12" t="s">
        <v>111</v>
      </c>
      <c r="D35" s="14">
        <v>8.6</v>
      </c>
      <c r="E35" s="14">
        <v>8.6</v>
      </c>
    </row>
    <row r="36" spans="2:5" ht="18.75" customHeight="1" x14ac:dyDescent="0.2">
      <c r="B36" s="167" t="s">
        <v>284</v>
      </c>
      <c r="C36" s="167"/>
      <c r="D36" s="167"/>
      <c r="E36" s="167"/>
    </row>
    <row r="37" spans="2:5" ht="17.25" customHeight="1" x14ac:dyDescent="0.2">
      <c r="B37" s="1" t="s">
        <v>66</v>
      </c>
      <c r="C37" s="1" t="s">
        <v>14</v>
      </c>
      <c r="D37" s="1" t="s">
        <v>72</v>
      </c>
      <c r="E37" s="1" t="s">
        <v>73</v>
      </c>
    </row>
    <row r="38" spans="2:5" ht="11.1" customHeight="1" x14ac:dyDescent="0.2">
      <c r="B38" s="161" t="s">
        <v>23</v>
      </c>
      <c r="C38" s="161"/>
      <c r="D38" s="161"/>
      <c r="E38" s="161"/>
    </row>
    <row r="39" spans="2:5" ht="11.1" customHeight="1" x14ac:dyDescent="0.2">
      <c r="B39" s="12" t="s">
        <v>114</v>
      </c>
      <c r="C39" s="12" t="s">
        <v>115</v>
      </c>
      <c r="D39" s="20" t="s">
        <v>116</v>
      </c>
      <c r="E39" s="20" t="s">
        <v>116</v>
      </c>
    </row>
    <row r="40" spans="2:5" ht="11.1" customHeight="1" x14ac:dyDescent="0.2">
      <c r="B40" s="12" t="s">
        <v>170</v>
      </c>
      <c r="C40" s="12" t="s">
        <v>171</v>
      </c>
      <c r="D40" s="14">
        <v>1</v>
      </c>
      <c r="E40" s="14">
        <v>1</v>
      </c>
    </row>
    <row r="41" spans="2:5" ht="11.1" customHeight="1" x14ac:dyDescent="0.2">
      <c r="B41" s="51" t="s">
        <v>197</v>
      </c>
      <c r="C41" s="51" t="s">
        <v>198</v>
      </c>
      <c r="D41" s="50">
        <v>1</v>
      </c>
      <c r="E41" s="50">
        <v>1</v>
      </c>
    </row>
    <row r="42" spans="2:5" ht="11.1" customHeight="1" x14ac:dyDescent="0.2">
      <c r="B42" s="48" t="s">
        <v>199</v>
      </c>
      <c r="C42" s="48" t="s">
        <v>200</v>
      </c>
      <c r="D42" s="49">
        <v>0.85</v>
      </c>
      <c r="E42" s="49">
        <v>0.86</v>
      </c>
    </row>
    <row r="43" spans="2:5" ht="11.1" customHeight="1" x14ac:dyDescent="0.2">
      <c r="B43" s="11" t="s">
        <v>210</v>
      </c>
      <c r="C43" s="55" t="s">
        <v>211</v>
      </c>
      <c r="D43" s="20" t="s">
        <v>116</v>
      </c>
      <c r="E43" s="20" t="s">
        <v>116</v>
      </c>
    </row>
    <row r="44" spans="2:5" ht="11.1" customHeight="1" x14ac:dyDescent="0.2">
      <c r="B44" s="56" t="s">
        <v>217</v>
      </c>
      <c r="C44" s="56" t="s">
        <v>218</v>
      </c>
      <c r="D44" s="14">
        <v>1</v>
      </c>
      <c r="E44" s="61">
        <v>1</v>
      </c>
    </row>
    <row r="45" spans="2:5" ht="11.1" customHeight="1" x14ac:dyDescent="0.2">
      <c r="B45" s="12" t="s">
        <v>269</v>
      </c>
      <c r="C45" s="12" t="s">
        <v>270</v>
      </c>
      <c r="D45" s="57">
        <v>1.24</v>
      </c>
      <c r="E45" s="61">
        <v>1.26</v>
      </c>
    </row>
    <row r="46" spans="2:5" ht="11.1" customHeight="1" x14ac:dyDescent="0.2">
      <c r="B46" s="12" t="s">
        <v>117</v>
      </c>
      <c r="C46" s="12" t="s">
        <v>118</v>
      </c>
      <c r="D46" s="57">
        <v>1</v>
      </c>
      <c r="E46" s="61">
        <v>1</v>
      </c>
    </row>
    <row r="47" spans="2:5" ht="11.1" customHeight="1" x14ac:dyDescent="0.2">
      <c r="B47" s="161" t="s">
        <v>82</v>
      </c>
      <c r="C47" s="161"/>
      <c r="D47" s="161"/>
      <c r="E47" s="161"/>
    </row>
    <row r="48" spans="2:5" ht="11.1" customHeight="1" x14ac:dyDescent="0.2">
      <c r="B48" s="12" t="s">
        <v>119</v>
      </c>
      <c r="C48" s="12" t="s">
        <v>120</v>
      </c>
      <c r="D48" s="14">
        <v>0.42</v>
      </c>
      <c r="E48" s="14">
        <v>0.42</v>
      </c>
    </row>
    <row r="49" spans="2:5" ht="11.1" customHeight="1" x14ac:dyDescent="0.2">
      <c r="B49" s="161" t="s">
        <v>89</v>
      </c>
      <c r="C49" s="161"/>
      <c r="D49" s="161"/>
      <c r="E49" s="161"/>
    </row>
    <row r="50" spans="2:5" ht="11.1" customHeight="1" x14ac:dyDescent="0.2">
      <c r="B50" s="12" t="s">
        <v>266</v>
      </c>
      <c r="C50" s="12" t="s">
        <v>267</v>
      </c>
      <c r="D50" s="14">
        <v>1.1499999999999999</v>
      </c>
      <c r="E50" s="14">
        <v>1.1499999999999999</v>
      </c>
    </row>
    <row r="51" spans="2:5" ht="11.1" customHeight="1" x14ac:dyDescent="0.2">
      <c r="B51" s="12" t="s">
        <v>161</v>
      </c>
      <c r="C51" s="12" t="s">
        <v>162</v>
      </c>
      <c r="D51" s="14">
        <v>0.9</v>
      </c>
      <c r="E51" s="14">
        <v>0.9</v>
      </c>
    </row>
    <row r="52" spans="2:5" ht="11.1" customHeight="1" x14ac:dyDescent="0.2">
      <c r="B52" s="56" t="s">
        <v>121</v>
      </c>
      <c r="C52" s="56" t="s">
        <v>122</v>
      </c>
      <c r="D52" s="14">
        <v>0.7</v>
      </c>
      <c r="E52" s="14">
        <v>0.7</v>
      </c>
    </row>
    <row r="53" spans="2:5" ht="11.1" customHeight="1" x14ac:dyDescent="0.2">
      <c r="B53" s="161" t="s">
        <v>123</v>
      </c>
      <c r="C53" s="161"/>
      <c r="D53" s="161"/>
      <c r="E53" s="161"/>
    </row>
    <row r="54" spans="2:5" ht="11.1" customHeight="1" x14ac:dyDescent="0.2">
      <c r="B54" s="12" t="s">
        <v>124</v>
      </c>
      <c r="C54" s="12" t="s">
        <v>125</v>
      </c>
      <c r="D54" s="20" t="s">
        <v>116</v>
      </c>
      <c r="E54" s="20" t="s">
        <v>116</v>
      </c>
    </row>
    <row r="55" spans="2:5" ht="11.1" customHeight="1" x14ac:dyDescent="0.2">
      <c r="B55" s="12" t="s">
        <v>128</v>
      </c>
      <c r="C55" s="12" t="s">
        <v>129</v>
      </c>
      <c r="D55" s="14">
        <v>0.5</v>
      </c>
      <c r="E55" s="14">
        <v>0.5</v>
      </c>
    </row>
    <row r="56" spans="2:5" ht="11.1" customHeight="1" x14ac:dyDescent="0.2">
      <c r="B56" s="16" t="s">
        <v>130</v>
      </c>
      <c r="C56" s="16" t="s">
        <v>131</v>
      </c>
      <c r="D56" s="14">
        <v>1</v>
      </c>
      <c r="E56" s="14">
        <v>1</v>
      </c>
    </row>
    <row r="57" spans="2:5" ht="11.1" customHeight="1" x14ac:dyDescent="0.2">
      <c r="B57" s="12" t="s">
        <v>132</v>
      </c>
      <c r="C57" s="12" t="s">
        <v>133</v>
      </c>
      <c r="D57" s="57">
        <v>1</v>
      </c>
      <c r="E57" s="57">
        <v>1</v>
      </c>
    </row>
    <row r="58" spans="2:5" ht="12" customHeight="1" x14ac:dyDescent="0.2">
      <c r="B58" s="12" t="s">
        <v>277</v>
      </c>
      <c r="C58" s="12" t="s">
        <v>278</v>
      </c>
      <c r="D58" s="14">
        <v>1</v>
      </c>
      <c r="E58" s="14">
        <v>1</v>
      </c>
    </row>
    <row r="59" spans="2:5" ht="12" customHeight="1" x14ac:dyDescent="0.2">
      <c r="B59" s="12" t="s">
        <v>126</v>
      </c>
      <c r="C59" s="12" t="s">
        <v>127</v>
      </c>
      <c r="D59" s="57">
        <v>0.48</v>
      </c>
      <c r="E59" s="57">
        <v>0.48</v>
      </c>
    </row>
    <row r="60" spans="2:5" ht="11.1" customHeight="1" x14ac:dyDescent="0.2">
      <c r="B60" s="161" t="s">
        <v>40</v>
      </c>
      <c r="C60" s="161"/>
      <c r="D60" s="161"/>
      <c r="E60" s="161"/>
    </row>
    <row r="61" spans="2:5" ht="11.1" customHeight="1" x14ac:dyDescent="0.2">
      <c r="B61" s="12" t="s">
        <v>175</v>
      </c>
      <c r="C61" s="12" t="s">
        <v>176</v>
      </c>
      <c r="D61" s="57">
        <v>0.77</v>
      </c>
      <c r="E61" s="57">
        <v>0.76</v>
      </c>
    </row>
    <row r="62" spans="2:5" ht="11.1" customHeight="1" x14ac:dyDescent="0.2">
      <c r="B62" s="161" t="s">
        <v>46</v>
      </c>
      <c r="C62" s="161"/>
      <c r="D62" s="161"/>
      <c r="E62" s="161"/>
    </row>
    <row r="63" spans="2:5" ht="11.1" customHeight="1" x14ac:dyDescent="0.2">
      <c r="B63" s="12" t="s">
        <v>134</v>
      </c>
      <c r="C63" s="12" t="s">
        <v>135</v>
      </c>
      <c r="D63" s="14">
        <v>60</v>
      </c>
      <c r="E63" s="14">
        <v>60</v>
      </c>
    </row>
    <row r="64" spans="2:5" ht="15" x14ac:dyDescent="0.2">
      <c r="B64" s="161" t="s">
        <v>56</v>
      </c>
      <c r="C64" s="161"/>
      <c r="D64" s="161"/>
      <c r="E64" s="161"/>
    </row>
    <row r="65" spans="2:5" ht="15.75" x14ac:dyDescent="0.2">
      <c r="B65" s="12" t="s">
        <v>136</v>
      </c>
      <c r="C65" s="12" t="s">
        <v>137</v>
      </c>
      <c r="D65" s="14">
        <v>7.89</v>
      </c>
      <c r="E65" s="14">
        <v>7.79</v>
      </c>
    </row>
  </sheetData>
  <mergeCells count="17">
    <mergeCell ref="B1:E1"/>
    <mergeCell ref="B3:E3"/>
    <mergeCell ref="B49:E49"/>
    <mergeCell ref="B27:E27"/>
    <mergeCell ref="B32:E32"/>
    <mergeCell ref="B36:E36"/>
    <mergeCell ref="B38:E38"/>
    <mergeCell ref="B14:E14"/>
    <mergeCell ref="B21:E21"/>
    <mergeCell ref="B24:E24"/>
    <mergeCell ref="B12:E12"/>
    <mergeCell ref="B19:E19"/>
    <mergeCell ref="B62:E62"/>
    <mergeCell ref="B64:E64"/>
    <mergeCell ref="B53:E53"/>
    <mergeCell ref="B47:E47"/>
    <mergeCell ref="B60:E60"/>
  </mergeCells>
  <pageMargins left="0" right="0" top="0" bottom="0"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rightToLeft="1" topLeftCell="A22" workbookViewId="0">
      <selection activeCell="D28" sqref="D28"/>
    </sheetView>
  </sheetViews>
  <sheetFormatPr defaultRowHeight="14.25" x14ac:dyDescent="0.2"/>
  <cols>
    <col min="1" max="1" width="1.25" customWidth="1"/>
    <col min="2" max="2" width="15.875" customWidth="1"/>
    <col min="3" max="3" width="15.25" customWidth="1"/>
    <col min="4" max="4" width="82.25" customWidth="1"/>
    <col min="199" max="199" width="23.25" customWidth="1"/>
    <col min="200" max="200" width="10.625" customWidth="1"/>
    <col min="201" max="201" width="9.375" customWidth="1"/>
    <col min="202" max="202" width="14.625" customWidth="1"/>
    <col min="203" max="203" width="12.75" customWidth="1"/>
    <col min="204" max="204" width="30.625" customWidth="1"/>
    <col min="455" max="455" width="23.25" customWidth="1"/>
    <col min="456" max="456" width="10.625" customWidth="1"/>
    <col min="457" max="457" width="9.375" customWidth="1"/>
    <col min="458" max="458" width="14.625" customWidth="1"/>
    <col min="459" max="459" width="12.75" customWidth="1"/>
    <col min="460" max="460" width="30.625" customWidth="1"/>
    <col min="711" max="711" width="23.25" customWidth="1"/>
    <col min="712" max="712" width="10.625" customWidth="1"/>
    <col min="713" max="713" width="9.375" customWidth="1"/>
    <col min="714" max="714" width="14.625" customWidth="1"/>
    <col min="715" max="715" width="12.75" customWidth="1"/>
    <col min="716" max="716" width="30.625" customWidth="1"/>
    <col min="967" max="967" width="23.25" customWidth="1"/>
    <col min="968" max="968" width="10.625" customWidth="1"/>
    <col min="969" max="969" width="9.375" customWidth="1"/>
    <col min="970" max="970" width="14.625" customWidth="1"/>
    <col min="971" max="971" width="12.75" customWidth="1"/>
    <col min="972" max="972" width="30.625" customWidth="1"/>
    <col min="1223" max="1223" width="23.25" customWidth="1"/>
    <col min="1224" max="1224" width="10.625" customWidth="1"/>
    <col min="1225" max="1225" width="9.375" customWidth="1"/>
    <col min="1226" max="1226" width="14.625" customWidth="1"/>
    <col min="1227" max="1227" width="12.75" customWidth="1"/>
    <col min="1228" max="1228" width="30.625" customWidth="1"/>
    <col min="1479" max="1479" width="23.25" customWidth="1"/>
    <col min="1480" max="1480" width="10.625" customWidth="1"/>
    <col min="1481" max="1481" width="9.375" customWidth="1"/>
    <col min="1482" max="1482" width="14.625" customWidth="1"/>
    <col min="1483" max="1483" width="12.75" customWidth="1"/>
    <col min="1484" max="1484" width="30.625" customWidth="1"/>
    <col min="1735" max="1735" width="23.25" customWidth="1"/>
    <col min="1736" max="1736" width="10.625" customWidth="1"/>
    <col min="1737" max="1737" width="9.375" customWidth="1"/>
    <col min="1738" max="1738" width="14.625" customWidth="1"/>
    <col min="1739" max="1739" width="12.75" customWidth="1"/>
    <col min="1740" max="1740" width="30.625" customWidth="1"/>
    <col min="1991" max="1991" width="23.25" customWidth="1"/>
    <col min="1992" max="1992" width="10.625" customWidth="1"/>
    <col min="1993" max="1993" width="9.375" customWidth="1"/>
    <col min="1994" max="1994" width="14.625" customWidth="1"/>
    <col min="1995" max="1995" width="12.75" customWidth="1"/>
    <col min="1996" max="1996" width="30.625" customWidth="1"/>
    <col min="2247" max="2247" width="23.25" customWidth="1"/>
    <col min="2248" max="2248" width="10.625" customWidth="1"/>
    <col min="2249" max="2249" width="9.375" customWidth="1"/>
    <col min="2250" max="2250" width="14.625" customWidth="1"/>
    <col min="2251" max="2251" width="12.75" customWidth="1"/>
    <col min="2252" max="2252" width="30.625" customWidth="1"/>
    <col min="2503" max="2503" width="23.25" customWidth="1"/>
    <col min="2504" max="2504" width="10.625" customWidth="1"/>
    <col min="2505" max="2505" width="9.375" customWidth="1"/>
    <col min="2506" max="2506" width="14.625" customWidth="1"/>
    <col min="2507" max="2507" width="12.75" customWidth="1"/>
    <col min="2508" max="2508" width="30.625" customWidth="1"/>
    <col min="2759" max="2759" width="23.25" customWidth="1"/>
    <col min="2760" max="2760" width="10.625" customWidth="1"/>
    <col min="2761" max="2761" width="9.375" customWidth="1"/>
    <col min="2762" max="2762" width="14.625" customWidth="1"/>
    <col min="2763" max="2763" width="12.75" customWidth="1"/>
    <col min="2764" max="2764" width="30.625" customWidth="1"/>
    <col min="3015" max="3015" width="23.25" customWidth="1"/>
    <col min="3016" max="3016" width="10.625" customWidth="1"/>
    <col min="3017" max="3017" width="9.375" customWidth="1"/>
    <col min="3018" max="3018" width="14.625" customWidth="1"/>
    <col min="3019" max="3019" width="12.75" customWidth="1"/>
    <col min="3020" max="3020" width="30.625" customWidth="1"/>
    <col min="3271" max="3271" width="23.25" customWidth="1"/>
    <col min="3272" max="3272" width="10.625" customWidth="1"/>
    <col min="3273" max="3273" width="9.375" customWidth="1"/>
    <col min="3274" max="3274" width="14.625" customWidth="1"/>
    <col min="3275" max="3275" width="12.75" customWidth="1"/>
    <col min="3276" max="3276" width="30.625" customWidth="1"/>
    <col min="3527" max="3527" width="23.25" customWidth="1"/>
    <col min="3528" max="3528" width="10.625" customWidth="1"/>
    <col min="3529" max="3529" width="9.375" customWidth="1"/>
    <col min="3530" max="3530" width="14.625" customWidth="1"/>
    <col min="3531" max="3531" width="12.75" customWidth="1"/>
    <col min="3532" max="3532" width="30.625" customWidth="1"/>
    <col min="3783" max="3783" width="23.25" customWidth="1"/>
    <col min="3784" max="3784" width="10.625" customWidth="1"/>
    <col min="3785" max="3785" width="9.375" customWidth="1"/>
    <col min="3786" max="3786" width="14.625" customWidth="1"/>
    <col min="3787" max="3787" width="12.75" customWidth="1"/>
    <col min="3788" max="3788" width="30.625" customWidth="1"/>
    <col min="4039" max="4039" width="23.25" customWidth="1"/>
    <col min="4040" max="4040" width="10.625" customWidth="1"/>
    <col min="4041" max="4041" width="9.375" customWidth="1"/>
    <col min="4042" max="4042" width="14.625" customWidth="1"/>
    <col min="4043" max="4043" width="12.75" customWidth="1"/>
    <col min="4044" max="4044" width="30.625" customWidth="1"/>
    <col min="4295" max="4295" width="23.25" customWidth="1"/>
    <col min="4296" max="4296" width="10.625" customWidth="1"/>
    <col min="4297" max="4297" width="9.375" customWidth="1"/>
    <col min="4298" max="4298" width="14.625" customWidth="1"/>
    <col min="4299" max="4299" width="12.75" customWidth="1"/>
    <col min="4300" max="4300" width="30.625" customWidth="1"/>
    <col min="4551" max="4551" width="23.25" customWidth="1"/>
    <col min="4552" max="4552" width="10.625" customWidth="1"/>
    <col min="4553" max="4553" width="9.375" customWidth="1"/>
    <col min="4554" max="4554" width="14.625" customWidth="1"/>
    <col min="4555" max="4555" width="12.75" customWidth="1"/>
    <col min="4556" max="4556" width="30.625" customWidth="1"/>
    <col min="4807" max="4807" width="23.25" customWidth="1"/>
    <col min="4808" max="4808" width="10.625" customWidth="1"/>
    <col min="4809" max="4809" width="9.375" customWidth="1"/>
    <col min="4810" max="4810" width="14.625" customWidth="1"/>
    <col min="4811" max="4811" width="12.75" customWidth="1"/>
    <col min="4812" max="4812" width="30.625" customWidth="1"/>
    <col min="5063" max="5063" width="23.25" customWidth="1"/>
    <col min="5064" max="5064" width="10.625" customWidth="1"/>
    <col min="5065" max="5065" width="9.375" customWidth="1"/>
    <col min="5066" max="5066" width="14.625" customWidth="1"/>
    <col min="5067" max="5067" width="12.75" customWidth="1"/>
    <col min="5068" max="5068" width="30.625" customWidth="1"/>
    <col min="5319" max="5319" width="23.25" customWidth="1"/>
    <col min="5320" max="5320" width="10.625" customWidth="1"/>
    <col min="5321" max="5321" width="9.375" customWidth="1"/>
    <col min="5322" max="5322" width="14.625" customWidth="1"/>
    <col min="5323" max="5323" width="12.75" customWidth="1"/>
    <col min="5324" max="5324" width="30.625" customWidth="1"/>
    <col min="5575" max="5575" width="23.25" customWidth="1"/>
    <col min="5576" max="5576" width="10.625" customWidth="1"/>
    <col min="5577" max="5577" width="9.375" customWidth="1"/>
    <col min="5578" max="5578" width="14.625" customWidth="1"/>
    <col min="5579" max="5579" width="12.75" customWidth="1"/>
    <col min="5580" max="5580" width="30.625" customWidth="1"/>
    <col min="5831" max="5831" width="23.25" customWidth="1"/>
    <col min="5832" max="5832" width="10.625" customWidth="1"/>
    <col min="5833" max="5833" width="9.375" customWidth="1"/>
    <col min="5834" max="5834" width="14.625" customWidth="1"/>
    <col min="5835" max="5835" width="12.75" customWidth="1"/>
    <col min="5836" max="5836" width="30.625" customWidth="1"/>
    <col min="6087" max="6087" width="23.25" customWidth="1"/>
    <col min="6088" max="6088" width="10.625" customWidth="1"/>
    <col min="6089" max="6089" width="9.375" customWidth="1"/>
    <col min="6090" max="6090" width="14.625" customWidth="1"/>
    <col min="6091" max="6091" width="12.75" customWidth="1"/>
    <col min="6092" max="6092" width="30.625" customWidth="1"/>
    <col min="6343" max="6343" width="23.25" customWidth="1"/>
    <col min="6344" max="6344" width="10.625" customWidth="1"/>
    <col min="6345" max="6345" width="9.375" customWidth="1"/>
    <col min="6346" max="6346" width="14.625" customWidth="1"/>
    <col min="6347" max="6347" width="12.75" customWidth="1"/>
    <col min="6348" max="6348" width="30.625" customWidth="1"/>
    <col min="6599" max="6599" width="23.25" customWidth="1"/>
    <col min="6600" max="6600" width="10.625" customWidth="1"/>
    <col min="6601" max="6601" width="9.375" customWidth="1"/>
    <col min="6602" max="6602" width="14.625" customWidth="1"/>
    <col min="6603" max="6603" width="12.75" customWidth="1"/>
    <col min="6604" max="6604" width="30.625" customWidth="1"/>
    <col min="6855" max="6855" width="23.25" customWidth="1"/>
    <col min="6856" max="6856" width="10.625" customWidth="1"/>
    <col min="6857" max="6857" width="9.375" customWidth="1"/>
    <col min="6858" max="6858" width="14.625" customWidth="1"/>
    <col min="6859" max="6859" width="12.75" customWidth="1"/>
    <col min="6860" max="6860" width="30.625" customWidth="1"/>
    <col min="7111" max="7111" width="23.25" customWidth="1"/>
    <col min="7112" max="7112" width="10.625" customWidth="1"/>
    <col min="7113" max="7113" width="9.375" customWidth="1"/>
    <col min="7114" max="7114" width="14.625" customWidth="1"/>
    <col min="7115" max="7115" width="12.75" customWidth="1"/>
    <col min="7116" max="7116" width="30.625" customWidth="1"/>
    <col min="7367" max="7367" width="23.25" customWidth="1"/>
    <col min="7368" max="7368" width="10.625" customWidth="1"/>
    <col min="7369" max="7369" width="9.375" customWidth="1"/>
    <col min="7370" max="7370" width="14.625" customWidth="1"/>
    <col min="7371" max="7371" width="12.75" customWidth="1"/>
    <col min="7372" max="7372" width="30.625" customWidth="1"/>
    <col min="7623" max="7623" width="23.25" customWidth="1"/>
    <col min="7624" max="7624" width="10.625" customWidth="1"/>
    <col min="7625" max="7625" width="9.375" customWidth="1"/>
    <col min="7626" max="7626" width="14.625" customWidth="1"/>
    <col min="7627" max="7627" width="12.75" customWidth="1"/>
    <col min="7628" max="7628" width="30.625" customWidth="1"/>
    <col min="7879" max="7879" width="23.25" customWidth="1"/>
    <col min="7880" max="7880" width="10.625" customWidth="1"/>
    <col min="7881" max="7881" width="9.375" customWidth="1"/>
    <col min="7882" max="7882" width="14.625" customWidth="1"/>
    <col min="7883" max="7883" width="12.75" customWidth="1"/>
    <col min="7884" max="7884" width="30.625" customWidth="1"/>
    <col min="8135" max="8135" width="23.25" customWidth="1"/>
    <col min="8136" max="8136" width="10.625" customWidth="1"/>
    <col min="8137" max="8137" width="9.375" customWidth="1"/>
    <col min="8138" max="8138" width="14.625" customWidth="1"/>
    <col min="8139" max="8139" width="12.75" customWidth="1"/>
    <col min="8140" max="8140" width="30.625" customWidth="1"/>
    <col min="8391" max="8391" width="23.25" customWidth="1"/>
    <col min="8392" max="8392" width="10.625" customWidth="1"/>
    <col min="8393" max="8393" width="9.375" customWidth="1"/>
    <col min="8394" max="8394" width="14.625" customWidth="1"/>
    <col min="8395" max="8395" width="12.75" customWidth="1"/>
    <col min="8396" max="8396" width="30.625" customWidth="1"/>
    <col min="8647" max="8647" width="23.25" customWidth="1"/>
    <col min="8648" max="8648" width="10.625" customWidth="1"/>
    <col min="8649" max="8649" width="9.375" customWidth="1"/>
    <col min="8650" max="8650" width="14.625" customWidth="1"/>
    <col min="8651" max="8651" width="12.75" customWidth="1"/>
    <col min="8652" max="8652" width="30.625" customWidth="1"/>
    <col min="8903" max="8903" width="23.25" customWidth="1"/>
    <col min="8904" max="8904" width="10.625" customWidth="1"/>
    <col min="8905" max="8905" width="9.375" customWidth="1"/>
    <col min="8906" max="8906" width="14.625" customWidth="1"/>
    <col min="8907" max="8907" width="12.75" customWidth="1"/>
    <col min="8908" max="8908" width="30.625" customWidth="1"/>
    <col min="9159" max="9159" width="23.25" customWidth="1"/>
    <col min="9160" max="9160" width="10.625" customWidth="1"/>
    <col min="9161" max="9161" width="9.375" customWidth="1"/>
    <col min="9162" max="9162" width="14.625" customWidth="1"/>
    <col min="9163" max="9163" width="12.75" customWidth="1"/>
    <col min="9164" max="9164" width="30.625" customWidth="1"/>
    <col min="9415" max="9415" width="23.25" customWidth="1"/>
    <col min="9416" max="9416" width="10.625" customWidth="1"/>
    <col min="9417" max="9417" width="9.375" customWidth="1"/>
    <col min="9418" max="9418" width="14.625" customWidth="1"/>
    <col min="9419" max="9419" width="12.75" customWidth="1"/>
    <col min="9420" max="9420" width="30.625" customWidth="1"/>
    <col min="9671" max="9671" width="23.25" customWidth="1"/>
    <col min="9672" max="9672" width="10.625" customWidth="1"/>
    <col min="9673" max="9673" width="9.375" customWidth="1"/>
    <col min="9674" max="9674" width="14.625" customWidth="1"/>
    <col min="9675" max="9675" width="12.75" customWidth="1"/>
    <col min="9676" max="9676" width="30.625" customWidth="1"/>
    <col min="9927" max="9927" width="23.25" customWidth="1"/>
    <col min="9928" max="9928" width="10.625" customWidth="1"/>
    <col min="9929" max="9929" width="9.375" customWidth="1"/>
    <col min="9930" max="9930" width="14.625" customWidth="1"/>
    <col min="9931" max="9931" width="12.75" customWidth="1"/>
    <col min="9932" max="9932" width="30.625" customWidth="1"/>
    <col min="10183" max="10183" width="23.25" customWidth="1"/>
    <col min="10184" max="10184" width="10.625" customWidth="1"/>
    <col min="10185" max="10185" width="9.375" customWidth="1"/>
    <col min="10186" max="10186" width="14.625" customWidth="1"/>
    <col min="10187" max="10187" width="12.75" customWidth="1"/>
    <col min="10188" max="10188" width="30.625" customWidth="1"/>
    <col min="10439" max="10439" width="23.25" customWidth="1"/>
    <col min="10440" max="10440" width="10.625" customWidth="1"/>
    <col min="10441" max="10441" width="9.375" customWidth="1"/>
    <col min="10442" max="10442" width="14.625" customWidth="1"/>
    <col min="10443" max="10443" width="12.75" customWidth="1"/>
    <col min="10444" max="10444" width="30.625" customWidth="1"/>
    <col min="10695" max="10695" width="23.25" customWidth="1"/>
    <col min="10696" max="10696" width="10.625" customWidth="1"/>
    <col min="10697" max="10697" width="9.375" customWidth="1"/>
    <col min="10698" max="10698" width="14.625" customWidth="1"/>
    <col min="10699" max="10699" width="12.75" customWidth="1"/>
    <col min="10700" max="10700" width="30.625" customWidth="1"/>
    <col min="10951" max="10951" width="23.25" customWidth="1"/>
    <col min="10952" max="10952" width="10.625" customWidth="1"/>
    <col min="10953" max="10953" width="9.375" customWidth="1"/>
    <col min="10954" max="10954" width="14.625" customWidth="1"/>
    <col min="10955" max="10955" width="12.75" customWidth="1"/>
    <col min="10956" max="10956" width="30.625" customWidth="1"/>
    <col min="11207" max="11207" width="23.25" customWidth="1"/>
    <col min="11208" max="11208" width="10.625" customWidth="1"/>
    <col min="11209" max="11209" width="9.375" customWidth="1"/>
    <col min="11210" max="11210" width="14.625" customWidth="1"/>
    <col min="11211" max="11211" width="12.75" customWidth="1"/>
    <col min="11212" max="11212" width="30.625" customWidth="1"/>
    <col min="11463" max="11463" width="23.25" customWidth="1"/>
    <col min="11464" max="11464" width="10.625" customWidth="1"/>
    <col min="11465" max="11465" width="9.375" customWidth="1"/>
    <col min="11466" max="11466" width="14.625" customWidth="1"/>
    <col min="11467" max="11467" width="12.75" customWidth="1"/>
    <col min="11468" max="11468" width="30.625" customWidth="1"/>
    <col min="11719" max="11719" width="23.25" customWidth="1"/>
    <col min="11720" max="11720" width="10.625" customWidth="1"/>
    <col min="11721" max="11721" width="9.375" customWidth="1"/>
    <col min="11722" max="11722" width="14.625" customWidth="1"/>
    <col min="11723" max="11723" width="12.75" customWidth="1"/>
    <col min="11724" max="11724" width="30.625" customWidth="1"/>
    <col min="11975" max="11975" width="23.25" customWidth="1"/>
    <col min="11976" max="11976" width="10.625" customWidth="1"/>
    <col min="11977" max="11977" width="9.375" customWidth="1"/>
    <col min="11978" max="11978" width="14.625" customWidth="1"/>
    <col min="11979" max="11979" width="12.75" customWidth="1"/>
    <col min="11980" max="11980" width="30.625" customWidth="1"/>
    <col min="12231" max="12231" width="23.25" customWidth="1"/>
    <col min="12232" max="12232" width="10.625" customWidth="1"/>
    <col min="12233" max="12233" width="9.375" customWidth="1"/>
    <col min="12234" max="12234" width="14.625" customWidth="1"/>
    <col min="12235" max="12235" width="12.75" customWidth="1"/>
    <col min="12236" max="12236" width="30.625" customWidth="1"/>
    <col min="12487" max="12487" width="23.25" customWidth="1"/>
    <col min="12488" max="12488" width="10.625" customWidth="1"/>
    <col min="12489" max="12489" width="9.375" customWidth="1"/>
    <col min="12490" max="12490" width="14.625" customWidth="1"/>
    <col min="12491" max="12491" width="12.75" customWidth="1"/>
    <col min="12492" max="12492" width="30.625" customWidth="1"/>
    <col min="12743" max="12743" width="23.25" customWidth="1"/>
    <col min="12744" max="12744" width="10.625" customWidth="1"/>
    <col min="12745" max="12745" width="9.375" customWidth="1"/>
    <col min="12746" max="12746" width="14.625" customWidth="1"/>
    <col min="12747" max="12747" width="12.75" customWidth="1"/>
    <col min="12748" max="12748" width="30.625" customWidth="1"/>
    <col min="12999" max="12999" width="23.25" customWidth="1"/>
    <col min="13000" max="13000" width="10.625" customWidth="1"/>
    <col min="13001" max="13001" width="9.375" customWidth="1"/>
    <col min="13002" max="13002" width="14.625" customWidth="1"/>
    <col min="13003" max="13003" width="12.75" customWidth="1"/>
    <col min="13004" max="13004" width="30.625" customWidth="1"/>
    <col min="13255" max="13255" width="23.25" customWidth="1"/>
    <col min="13256" max="13256" width="10.625" customWidth="1"/>
    <col min="13257" max="13257" width="9.375" customWidth="1"/>
    <col min="13258" max="13258" width="14.625" customWidth="1"/>
    <col min="13259" max="13259" width="12.75" customWidth="1"/>
    <col min="13260" max="13260" width="30.625" customWidth="1"/>
    <col min="13511" max="13511" width="23.25" customWidth="1"/>
    <col min="13512" max="13512" width="10.625" customWidth="1"/>
    <col min="13513" max="13513" width="9.375" customWidth="1"/>
    <col min="13514" max="13514" width="14.625" customWidth="1"/>
    <col min="13515" max="13515" width="12.75" customWidth="1"/>
    <col min="13516" max="13516" width="30.625" customWidth="1"/>
    <col min="13767" max="13767" width="23.25" customWidth="1"/>
    <col min="13768" max="13768" width="10.625" customWidth="1"/>
    <col min="13769" max="13769" width="9.375" customWidth="1"/>
    <col min="13770" max="13770" width="14.625" customWidth="1"/>
    <col min="13771" max="13771" width="12.75" customWidth="1"/>
    <col min="13772" max="13772" width="30.625" customWidth="1"/>
    <col min="14023" max="14023" width="23.25" customWidth="1"/>
    <col min="14024" max="14024" width="10.625" customWidth="1"/>
    <col min="14025" max="14025" width="9.375" customWidth="1"/>
    <col min="14026" max="14026" width="14.625" customWidth="1"/>
    <col min="14027" max="14027" width="12.75" customWidth="1"/>
    <col min="14028" max="14028" width="30.625" customWidth="1"/>
    <col min="14279" max="14279" width="23.25" customWidth="1"/>
    <col min="14280" max="14280" width="10.625" customWidth="1"/>
    <col min="14281" max="14281" width="9.375" customWidth="1"/>
    <col min="14282" max="14282" width="14.625" customWidth="1"/>
    <col min="14283" max="14283" width="12.75" customWidth="1"/>
    <col min="14284" max="14284" width="30.625" customWidth="1"/>
    <col min="14535" max="14535" width="23.25" customWidth="1"/>
    <col min="14536" max="14536" width="10.625" customWidth="1"/>
    <col min="14537" max="14537" width="9.375" customWidth="1"/>
    <col min="14538" max="14538" width="14.625" customWidth="1"/>
    <col min="14539" max="14539" width="12.75" customWidth="1"/>
    <col min="14540" max="14540" width="30.625" customWidth="1"/>
    <col min="14791" max="14791" width="23.25" customWidth="1"/>
    <col min="14792" max="14792" width="10.625" customWidth="1"/>
    <col min="14793" max="14793" width="9.375" customWidth="1"/>
    <col min="14794" max="14794" width="14.625" customWidth="1"/>
    <col min="14795" max="14795" width="12.75" customWidth="1"/>
    <col min="14796" max="14796" width="30.625" customWidth="1"/>
    <col min="15047" max="15047" width="23.25" customWidth="1"/>
    <col min="15048" max="15048" width="10.625" customWidth="1"/>
    <col min="15049" max="15049" width="9.375" customWidth="1"/>
    <col min="15050" max="15050" width="14.625" customWidth="1"/>
    <col min="15051" max="15051" width="12.75" customWidth="1"/>
    <col min="15052" max="15052" width="30.625" customWidth="1"/>
    <col min="15303" max="15303" width="23.25" customWidth="1"/>
    <col min="15304" max="15304" width="10.625" customWidth="1"/>
    <col min="15305" max="15305" width="9.375" customWidth="1"/>
    <col min="15306" max="15306" width="14.625" customWidth="1"/>
    <col min="15307" max="15307" width="12.75" customWidth="1"/>
    <col min="15308" max="15308" width="30.625" customWidth="1"/>
    <col min="15559" max="15559" width="23.25" customWidth="1"/>
    <col min="15560" max="15560" width="10.625" customWidth="1"/>
    <col min="15561" max="15561" width="9.375" customWidth="1"/>
    <col min="15562" max="15562" width="14.625" customWidth="1"/>
    <col min="15563" max="15563" width="12.75" customWidth="1"/>
    <col min="15564" max="15564" width="30.625" customWidth="1"/>
    <col min="15815" max="15815" width="23.25" customWidth="1"/>
    <col min="15816" max="15816" width="10.625" customWidth="1"/>
    <col min="15817" max="15817" width="9.375" customWidth="1"/>
    <col min="15818" max="15818" width="14.625" customWidth="1"/>
    <col min="15819" max="15819" width="12.75" customWidth="1"/>
    <col min="15820" max="15820" width="30.625" customWidth="1"/>
    <col min="16071" max="16071" width="23.25" customWidth="1"/>
    <col min="16072" max="16072" width="10.625" customWidth="1"/>
    <col min="16073" max="16073" width="9.375" customWidth="1"/>
    <col min="16074" max="16074" width="14.625" customWidth="1"/>
    <col min="16075" max="16075" width="12.75" customWidth="1"/>
    <col min="16076" max="16076" width="30.625" customWidth="1"/>
  </cols>
  <sheetData>
    <row r="1" spans="1:4" s="28" customFormat="1" ht="19.5" x14ac:dyDescent="0.2">
      <c r="A1" s="34"/>
      <c r="B1" s="169" t="s">
        <v>177</v>
      </c>
      <c r="C1" s="169"/>
      <c r="D1" s="169"/>
    </row>
    <row r="2" spans="1:4" s="62" customFormat="1" ht="19.5" x14ac:dyDescent="0.25">
      <c r="B2" s="64" t="s">
        <v>66</v>
      </c>
      <c r="C2" s="64" t="s">
        <v>219</v>
      </c>
      <c r="D2" s="64" t="s">
        <v>252</v>
      </c>
    </row>
    <row r="3" spans="1:4" ht="33" customHeight="1" x14ac:dyDescent="0.2">
      <c r="B3" s="29" t="s">
        <v>138</v>
      </c>
      <c r="C3" s="63">
        <v>42191</v>
      </c>
      <c r="D3" s="30" t="s">
        <v>230</v>
      </c>
    </row>
    <row r="4" spans="1:4" ht="46.5" customHeight="1" x14ac:dyDescent="0.2">
      <c r="B4" s="29" t="s">
        <v>139</v>
      </c>
      <c r="C4" s="63">
        <v>42191</v>
      </c>
      <c r="D4" s="30" t="s">
        <v>231</v>
      </c>
    </row>
    <row r="5" spans="1:4" ht="31.5" customHeight="1" x14ac:dyDescent="0.2">
      <c r="B5" s="29" t="s">
        <v>140</v>
      </c>
      <c r="C5" s="63">
        <v>42191</v>
      </c>
      <c r="D5" s="30" t="s">
        <v>232</v>
      </c>
    </row>
    <row r="6" spans="1:4" ht="32.25" customHeight="1" x14ac:dyDescent="0.2">
      <c r="B6" s="29" t="s">
        <v>141</v>
      </c>
      <c r="C6" s="63">
        <v>42222</v>
      </c>
      <c r="D6" s="30" t="s">
        <v>234</v>
      </c>
    </row>
    <row r="7" spans="1:4" ht="31.5" customHeight="1" x14ac:dyDescent="0.2">
      <c r="B7" s="29" t="s">
        <v>142</v>
      </c>
      <c r="C7" s="63">
        <v>42564</v>
      </c>
      <c r="D7" s="30" t="s">
        <v>235</v>
      </c>
    </row>
    <row r="8" spans="1:4" ht="28.5" customHeight="1" x14ac:dyDescent="0.2">
      <c r="B8" s="29" t="s">
        <v>143</v>
      </c>
      <c r="C8" s="63">
        <v>42591</v>
      </c>
      <c r="D8" s="30" t="s">
        <v>233</v>
      </c>
    </row>
    <row r="9" spans="1:4" ht="36" customHeight="1" x14ac:dyDescent="0.2">
      <c r="B9" s="31" t="s">
        <v>144</v>
      </c>
      <c r="C9" s="63">
        <v>42740</v>
      </c>
      <c r="D9" s="30" t="s">
        <v>220</v>
      </c>
    </row>
    <row r="10" spans="1:4" ht="60" customHeight="1" x14ac:dyDescent="0.2">
      <c r="B10" s="31" t="s">
        <v>145</v>
      </c>
      <c r="C10" s="63">
        <v>42827</v>
      </c>
      <c r="D10" s="30" t="s">
        <v>249</v>
      </c>
    </row>
    <row r="11" spans="1:4" ht="144.75" customHeight="1" x14ac:dyDescent="0.2">
      <c r="B11" s="29" t="s">
        <v>146</v>
      </c>
      <c r="C11" s="63">
        <v>42799</v>
      </c>
      <c r="D11" s="30" t="s">
        <v>251</v>
      </c>
    </row>
    <row r="12" spans="1:4" ht="33.75" customHeight="1" x14ac:dyDescent="0.2">
      <c r="B12" s="29" t="s">
        <v>152</v>
      </c>
      <c r="C12" s="63">
        <v>42922</v>
      </c>
      <c r="D12" s="30" t="s">
        <v>236</v>
      </c>
    </row>
    <row r="13" spans="1:4" ht="33" customHeight="1" x14ac:dyDescent="0.2">
      <c r="B13" s="29" t="s">
        <v>153</v>
      </c>
      <c r="C13" s="63">
        <v>42922</v>
      </c>
      <c r="D13" s="30" t="s">
        <v>237</v>
      </c>
    </row>
    <row r="14" spans="1:4" ht="30" customHeight="1" x14ac:dyDescent="0.2">
      <c r="B14" s="29" t="s">
        <v>154</v>
      </c>
      <c r="C14" s="63">
        <v>42953</v>
      </c>
      <c r="D14" s="30" t="s">
        <v>238</v>
      </c>
    </row>
    <row r="15" spans="1:4" ht="34.5" customHeight="1" x14ac:dyDescent="0.2">
      <c r="B15" s="29" t="s">
        <v>147</v>
      </c>
      <c r="C15" s="63">
        <v>42953</v>
      </c>
      <c r="D15" s="30" t="s">
        <v>239</v>
      </c>
    </row>
    <row r="16" spans="1:4" ht="30" customHeight="1" x14ac:dyDescent="0.2">
      <c r="B16" s="29" t="s">
        <v>155</v>
      </c>
      <c r="C16" s="63">
        <v>42953</v>
      </c>
      <c r="D16" s="30" t="s">
        <v>240</v>
      </c>
    </row>
    <row r="17" spans="2:4" ht="31.5" customHeight="1" x14ac:dyDescent="0.2">
      <c r="B17" s="29" t="s">
        <v>148</v>
      </c>
      <c r="C17" s="63">
        <v>42953</v>
      </c>
      <c r="D17" s="30" t="s">
        <v>241</v>
      </c>
    </row>
    <row r="18" spans="2:4" ht="30" customHeight="1" x14ac:dyDescent="0.2">
      <c r="B18" s="29" t="s">
        <v>149</v>
      </c>
      <c r="C18" s="63">
        <v>42953</v>
      </c>
      <c r="D18" s="30" t="s">
        <v>245</v>
      </c>
    </row>
    <row r="19" spans="2:4" ht="30.75" customHeight="1" x14ac:dyDescent="0.2">
      <c r="B19" s="29" t="s">
        <v>150</v>
      </c>
      <c r="C19" s="63">
        <v>42953</v>
      </c>
      <c r="D19" s="30" t="s">
        <v>244</v>
      </c>
    </row>
    <row r="20" spans="2:4" ht="37.5" customHeight="1" x14ac:dyDescent="0.2">
      <c r="B20" s="29" t="s">
        <v>156</v>
      </c>
      <c r="C20" s="63">
        <v>42953</v>
      </c>
      <c r="D20" s="30" t="s">
        <v>243</v>
      </c>
    </row>
    <row r="21" spans="2:4" ht="30" customHeight="1" x14ac:dyDescent="0.2">
      <c r="B21" s="29" t="s">
        <v>157</v>
      </c>
      <c r="C21" s="63">
        <v>43045</v>
      </c>
      <c r="D21" s="30" t="s">
        <v>242</v>
      </c>
    </row>
    <row r="22" spans="2:4" ht="75.75" customHeight="1" x14ac:dyDescent="0.2">
      <c r="B22" s="32" t="s">
        <v>158</v>
      </c>
      <c r="C22" s="63">
        <v>43075</v>
      </c>
      <c r="D22" s="30" t="s">
        <v>247</v>
      </c>
    </row>
    <row r="23" spans="2:4" ht="76.5" customHeight="1" x14ac:dyDescent="0.2">
      <c r="B23" s="32" t="s">
        <v>246</v>
      </c>
      <c r="C23" s="63">
        <v>43121</v>
      </c>
      <c r="D23" s="30" t="s">
        <v>250</v>
      </c>
    </row>
    <row r="24" spans="2:4" ht="45.75" customHeight="1" x14ac:dyDescent="0.2">
      <c r="B24" s="32" t="s">
        <v>182</v>
      </c>
      <c r="C24" s="63">
        <v>43026</v>
      </c>
      <c r="D24" s="30" t="s">
        <v>248</v>
      </c>
    </row>
    <row r="25" spans="2:4" ht="47.25" customHeight="1" x14ac:dyDescent="0.2">
      <c r="B25" s="32" t="s">
        <v>268</v>
      </c>
      <c r="C25" s="63">
        <v>43237</v>
      </c>
      <c r="D25" s="30" t="s">
        <v>282</v>
      </c>
    </row>
  </sheetData>
  <mergeCells count="1">
    <mergeCell ref="B1:D1"/>
  </mergeCells>
  <pageMargins left="0" right="0" top="0" bottom="0" header="0" footer="0"/>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rightToLeft="1" topLeftCell="B1" workbookViewId="0">
      <selection activeCell="C1" sqref="C1:E1"/>
    </sheetView>
  </sheetViews>
  <sheetFormatPr defaultRowHeight="14.25" x14ac:dyDescent="0.2"/>
  <cols>
    <col min="1" max="1" width="2.75" style="24" hidden="1" customWidth="1"/>
    <col min="2" max="2" width="0.375" style="24" customWidth="1"/>
    <col min="3" max="3" width="17.75" style="24" customWidth="1"/>
    <col min="4" max="4" width="60.75" style="24" customWidth="1"/>
    <col min="5" max="5" width="26.375" style="24" customWidth="1"/>
    <col min="6" max="119" width="9" style="24"/>
    <col min="120" max="120" width="0" style="24" hidden="1" customWidth="1"/>
    <col min="121" max="121" width="1" style="24" customWidth="1"/>
    <col min="122" max="122" width="21.75" style="24" customWidth="1"/>
    <col min="123" max="123" width="91.875" style="24" customWidth="1"/>
    <col min="124" max="375" width="9" style="24"/>
    <col min="376" max="376" width="0" style="24" hidden="1" customWidth="1"/>
    <col min="377" max="377" width="1" style="24" customWidth="1"/>
    <col min="378" max="378" width="21.75" style="24" customWidth="1"/>
    <col min="379" max="379" width="91.875" style="24" customWidth="1"/>
    <col min="380" max="631" width="9" style="24"/>
    <col min="632" max="632" width="0" style="24" hidden="1" customWidth="1"/>
    <col min="633" max="633" width="1" style="24" customWidth="1"/>
    <col min="634" max="634" width="21.75" style="24" customWidth="1"/>
    <col min="635" max="635" width="91.875" style="24" customWidth="1"/>
    <col min="636" max="887" width="9" style="24"/>
    <col min="888" max="888" width="0" style="24" hidden="1" customWidth="1"/>
    <col min="889" max="889" width="1" style="24" customWidth="1"/>
    <col min="890" max="890" width="21.75" style="24" customWidth="1"/>
    <col min="891" max="891" width="91.875" style="24" customWidth="1"/>
    <col min="892" max="1143" width="9" style="24"/>
    <col min="1144" max="1144" width="0" style="24" hidden="1" customWidth="1"/>
    <col min="1145" max="1145" width="1" style="24" customWidth="1"/>
    <col min="1146" max="1146" width="21.75" style="24" customWidth="1"/>
    <col min="1147" max="1147" width="91.875" style="24" customWidth="1"/>
    <col min="1148" max="1399" width="9" style="24"/>
    <col min="1400" max="1400" width="0" style="24" hidden="1" customWidth="1"/>
    <col min="1401" max="1401" width="1" style="24" customWidth="1"/>
    <col min="1402" max="1402" width="21.75" style="24" customWidth="1"/>
    <col min="1403" max="1403" width="91.875" style="24" customWidth="1"/>
    <col min="1404" max="1655" width="9" style="24"/>
    <col min="1656" max="1656" width="0" style="24" hidden="1" customWidth="1"/>
    <col min="1657" max="1657" width="1" style="24" customWidth="1"/>
    <col min="1658" max="1658" width="21.75" style="24" customWidth="1"/>
    <col min="1659" max="1659" width="91.875" style="24" customWidth="1"/>
    <col min="1660" max="1911" width="9" style="24"/>
    <col min="1912" max="1912" width="0" style="24" hidden="1" customWidth="1"/>
    <col min="1913" max="1913" width="1" style="24" customWidth="1"/>
    <col min="1914" max="1914" width="21.75" style="24" customWidth="1"/>
    <col min="1915" max="1915" width="91.875" style="24" customWidth="1"/>
    <col min="1916" max="2167" width="9" style="24"/>
    <col min="2168" max="2168" width="0" style="24" hidden="1" customWidth="1"/>
    <col min="2169" max="2169" width="1" style="24" customWidth="1"/>
    <col min="2170" max="2170" width="21.75" style="24" customWidth="1"/>
    <col min="2171" max="2171" width="91.875" style="24" customWidth="1"/>
    <col min="2172" max="2423" width="9" style="24"/>
    <col min="2424" max="2424" width="0" style="24" hidden="1" customWidth="1"/>
    <col min="2425" max="2425" width="1" style="24" customWidth="1"/>
    <col min="2426" max="2426" width="21.75" style="24" customWidth="1"/>
    <col min="2427" max="2427" width="91.875" style="24" customWidth="1"/>
    <col min="2428" max="2679" width="9" style="24"/>
    <col min="2680" max="2680" width="0" style="24" hidden="1" customWidth="1"/>
    <col min="2681" max="2681" width="1" style="24" customWidth="1"/>
    <col min="2682" max="2682" width="21.75" style="24" customWidth="1"/>
    <col min="2683" max="2683" width="91.875" style="24" customWidth="1"/>
    <col min="2684" max="2935" width="9" style="24"/>
    <col min="2936" max="2936" width="0" style="24" hidden="1" customWidth="1"/>
    <col min="2937" max="2937" width="1" style="24" customWidth="1"/>
    <col min="2938" max="2938" width="21.75" style="24" customWidth="1"/>
    <col min="2939" max="2939" width="91.875" style="24" customWidth="1"/>
    <col min="2940" max="3191" width="9" style="24"/>
    <col min="3192" max="3192" width="0" style="24" hidden="1" customWidth="1"/>
    <col min="3193" max="3193" width="1" style="24" customWidth="1"/>
    <col min="3194" max="3194" width="21.75" style="24" customWidth="1"/>
    <col min="3195" max="3195" width="91.875" style="24" customWidth="1"/>
    <col min="3196" max="3447" width="9" style="24"/>
    <col min="3448" max="3448" width="0" style="24" hidden="1" customWidth="1"/>
    <col min="3449" max="3449" width="1" style="24" customWidth="1"/>
    <col min="3450" max="3450" width="21.75" style="24" customWidth="1"/>
    <col min="3451" max="3451" width="91.875" style="24" customWidth="1"/>
    <col min="3452" max="3703" width="9" style="24"/>
    <col min="3704" max="3704" width="0" style="24" hidden="1" customWidth="1"/>
    <col min="3705" max="3705" width="1" style="24" customWidth="1"/>
    <col min="3706" max="3706" width="21.75" style="24" customWidth="1"/>
    <col min="3707" max="3707" width="91.875" style="24" customWidth="1"/>
    <col min="3708" max="3959" width="9" style="24"/>
    <col min="3960" max="3960" width="0" style="24" hidden="1" customWidth="1"/>
    <col min="3961" max="3961" width="1" style="24" customWidth="1"/>
    <col min="3962" max="3962" width="21.75" style="24" customWidth="1"/>
    <col min="3963" max="3963" width="91.875" style="24" customWidth="1"/>
    <col min="3964" max="4215" width="9" style="24"/>
    <col min="4216" max="4216" width="0" style="24" hidden="1" customWidth="1"/>
    <col min="4217" max="4217" width="1" style="24" customWidth="1"/>
    <col min="4218" max="4218" width="21.75" style="24" customWidth="1"/>
    <col min="4219" max="4219" width="91.875" style="24" customWidth="1"/>
    <col min="4220" max="4471" width="9" style="24"/>
    <col min="4472" max="4472" width="0" style="24" hidden="1" customWidth="1"/>
    <col min="4473" max="4473" width="1" style="24" customWidth="1"/>
    <col min="4474" max="4474" width="21.75" style="24" customWidth="1"/>
    <col min="4475" max="4475" width="91.875" style="24" customWidth="1"/>
    <col min="4476" max="4727" width="9" style="24"/>
    <col min="4728" max="4728" width="0" style="24" hidden="1" customWidth="1"/>
    <col min="4729" max="4729" width="1" style="24" customWidth="1"/>
    <col min="4730" max="4730" width="21.75" style="24" customWidth="1"/>
    <col min="4731" max="4731" width="91.875" style="24" customWidth="1"/>
    <col min="4732" max="4983" width="9" style="24"/>
    <col min="4984" max="4984" width="0" style="24" hidden="1" customWidth="1"/>
    <col min="4985" max="4985" width="1" style="24" customWidth="1"/>
    <col min="4986" max="4986" width="21.75" style="24" customWidth="1"/>
    <col min="4987" max="4987" width="91.875" style="24" customWidth="1"/>
    <col min="4988" max="5239" width="9" style="24"/>
    <col min="5240" max="5240" width="0" style="24" hidden="1" customWidth="1"/>
    <col min="5241" max="5241" width="1" style="24" customWidth="1"/>
    <col min="5242" max="5242" width="21.75" style="24" customWidth="1"/>
    <col min="5243" max="5243" width="91.875" style="24" customWidth="1"/>
    <col min="5244" max="5495" width="9" style="24"/>
    <col min="5496" max="5496" width="0" style="24" hidden="1" customWidth="1"/>
    <col min="5497" max="5497" width="1" style="24" customWidth="1"/>
    <col min="5498" max="5498" width="21.75" style="24" customWidth="1"/>
    <col min="5499" max="5499" width="91.875" style="24" customWidth="1"/>
    <col min="5500" max="5751" width="9" style="24"/>
    <col min="5752" max="5752" width="0" style="24" hidden="1" customWidth="1"/>
    <col min="5753" max="5753" width="1" style="24" customWidth="1"/>
    <col min="5754" max="5754" width="21.75" style="24" customWidth="1"/>
    <col min="5755" max="5755" width="91.875" style="24" customWidth="1"/>
    <col min="5756" max="6007" width="9" style="24"/>
    <col min="6008" max="6008" width="0" style="24" hidden="1" customWidth="1"/>
    <col min="6009" max="6009" width="1" style="24" customWidth="1"/>
    <col min="6010" max="6010" width="21.75" style="24" customWidth="1"/>
    <col min="6011" max="6011" width="91.875" style="24" customWidth="1"/>
    <col min="6012" max="6263" width="9" style="24"/>
    <col min="6264" max="6264" width="0" style="24" hidden="1" customWidth="1"/>
    <col min="6265" max="6265" width="1" style="24" customWidth="1"/>
    <col min="6266" max="6266" width="21.75" style="24" customWidth="1"/>
    <col min="6267" max="6267" width="91.875" style="24" customWidth="1"/>
    <col min="6268" max="6519" width="9" style="24"/>
    <col min="6520" max="6520" width="0" style="24" hidden="1" customWidth="1"/>
    <col min="6521" max="6521" width="1" style="24" customWidth="1"/>
    <col min="6522" max="6522" width="21.75" style="24" customWidth="1"/>
    <col min="6523" max="6523" width="91.875" style="24" customWidth="1"/>
    <col min="6524" max="6775" width="9" style="24"/>
    <col min="6776" max="6776" width="0" style="24" hidden="1" customWidth="1"/>
    <col min="6777" max="6777" width="1" style="24" customWidth="1"/>
    <col min="6778" max="6778" width="21.75" style="24" customWidth="1"/>
    <col min="6779" max="6779" width="91.875" style="24" customWidth="1"/>
    <col min="6780" max="7031" width="9" style="24"/>
    <col min="7032" max="7032" width="0" style="24" hidden="1" customWidth="1"/>
    <col min="7033" max="7033" width="1" style="24" customWidth="1"/>
    <col min="7034" max="7034" width="21.75" style="24" customWidth="1"/>
    <col min="7035" max="7035" width="91.875" style="24" customWidth="1"/>
    <col min="7036" max="7287" width="9" style="24"/>
    <col min="7288" max="7288" width="0" style="24" hidden="1" customWidth="1"/>
    <col min="7289" max="7289" width="1" style="24" customWidth="1"/>
    <col min="7290" max="7290" width="21.75" style="24" customWidth="1"/>
    <col min="7291" max="7291" width="91.875" style="24" customWidth="1"/>
    <col min="7292" max="7543" width="9" style="24"/>
    <col min="7544" max="7544" width="0" style="24" hidden="1" customWidth="1"/>
    <col min="7545" max="7545" width="1" style="24" customWidth="1"/>
    <col min="7546" max="7546" width="21.75" style="24" customWidth="1"/>
    <col min="7547" max="7547" width="91.875" style="24" customWidth="1"/>
    <col min="7548" max="7799" width="9" style="24"/>
    <col min="7800" max="7800" width="0" style="24" hidden="1" customWidth="1"/>
    <col min="7801" max="7801" width="1" style="24" customWidth="1"/>
    <col min="7802" max="7802" width="21.75" style="24" customWidth="1"/>
    <col min="7803" max="7803" width="91.875" style="24" customWidth="1"/>
    <col min="7804" max="8055" width="9" style="24"/>
    <col min="8056" max="8056" width="0" style="24" hidden="1" customWidth="1"/>
    <col min="8057" max="8057" width="1" style="24" customWidth="1"/>
    <col min="8058" max="8058" width="21.75" style="24" customWidth="1"/>
    <col min="8059" max="8059" width="91.875" style="24" customWidth="1"/>
    <col min="8060" max="8311" width="9" style="24"/>
    <col min="8312" max="8312" width="0" style="24" hidden="1" customWidth="1"/>
    <col min="8313" max="8313" width="1" style="24" customWidth="1"/>
    <col min="8314" max="8314" width="21.75" style="24" customWidth="1"/>
    <col min="8315" max="8315" width="91.875" style="24" customWidth="1"/>
    <col min="8316" max="8567" width="9" style="24"/>
    <col min="8568" max="8568" width="0" style="24" hidden="1" customWidth="1"/>
    <col min="8569" max="8569" width="1" style="24" customWidth="1"/>
    <col min="8570" max="8570" width="21.75" style="24" customWidth="1"/>
    <col min="8571" max="8571" width="91.875" style="24" customWidth="1"/>
    <col min="8572" max="8823" width="9" style="24"/>
    <col min="8824" max="8824" width="0" style="24" hidden="1" customWidth="1"/>
    <col min="8825" max="8825" width="1" style="24" customWidth="1"/>
    <col min="8826" max="8826" width="21.75" style="24" customWidth="1"/>
    <col min="8827" max="8827" width="91.875" style="24" customWidth="1"/>
    <col min="8828" max="9079" width="9" style="24"/>
    <col min="9080" max="9080" width="0" style="24" hidden="1" customWidth="1"/>
    <col min="9081" max="9081" width="1" style="24" customWidth="1"/>
    <col min="9082" max="9082" width="21.75" style="24" customWidth="1"/>
    <col min="9083" max="9083" width="91.875" style="24" customWidth="1"/>
    <col min="9084" max="9335" width="9" style="24"/>
    <col min="9336" max="9336" width="0" style="24" hidden="1" customWidth="1"/>
    <col min="9337" max="9337" width="1" style="24" customWidth="1"/>
    <col min="9338" max="9338" width="21.75" style="24" customWidth="1"/>
    <col min="9339" max="9339" width="91.875" style="24" customWidth="1"/>
    <col min="9340" max="9591" width="9" style="24"/>
    <col min="9592" max="9592" width="0" style="24" hidden="1" customWidth="1"/>
    <col min="9593" max="9593" width="1" style="24" customWidth="1"/>
    <col min="9594" max="9594" width="21.75" style="24" customWidth="1"/>
    <col min="9595" max="9595" width="91.875" style="24" customWidth="1"/>
    <col min="9596" max="9847" width="9" style="24"/>
    <col min="9848" max="9848" width="0" style="24" hidden="1" customWidth="1"/>
    <col min="9849" max="9849" width="1" style="24" customWidth="1"/>
    <col min="9850" max="9850" width="21.75" style="24" customWidth="1"/>
    <col min="9851" max="9851" width="91.875" style="24" customWidth="1"/>
    <col min="9852" max="10103" width="9" style="24"/>
    <col min="10104" max="10104" width="0" style="24" hidden="1" customWidth="1"/>
    <col min="10105" max="10105" width="1" style="24" customWidth="1"/>
    <col min="10106" max="10106" width="21.75" style="24" customWidth="1"/>
    <col min="10107" max="10107" width="91.875" style="24" customWidth="1"/>
    <col min="10108" max="10359" width="9" style="24"/>
    <col min="10360" max="10360" width="0" style="24" hidden="1" customWidth="1"/>
    <col min="10361" max="10361" width="1" style="24" customWidth="1"/>
    <col min="10362" max="10362" width="21.75" style="24" customWidth="1"/>
    <col min="10363" max="10363" width="91.875" style="24" customWidth="1"/>
    <col min="10364" max="10615" width="9" style="24"/>
    <col min="10616" max="10616" width="0" style="24" hidden="1" customWidth="1"/>
    <col min="10617" max="10617" width="1" style="24" customWidth="1"/>
    <col min="10618" max="10618" width="21.75" style="24" customWidth="1"/>
    <col min="10619" max="10619" width="91.875" style="24" customWidth="1"/>
    <col min="10620" max="10871" width="9" style="24"/>
    <col min="10872" max="10872" width="0" style="24" hidden="1" customWidth="1"/>
    <col min="10873" max="10873" width="1" style="24" customWidth="1"/>
    <col min="10874" max="10874" width="21.75" style="24" customWidth="1"/>
    <col min="10875" max="10875" width="91.875" style="24" customWidth="1"/>
    <col min="10876" max="11127" width="9" style="24"/>
    <col min="11128" max="11128" width="0" style="24" hidden="1" customWidth="1"/>
    <col min="11129" max="11129" width="1" style="24" customWidth="1"/>
    <col min="11130" max="11130" width="21.75" style="24" customWidth="1"/>
    <col min="11131" max="11131" width="91.875" style="24" customWidth="1"/>
    <col min="11132" max="11383" width="9" style="24"/>
    <col min="11384" max="11384" width="0" style="24" hidden="1" customWidth="1"/>
    <col min="11385" max="11385" width="1" style="24" customWidth="1"/>
    <col min="11386" max="11386" width="21.75" style="24" customWidth="1"/>
    <col min="11387" max="11387" width="91.875" style="24" customWidth="1"/>
    <col min="11388" max="11639" width="9" style="24"/>
    <col min="11640" max="11640" width="0" style="24" hidden="1" customWidth="1"/>
    <col min="11641" max="11641" width="1" style="24" customWidth="1"/>
    <col min="11642" max="11642" width="21.75" style="24" customWidth="1"/>
    <col min="11643" max="11643" width="91.875" style="24" customWidth="1"/>
    <col min="11644" max="11895" width="9" style="24"/>
    <col min="11896" max="11896" width="0" style="24" hidden="1" customWidth="1"/>
    <col min="11897" max="11897" width="1" style="24" customWidth="1"/>
    <col min="11898" max="11898" width="21.75" style="24" customWidth="1"/>
    <col min="11899" max="11899" width="91.875" style="24" customWidth="1"/>
    <col min="11900" max="12151" width="9" style="24"/>
    <col min="12152" max="12152" width="0" style="24" hidden="1" customWidth="1"/>
    <col min="12153" max="12153" width="1" style="24" customWidth="1"/>
    <col min="12154" max="12154" width="21.75" style="24" customWidth="1"/>
    <col min="12155" max="12155" width="91.875" style="24" customWidth="1"/>
    <col min="12156" max="12407" width="9" style="24"/>
    <col min="12408" max="12408" width="0" style="24" hidden="1" customWidth="1"/>
    <col min="12409" max="12409" width="1" style="24" customWidth="1"/>
    <col min="12410" max="12410" width="21.75" style="24" customWidth="1"/>
    <col min="12411" max="12411" width="91.875" style="24" customWidth="1"/>
    <col min="12412" max="12663" width="9" style="24"/>
    <col min="12664" max="12664" width="0" style="24" hidden="1" customWidth="1"/>
    <col min="12665" max="12665" width="1" style="24" customWidth="1"/>
    <col min="12666" max="12666" width="21.75" style="24" customWidth="1"/>
    <col min="12667" max="12667" width="91.875" style="24" customWidth="1"/>
    <col min="12668" max="12919" width="9" style="24"/>
    <col min="12920" max="12920" width="0" style="24" hidden="1" customWidth="1"/>
    <col min="12921" max="12921" width="1" style="24" customWidth="1"/>
    <col min="12922" max="12922" width="21.75" style="24" customWidth="1"/>
    <col min="12923" max="12923" width="91.875" style="24" customWidth="1"/>
    <col min="12924" max="13175" width="9" style="24"/>
    <col min="13176" max="13176" width="0" style="24" hidden="1" customWidth="1"/>
    <col min="13177" max="13177" width="1" style="24" customWidth="1"/>
    <col min="13178" max="13178" width="21.75" style="24" customWidth="1"/>
    <col min="13179" max="13179" width="91.875" style="24" customWidth="1"/>
    <col min="13180" max="13431" width="9" style="24"/>
    <col min="13432" max="13432" width="0" style="24" hidden="1" customWidth="1"/>
    <col min="13433" max="13433" width="1" style="24" customWidth="1"/>
    <col min="13434" max="13434" width="21.75" style="24" customWidth="1"/>
    <col min="13435" max="13435" width="91.875" style="24" customWidth="1"/>
    <col min="13436" max="13687" width="9" style="24"/>
    <col min="13688" max="13688" width="0" style="24" hidden="1" customWidth="1"/>
    <col min="13689" max="13689" width="1" style="24" customWidth="1"/>
    <col min="13690" max="13690" width="21.75" style="24" customWidth="1"/>
    <col min="13691" max="13691" width="91.875" style="24" customWidth="1"/>
    <col min="13692" max="13943" width="9" style="24"/>
    <col min="13944" max="13944" width="0" style="24" hidden="1" customWidth="1"/>
    <col min="13945" max="13945" width="1" style="24" customWidth="1"/>
    <col min="13946" max="13946" width="21.75" style="24" customWidth="1"/>
    <col min="13947" max="13947" width="91.875" style="24" customWidth="1"/>
    <col min="13948" max="14199" width="9" style="24"/>
    <col min="14200" max="14200" width="0" style="24" hidden="1" customWidth="1"/>
    <col min="14201" max="14201" width="1" style="24" customWidth="1"/>
    <col min="14202" max="14202" width="21.75" style="24" customWidth="1"/>
    <col min="14203" max="14203" width="91.875" style="24" customWidth="1"/>
    <col min="14204" max="14455" width="9" style="24"/>
    <col min="14456" max="14456" width="0" style="24" hidden="1" customWidth="1"/>
    <col min="14457" max="14457" width="1" style="24" customWidth="1"/>
    <col min="14458" max="14458" width="21.75" style="24" customWidth="1"/>
    <col min="14459" max="14459" width="91.875" style="24" customWidth="1"/>
    <col min="14460" max="14711" width="9" style="24"/>
    <col min="14712" max="14712" width="0" style="24" hidden="1" customWidth="1"/>
    <col min="14713" max="14713" width="1" style="24" customWidth="1"/>
    <col min="14714" max="14714" width="21.75" style="24" customWidth="1"/>
    <col min="14715" max="14715" width="91.875" style="24" customWidth="1"/>
    <col min="14716" max="14967" width="9" style="24"/>
    <col min="14968" max="14968" width="0" style="24" hidden="1" customWidth="1"/>
    <col min="14969" max="14969" width="1" style="24" customWidth="1"/>
    <col min="14970" max="14970" width="21.75" style="24" customWidth="1"/>
    <col min="14971" max="14971" width="91.875" style="24" customWidth="1"/>
    <col min="14972" max="15223" width="9" style="24"/>
    <col min="15224" max="15224" width="0" style="24" hidden="1" customWidth="1"/>
    <col min="15225" max="15225" width="1" style="24" customWidth="1"/>
    <col min="15226" max="15226" width="21.75" style="24" customWidth="1"/>
    <col min="15227" max="15227" width="91.875" style="24" customWidth="1"/>
    <col min="15228" max="15479" width="9" style="24"/>
    <col min="15480" max="15480" width="0" style="24" hidden="1" customWidth="1"/>
    <col min="15481" max="15481" width="1" style="24" customWidth="1"/>
    <col min="15482" max="15482" width="21.75" style="24" customWidth="1"/>
    <col min="15483" max="15483" width="91.875" style="24" customWidth="1"/>
    <col min="15484" max="15735" width="9" style="24"/>
    <col min="15736" max="15736" width="0" style="24" hidden="1" customWidth="1"/>
    <col min="15737" max="15737" width="1" style="24" customWidth="1"/>
    <col min="15738" max="15738" width="21.75" style="24" customWidth="1"/>
    <col min="15739" max="15739" width="91.875" style="24" customWidth="1"/>
    <col min="15740" max="15991" width="9" style="24"/>
    <col min="15992" max="15992" width="0" style="24" hidden="1" customWidth="1"/>
    <col min="15993" max="15993" width="1" style="24" customWidth="1"/>
    <col min="15994" max="15994" width="21.75" style="24" customWidth="1"/>
    <col min="15995" max="15995" width="91.875" style="24" customWidth="1"/>
    <col min="15996" max="16384" width="9" style="24"/>
  </cols>
  <sheetData>
    <row r="1" spans="3:5" s="21" customFormat="1" ht="30.75" customHeight="1" x14ac:dyDescent="0.25">
      <c r="C1" s="170" t="s">
        <v>286</v>
      </c>
      <c r="D1" s="170"/>
      <c r="E1" s="170"/>
    </row>
    <row r="2" spans="3:5" s="22" customFormat="1" ht="27" customHeight="1" x14ac:dyDescent="0.25">
      <c r="C2" s="177" t="s">
        <v>151</v>
      </c>
      <c r="D2" s="177"/>
      <c r="E2" s="177"/>
    </row>
    <row r="3" spans="3:5" s="22" customFormat="1" ht="37.5" customHeight="1" x14ac:dyDescent="0.25">
      <c r="C3" s="67" t="s">
        <v>281</v>
      </c>
      <c r="D3" s="171" t="s">
        <v>280</v>
      </c>
      <c r="E3" s="172"/>
    </row>
    <row r="4" spans="3:5" s="22" customFormat="1" ht="35.25" customHeight="1" x14ac:dyDescent="0.25">
      <c r="C4" s="67" t="s">
        <v>262</v>
      </c>
      <c r="D4" s="175" t="s">
        <v>263</v>
      </c>
      <c r="E4" s="176"/>
    </row>
    <row r="5" spans="3:5" s="22" customFormat="1" ht="50.25" customHeight="1" x14ac:dyDescent="0.25">
      <c r="C5" s="67" t="s">
        <v>192</v>
      </c>
      <c r="D5" s="175" t="s">
        <v>191</v>
      </c>
      <c r="E5" s="176"/>
    </row>
    <row r="6" spans="3:5" s="22" customFormat="1" ht="66" customHeight="1" x14ac:dyDescent="0.25">
      <c r="C6" s="68" t="s">
        <v>193</v>
      </c>
      <c r="D6" s="175" t="s">
        <v>194</v>
      </c>
      <c r="E6" s="176"/>
    </row>
    <row r="7" spans="3:5" s="22" customFormat="1" ht="34.5" customHeight="1" x14ac:dyDescent="0.25">
      <c r="C7" s="69" t="s">
        <v>188</v>
      </c>
      <c r="D7" s="175" t="s">
        <v>187</v>
      </c>
      <c r="E7" s="176"/>
    </row>
    <row r="8" spans="3:5" s="22" customFormat="1" ht="38.25" customHeight="1" x14ac:dyDescent="0.25">
      <c r="C8" s="69" t="s">
        <v>178</v>
      </c>
      <c r="D8" s="175" t="s">
        <v>179</v>
      </c>
      <c r="E8" s="176"/>
    </row>
    <row r="9" spans="3:5" s="22" customFormat="1" ht="57" customHeight="1" x14ac:dyDescent="0.25">
      <c r="C9" s="65" t="s">
        <v>147</v>
      </c>
      <c r="D9" s="173" t="s">
        <v>209</v>
      </c>
      <c r="E9" s="174"/>
    </row>
    <row r="10" spans="3:5" s="22" customFormat="1" ht="32.25" customHeight="1" x14ac:dyDescent="0.25">
      <c r="C10" s="178" t="s">
        <v>228</v>
      </c>
      <c r="D10" s="179"/>
      <c r="E10" s="23"/>
    </row>
    <row r="11" spans="3:5" s="22" customFormat="1" ht="86.25" customHeight="1" x14ac:dyDescent="0.25">
      <c r="C11" s="66" t="s">
        <v>178</v>
      </c>
      <c r="D11" s="171" t="s">
        <v>274</v>
      </c>
      <c r="E11" s="172"/>
    </row>
    <row r="12" spans="3:5" ht="30" customHeight="1" x14ac:dyDescent="0.25">
      <c r="C12" s="178" t="s">
        <v>229</v>
      </c>
      <c r="D12" s="179"/>
      <c r="E12" s="23"/>
    </row>
    <row r="13" spans="3:5" ht="51.75" customHeight="1" x14ac:dyDescent="0.2">
      <c r="C13" s="70" t="s">
        <v>164</v>
      </c>
      <c r="D13" s="171" t="s">
        <v>163</v>
      </c>
      <c r="E13" s="172"/>
    </row>
    <row r="14" spans="3:5" ht="39.75" customHeight="1" x14ac:dyDescent="0.2">
      <c r="C14" s="70" t="s">
        <v>165</v>
      </c>
      <c r="D14" s="171" t="s">
        <v>166</v>
      </c>
      <c r="E14" s="172"/>
    </row>
    <row r="15" spans="3:5" ht="66" customHeight="1" x14ac:dyDescent="0.2">
      <c r="C15" s="70" t="s">
        <v>167</v>
      </c>
      <c r="D15" s="175" t="s">
        <v>264</v>
      </c>
      <c r="E15" s="176"/>
    </row>
  </sheetData>
  <mergeCells count="15">
    <mergeCell ref="D15:E15"/>
    <mergeCell ref="C10:D10"/>
    <mergeCell ref="C12:D12"/>
    <mergeCell ref="D11:E11"/>
    <mergeCell ref="D3:E3"/>
    <mergeCell ref="C1:E1"/>
    <mergeCell ref="D13:E13"/>
    <mergeCell ref="D9:E9"/>
    <mergeCell ref="D14:E14"/>
    <mergeCell ref="D8:E8"/>
    <mergeCell ref="C2:E2"/>
    <mergeCell ref="D5:E5"/>
    <mergeCell ref="D6:E6"/>
    <mergeCell ref="D7:E7"/>
    <mergeCell ref="D4:E4"/>
  </mergeCells>
  <pageMargins left="0" right="0" top="0" bottom="0" header="0" footer="0"/>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2018-05-29T10:01:48Z</cp:lastPrinted>
  <dcterms:created xsi:type="dcterms:W3CDTF">2018-01-02T05:37:56Z</dcterms:created>
  <dcterms:modified xsi:type="dcterms:W3CDTF">2018-05-29T10:42:52Z</dcterms:modified>
</cp:coreProperties>
</file>