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65" windowWidth="20115" windowHeight="4125"/>
  </bookViews>
  <sheets>
    <sheet name="نشرة التداول " sheetId="1" r:id="rId1"/>
    <sheet name="اجانب" sheetId="6" r:id="rId2"/>
    <sheet name="الغير المتداولة " sheetId="3" r:id="rId3"/>
    <sheet name="نشرة الشركات المتوقفة" sheetId="4" r:id="rId4"/>
    <sheet name="اخبار الشركات " sheetId="5" r:id="rId5"/>
  </sheets>
  <calcPr calcId="145621"/>
</workbook>
</file>

<file path=xl/calcChain.xml><?xml version="1.0" encoding="utf-8"?>
<calcChain xmlns="http://schemas.openxmlformats.org/spreadsheetml/2006/main">
  <c r="F33" i="6" l="1"/>
  <c r="F34" i="6" s="1"/>
  <c r="E33" i="6"/>
  <c r="E34" i="6" s="1"/>
  <c r="D33" i="6"/>
  <c r="D34" i="6" s="1"/>
  <c r="F30" i="6"/>
  <c r="E30" i="6"/>
  <c r="D30" i="6"/>
  <c r="F23" i="6"/>
  <c r="F24" i="6" s="1"/>
  <c r="E23" i="6"/>
  <c r="E24" i="6" s="1"/>
  <c r="D23" i="6"/>
  <c r="D24" i="6" s="1"/>
  <c r="F19" i="6"/>
  <c r="E19" i="6"/>
  <c r="D19" i="6"/>
  <c r="F16" i="6"/>
  <c r="E16" i="6"/>
  <c r="D16" i="6"/>
  <c r="F13" i="6"/>
  <c r="E13" i="6"/>
  <c r="D13" i="6"/>
  <c r="L31" i="1" l="1"/>
  <c r="M31" i="1"/>
  <c r="N31" i="1"/>
  <c r="L37" i="1"/>
  <c r="M37" i="1"/>
  <c r="N37" i="1"/>
  <c r="L46" i="1"/>
  <c r="M46" i="1"/>
  <c r="N46" i="1"/>
  <c r="L56" i="1"/>
  <c r="M56" i="1"/>
  <c r="M60" i="1" s="1"/>
  <c r="N56" i="1"/>
  <c r="L27" i="1"/>
  <c r="M27" i="1"/>
  <c r="N27" i="1"/>
  <c r="N60" i="1" l="1"/>
  <c r="L60" i="1"/>
</calcChain>
</file>

<file path=xl/sharedStrings.xml><?xml version="1.0" encoding="utf-8"?>
<sst xmlns="http://schemas.openxmlformats.org/spreadsheetml/2006/main" count="490" uniqueCount="298">
  <si>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</si>
  <si>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</si>
  <si>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</si>
  <si>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</si>
  <si>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</si>
  <si>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</si>
  <si>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</si>
  <si>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</si>
  <si>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</si>
  <si>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</si>
  <si>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</si>
  <si>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</si>
  <si>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</si>
  <si>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</si>
  <si>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 xml:space="preserve">مصرف بغداد </t>
  </si>
  <si>
    <t>BBOB</t>
  </si>
  <si>
    <t xml:space="preserve">المصرف التجاري </t>
  </si>
  <si>
    <t>BCOI</t>
  </si>
  <si>
    <t>مصرف الخليج التجاري</t>
  </si>
  <si>
    <t>BGUC</t>
  </si>
  <si>
    <t>مصرف الاستثمار</t>
  </si>
  <si>
    <t>BIBI</t>
  </si>
  <si>
    <t>مصرف الشرق الاوسط</t>
  </si>
  <si>
    <t>BIME</t>
  </si>
  <si>
    <t xml:space="preserve">مصرف الموصل </t>
  </si>
  <si>
    <t>BMFI</t>
  </si>
  <si>
    <t>المصرف الوطني الاسلامي</t>
  </si>
  <si>
    <t>BNAI</t>
  </si>
  <si>
    <t xml:space="preserve">المصرف الاهلي </t>
  </si>
  <si>
    <t>BNOI</t>
  </si>
  <si>
    <t>مصرف الائتمان</t>
  </si>
  <si>
    <t>BROI</t>
  </si>
  <si>
    <t>مصرف سومر التجاري</t>
  </si>
  <si>
    <t>BSUC</t>
  </si>
  <si>
    <t>المصرف المتحد</t>
  </si>
  <si>
    <t>BUND</t>
  </si>
  <si>
    <t>مجموع قطاع المصارف</t>
  </si>
  <si>
    <t>قطاع الخدمات</t>
  </si>
  <si>
    <t>البادية للنقل العام</t>
  </si>
  <si>
    <t>SBAG</t>
  </si>
  <si>
    <t xml:space="preserve">مدينة العاب الكرخ </t>
  </si>
  <si>
    <t>SKTA</t>
  </si>
  <si>
    <t xml:space="preserve">النخبة للمقاولات العامة </t>
  </si>
  <si>
    <t>SNUC</t>
  </si>
  <si>
    <t>مجموع قطاع الخدمات</t>
  </si>
  <si>
    <t>قطاع الصناعة</t>
  </si>
  <si>
    <t xml:space="preserve">الهلال الصناعيه </t>
  </si>
  <si>
    <t>IHLI</t>
  </si>
  <si>
    <t>السجاد والمفروشات</t>
  </si>
  <si>
    <t>IITC</t>
  </si>
  <si>
    <t>المنصور الدوائية</t>
  </si>
  <si>
    <t>IMAP</t>
  </si>
  <si>
    <t>الكيمياوية والبلاستيكية</t>
  </si>
  <si>
    <t>INCP</t>
  </si>
  <si>
    <t>مجموع قطاع الصناعة</t>
  </si>
  <si>
    <t xml:space="preserve">قطاع الفنادق والسياحة </t>
  </si>
  <si>
    <t>فندق بابل</t>
  </si>
  <si>
    <t>HBAY</t>
  </si>
  <si>
    <t>فنادق كربلاء</t>
  </si>
  <si>
    <t>HKAR</t>
  </si>
  <si>
    <t>الاستثمارات السياحية</t>
  </si>
  <si>
    <t>HNTI</t>
  </si>
  <si>
    <t>فندق السدير</t>
  </si>
  <si>
    <t>HSAD</t>
  </si>
  <si>
    <t>سد الموصل السياحية</t>
  </si>
  <si>
    <t>HTVM</t>
  </si>
  <si>
    <t>مجموع قطاع الفنادق</t>
  </si>
  <si>
    <t>قطاع الزراعة</t>
  </si>
  <si>
    <t>انتاج وتسويق اللحوم</t>
  </si>
  <si>
    <t>AIPM</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</si>
  <si>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</si>
  <si>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</si>
  <si>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</si>
  <si>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</si>
  <si>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</si>
  <si>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</si>
  <si>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</si>
  <si>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</si>
  <si>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</si>
  <si>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</si>
  <si>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</si>
  <si>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</si>
  <si>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</si>
  <si>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</si>
  <si>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</si>
  <si>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</si>
  <si>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</si>
  <si>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</si>
  <si>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المصرف العراقي الاسلامي</t>
  </si>
  <si>
    <t>BIIB</t>
  </si>
  <si>
    <t xml:space="preserve">لم يتم التداول </t>
  </si>
  <si>
    <t>مصرف ايلاف الاسلامي</t>
  </si>
  <si>
    <t>BELF</t>
  </si>
  <si>
    <t>مصرف كوردستان</t>
  </si>
  <si>
    <t>BKUI</t>
  </si>
  <si>
    <t>قطاع التأمين</t>
  </si>
  <si>
    <t>دار السلام للتأمين</t>
  </si>
  <si>
    <t>NDSA</t>
  </si>
  <si>
    <t>الاهلية للتأمين</t>
  </si>
  <si>
    <t>NAHF</t>
  </si>
  <si>
    <t>الامين للتأمين</t>
  </si>
  <si>
    <t>NAME</t>
  </si>
  <si>
    <t>الخليج للتامين</t>
  </si>
  <si>
    <t>NGIR</t>
  </si>
  <si>
    <t>الزوراء للاستثمار المالي</t>
  </si>
  <si>
    <t>VZAF</t>
  </si>
  <si>
    <t>قطاع الاستثمار</t>
  </si>
  <si>
    <t>بغداد العراق للنقل العام</t>
  </si>
  <si>
    <t>SBPT</t>
  </si>
  <si>
    <t>العراقية الاعمال الهندسية</t>
  </si>
  <si>
    <t>IIEW</t>
  </si>
  <si>
    <t>الخازر للمواد الانشائية</t>
  </si>
  <si>
    <t>IKHC</t>
  </si>
  <si>
    <t>بغداد لمواد التغليف</t>
  </si>
  <si>
    <t>IBPM</t>
  </si>
  <si>
    <t>قطاع الفنادق</t>
  </si>
  <si>
    <t>فندق بغداد</t>
  </si>
  <si>
    <t>HBAG</t>
  </si>
  <si>
    <t xml:space="preserve">اسماك الشرق الاوسط </t>
  </si>
  <si>
    <t>AMEF</t>
  </si>
  <si>
    <t xml:space="preserve">المنتجات الزراعية </t>
  </si>
  <si>
    <t>AIRP</t>
  </si>
  <si>
    <t xml:space="preserve">الحديثة للانتاج الحيواني </t>
  </si>
  <si>
    <t>AMAP</t>
  </si>
  <si>
    <t>سعر الاغلاق السابق</t>
  </si>
  <si>
    <t xml:space="preserve">مصرف نور العراق الاسلامي </t>
  </si>
  <si>
    <t>BINI</t>
  </si>
  <si>
    <t>ــــــــــ</t>
  </si>
  <si>
    <t xml:space="preserve">الحمراء للتأمين </t>
  </si>
  <si>
    <t>NHAM</t>
  </si>
  <si>
    <t>VMES</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</si>
  <si>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</si>
  <si>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</si>
  <si>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</si>
  <si>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</si>
  <si>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</si>
  <si>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</si>
  <si>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</si>
  <si>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</si>
  <si>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</si>
  <si>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النبلاء للتحويل المالي</t>
  </si>
  <si>
    <t>MTNO</t>
  </si>
  <si>
    <t>النور للتحويل المالي</t>
  </si>
  <si>
    <t>MTNN</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</si>
  <si>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</si>
  <si>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</si>
  <si>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</si>
  <si>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</si>
  <si>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</si>
  <si>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</si>
  <si>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العراقية لنقل المنتجات النفطية (SIGT)</t>
  </si>
  <si>
    <t>الصناعات الالكترونية (IELI)</t>
  </si>
  <si>
    <t>صناعات الاصباغ الحديثة (IMPI)</t>
  </si>
  <si>
    <t>المهج للتحويل المالي (MTAM)</t>
  </si>
  <si>
    <t>الصناعات الخفيفة (ITLI)</t>
  </si>
  <si>
    <t>الوائل للتحويل المالي (MTWA)</t>
  </si>
  <si>
    <t>مصرف دار السلام (BDSI)</t>
  </si>
  <si>
    <t>اولا : اخبار الشركات .</t>
  </si>
  <si>
    <t>الوئام للاستثمار المالي</t>
  </si>
  <si>
    <t>VWIF</t>
  </si>
  <si>
    <t>بين النهرين للاستثمارات المالية</t>
  </si>
  <si>
    <t>فنادق عشتار</t>
  </si>
  <si>
    <t>HISH</t>
  </si>
  <si>
    <t>العراقية لانتاج البذور (AISP)</t>
  </si>
  <si>
    <t xml:space="preserve">Web site : www.isx-iq.net     E-mail : info-isx@isx-iq.net   07834000034 - 07711211522 - 07270094594  : ص . ب :3607 العلوية  الهاتف </t>
  </si>
  <si>
    <t>فنادق المنصور</t>
  </si>
  <si>
    <t>HMAN</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</si>
  <si>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والثالث لعام 2016 ، سعر الاغلاق (1.640) دينار. </t>
  </si>
  <si>
    <t>ايقاف التداول على اسهم الشركة اعتبارا من جلسة الخميس 2015/8/6 لعدم تقديم الافصاح السنوي لعامي2014 و2015 والافصاح الفصلي للفصل الاول والثاني والثالث لعام 2016 ، سعر الاغلاق (1.250)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</si>
  <si>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 . سعر الاغلاق (0.310)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</si>
  <si>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والثالث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</si>
  <si>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 .</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</si>
  <si>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</si>
  <si>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سعر الاغلاق بلغ (0.900)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</si>
  <si>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</si>
  <si>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الثلاثاء 2017/1/3  لعدم تقديم الافصاح المالي للسنة المالية المنتهية 2016/3/31.  سعر الاغلاق (6.330) دينار.</t>
  </si>
  <si>
    <t>انتاج الالبسة الجاهزة</t>
  </si>
  <si>
    <t>IRMC</t>
  </si>
  <si>
    <t>قطاع الاتصالات</t>
  </si>
  <si>
    <t>الخاتم للاتصالات</t>
  </si>
  <si>
    <t>TZNI</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</si>
  <si>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</si>
  <si>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</si>
  <si>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</si>
  <si>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</si>
  <si>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</si>
  <si>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</si>
  <si>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</si>
  <si>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</si>
  <si>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</si>
  <si>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</si>
  <si>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</si>
  <si>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بغداد للمشروبات الغازية</t>
  </si>
  <si>
    <t>IBSD</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</si>
  <si>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</si>
  <si>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</si>
  <si>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</si>
  <si>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دجلة والفرات(BDFD)</t>
  </si>
  <si>
    <t>مصرف بابل</t>
  </si>
  <si>
    <t>BBAY</t>
  </si>
  <si>
    <t>مصرف الشمال</t>
  </si>
  <si>
    <t>BNOR</t>
  </si>
  <si>
    <t>الكندي لللقاحات البيطرية</t>
  </si>
  <si>
    <t>IKLV</t>
  </si>
  <si>
    <t>مصرف الاقتصاد (BEFI)</t>
  </si>
  <si>
    <t>ايقاف التداول على اسهم الشركة اعتبارا من جلسة الثلاثاء 2016/8/9 لعدم تقديم الافصاح السنوي لعام 2015 .  وضع المصرف تحت الوصاية .سعر الاغلاق (0.130) دينار.</t>
  </si>
  <si>
    <t xml:space="preserve">ثانيا : الشركات المساهمة المتوقفة عن التداول لانعقاد هيئاتها العامة . </t>
  </si>
  <si>
    <t>الاكثر ربحية</t>
  </si>
  <si>
    <t>الاكثر خسارة</t>
  </si>
  <si>
    <t>الخير للاستثمار المالي</t>
  </si>
  <si>
    <t>VKHF</t>
  </si>
  <si>
    <t xml:space="preserve">الامين للاستثمارات العقارية </t>
  </si>
  <si>
    <t>SAEI</t>
  </si>
  <si>
    <t>الامين للاستثمار المالي (VAMF)</t>
  </si>
  <si>
    <t>ثالثا : الشركات التي في التداول برأسمال الشركة المدرج (قبل الزيادة والرسملة).</t>
  </si>
  <si>
    <t>العراقية للنقل البري</t>
  </si>
  <si>
    <t>SILT</t>
  </si>
  <si>
    <t>فندق فلسطين</t>
  </si>
  <si>
    <t>HPAL</t>
  </si>
  <si>
    <t>الاهلية للانتاج الزراعي</t>
  </si>
  <si>
    <t>AAHP</t>
  </si>
  <si>
    <t>مصرف الاتحاد العراقي</t>
  </si>
  <si>
    <t>BUOI</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</si>
  <si>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 سعر الاغلاق (1.510) دينار.</t>
  </si>
  <si>
    <t>المرج العالمية للتحويل (MTMR)</t>
  </si>
  <si>
    <t>تم ايقاف التداول اعتبارا من جلسة الاحد الموافق 2017/4/2 التداول على اسهم شركة المرج العالمية للتحويل المالي بعد صدور اجازة ممارسة العمل المصرفي الاسلامي وتعديل نشاط الشركة الى مصرفي اسلامي بعنوان (مصرف الثقة الدولي ) من البنك المركزي العراقي ، لغرض تنظيم اطلاق التداول على اسهم شركة مصرف الثقة الدولي بعد اكمال اجراءات تسجيل وايداع اسهم المصرف وفقا للاجراءات المعتمدة في السوق , سعر الاغلاق (1.000) دينار.</t>
  </si>
  <si>
    <t xml:space="preserve">مصرف اشور </t>
  </si>
  <si>
    <t>BASH</t>
  </si>
  <si>
    <t>تصنيع وتسويق التمور</t>
  </si>
  <si>
    <t>IIDP</t>
  </si>
  <si>
    <t>مصرف المنصور</t>
  </si>
  <si>
    <t>BMNS</t>
  </si>
  <si>
    <t>مجموع قطاع الزراعة</t>
  </si>
  <si>
    <t>مصرف جيهان</t>
  </si>
  <si>
    <t>BCIH</t>
  </si>
  <si>
    <t>الصناعات المعدنية والدراجات</t>
  </si>
  <si>
    <t>IMIB</t>
  </si>
  <si>
    <t>المصرف المتحد (BUND)</t>
  </si>
  <si>
    <t>ايقاف التداول على اسهم الشركة اعتباراً من جلسة  2017/1/5 تم وضع المصرف تحت وصاية البنك المركزي العراقي . سعر الاغلاق (0.250)</t>
  </si>
  <si>
    <t>الخياطة الحديثة(IMOS)</t>
  </si>
  <si>
    <t>المعمورة العقارية</t>
  </si>
  <si>
    <t>SMRI</t>
  </si>
  <si>
    <t>عقد اجتماع الهيئة العامة يوم الاحد 2017/5/7 الساعة العاشرة صباحا في محافظة دهوك / فندق فينيسيا  ، لانتخاب مجلس ادارة جديد للشركة من القطاع الخاص ومناقشة وضع الشركة الحالي  .علما ان الشركة متوقفة اعتبارا من جلسة الاثنين 2015/7/6 لعدم تقديم الافصاح المطلوب منها  ولكونها من المناطق الساخنة .</t>
  </si>
  <si>
    <t>مصرف عبر العراق (BTRI)</t>
  </si>
  <si>
    <t xml:space="preserve">المصرف الدولي الاسلامي </t>
  </si>
  <si>
    <t>BINT</t>
  </si>
  <si>
    <t>الرابطة المالية للتحويل المالي</t>
  </si>
  <si>
    <t>MTRA</t>
  </si>
  <si>
    <t xml:space="preserve">تم تمديد مدة الاكتتاب لمدة (60) يوم على الاسهم المطروحة البالغة (500) مليون سهم  في مصرف ايلاف الاسلامي بفرعيه الرئيسي والكسرة , وذلك تنفيذا لقرار الهيئة العامة المنعقدة بتاريخ 2017/1/17 زيادة  رأسمال الشركة من (1) مليار دينار الى (1.500) مليار وفق المادة (55/اولا) من قانون الشركات . </t>
  </si>
  <si>
    <t>دعت شركة مساهميها الى مراجعة مقر الشركة لاستلام ارباحهم لسنة 2015 بنسبة (4.7%) اعتبارا من يوم السبت الموافق 2017/5/13 من الساعة (9) صباحا ولغاية (1) ظهرا علما بان يوم الخميس هو عطلة للشركة .</t>
  </si>
  <si>
    <t>المنصور الدوائية (IMAP)</t>
  </si>
  <si>
    <t>دعت شركة مساهميها الى مراجعة مقر مقر الشركة لاستلام ارباحهم النقدية لسنة 2015  والسنوات  السابقة مستصحبين معهم المستمسكات الثبوتية .</t>
  </si>
  <si>
    <t>الاستثمارات السياحية (HNTI)</t>
  </si>
  <si>
    <t xml:space="preserve">مصرف العالم الاسلامي </t>
  </si>
  <si>
    <t>BWOR</t>
  </si>
  <si>
    <t>النبال للتحويل المالي  (MTNI)</t>
  </si>
  <si>
    <t xml:space="preserve">الحرير للتحويل المالي </t>
  </si>
  <si>
    <t>MTAH</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</si>
  <si>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2017/7/25 على ان يكون تسليم الارباح للمساهم نفسه حصرا  .</t>
  </si>
  <si>
    <t>الوئام للاستثمار المالي(VWIF)</t>
  </si>
  <si>
    <t>صناعة وتجارة الكارتون</t>
  </si>
  <si>
    <t>IICM</t>
  </si>
  <si>
    <t xml:space="preserve">سيعقد اجتماع الهيئة العامة يوم الخميس 2017/6/15 الساعة العاشرة صباحا في مقر المصرف المتحد ، لمناقشة الحسابات الختامية لعام2016 مناقشة  كيفية معالجة العجز المتراكم , سيتم ايقاف التداول اعتبارا من جلسة الاثنين 2017/6/12 . </t>
  </si>
  <si>
    <t>مجموع قطاع الاتصالات</t>
  </si>
  <si>
    <t>مصرف التنمية الدولي  للاستثمار</t>
  </si>
  <si>
    <t>BIDB</t>
  </si>
  <si>
    <t xml:space="preserve">قررت دائرة تسجيل الشركات الغاء اجتماع الهيئة العامة لمصرف الاقتصاد المنعقد في يوم الاربعاء 2017/3/8 وسيتم عقد  الاجتماع يوم الثلاثاء 2017/4/4 الساعة العاشرة صباحا في فندق بابل، زيادة راس مال الشركة وفق المادة (56/رابعا) من قانون الشركات وانتخاب خمس اعضاء اصليين ومثلهم احتياط لعضوية مجلس ادارة المصرف ، تم ايقاف التداول من جلسة الاحد 2017/3/5 . سعر الاغلاق (0.430) </t>
  </si>
  <si>
    <t>مصرف الموصل  (BMFI)</t>
  </si>
  <si>
    <t xml:space="preserve">سيعقد اجتماع الهيئة العامة يوم الثلاثاء 2017/6/6 الساعة العاشرة صباحا في مقر الفرع الرئيسي للمصرف في بغداد ، لمناقشة الحسابات الختامية لعام2015 مناقشة  أقالة مجلس الادارة الحالي وانتخاب مجلس ادارة جديد ومناقشة نقل المركز الرئيسي للشركة من محافظة اربيل الى محافظة بغداد  , سيتم ايقاف التداول اعتبارا من جلسة الخميس 2017/6/1 . </t>
  </si>
  <si>
    <t xml:space="preserve">مصرف البلاد الاسلامي </t>
  </si>
  <si>
    <t>عقد اجتماع الهيئة العامة يوم الاربعاء 2017/5/24 الساعة العاشرة صباحا في جمعية الاقتصاديين العراقيين في المنصور ، لمناقشة الحسابات الختامية لعام2016 مناقشة  واقرار مقسوم الارباح لعام 2016 وانتخاب مجلس ادارة , تم ايقاف التداول اعتبارا من جلسة الاحد 2017/5/21 . سعر الاغلاق (4.000)  دينار .</t>
  </si>
  <si>
    <t>BLAD</t>
  </si>
  <si>
    <t>نشرة التداول في السوق النظامي رقم (103)</t>
  </si>
  <si>
    <t>جلسة الاثنين الموافق 2017/5/29</t>
  </si>
  <si>
    <t xml:space="preserve"> الشركات غير المتداولة في السوق الثاني لجلسة الاثنين الموافق 2017/5/29</t>
  </si>
  <si>
    <t xml:space="preserve"> الشركات غير المتداولة في السوق النظامي لجلسة الاثنين الموافق 2017/5/29</t>
  </si>
  <si>
    <t xml:space="preserve"> الشركات المتوقفة عن التداول بقرار من هيئة الاوراق المالية لجلسة  الاثنين الموافق 2017/5/29</t>
  </si>
  <si>
    <t>اخبار الشركات المساهمة المدرجة في سوق العراق للاوراق المالية لجلسة الاثنين الموافق 2017/5/29</t>
  </si>
  <si>
    <t xml:space="preserve">سيعقد اجتماع الهيئة العامة يوم الخميس 2017/6/1 الساعة العاشرة صباحا في مقر الشركة ، لمناقشة الحسابات الختامية لعام2016 مناقشة  اطفاء (25%)من الارباح المتحققة لعام 2016 , تم ايقاف التداول اعتبارا من جلسة الاثنين 2017/5/29 . </t>
  </si>
  <si>
    <t xml:space="preserve"> سيتم اطلاق التداول على اسهم الشركة مصرف عبر العراق اعتبارا من جلسة الثلاثاء 2017/5/30 بعد قرار الهيئة العامة المنعقدة في 2017/5/25المصادقة على الحسابات الختامية لعام2016 واقرار مقسوم الارباح لعام 2016 البالغة (9) مليار دينار اي بنسبة (3.409%) من راس مال الشركة البالغ (264) مليار دينار . السعر التاشيري (0.670) دينار. </t>
  </si>
  <si>
    <t>بلغ الرقم القياسي العام (600.85) نقطة منخفضا بنسبة (0.01%)</t>
  </si>
  <si>
    <t>نشرة  تداول الاسهم المشتراة لغير العراقيين في السوق النظامي</t>
  </si>
  <si>
    <t>مصرف الشرق الاوسط للاستثمار</t>
  </si>
  <si>
    <t xml:space="preserve">مصرف الأئتمان العراقي </t>
  </si>
  <si>
    <t xml:space="preserve">مصرف بابل </t>
  </si>
  <si>
    <t>مصرف المتحد</t>
  </si>
  <si>
    <t xml:space="preserve">قطاع الصناعة </t>
  </si>
  <si>
    <t xml:space="preserve">بغداد للمشروبات الغازية </t>
  </si>
  <si>
    <t xml:space="preserve">مجموع قطاع الصناعة </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</si>
  <si>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</si>
  <si>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</si>
  <si>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</si>
  <si>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</si>
  <si>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</si>
  <si>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</si>
  <si>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جلسة الاثنين 2017/5/29</t>
  </si>
  <si>
    <t xml:space="preserve">سيتم اطلاق التداول على اسهم الشركة في جلسة الثلاثاء 2017/5/30 بعد ايفاء الشركة بمتطلبات الافصاح المالي وتقديم الافصاح المطلوب منها  للهيئة والسوق . </t>
  </si>
  <si>
    <t xml:space="preserve">ايقاف التداول على اسهم الشركة اعتبارا من جلسة الخميس 2015/8/6 لعدم تقديم الافصاح السنوي لعامي 2014 و2015 ،سيتم اطلاق التداول على اسهم الشركة في جلسة الثلاثاء 2017/5/30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</si>
</sst>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6"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b/>
      <sz val="13"/>
      <color theme="0"/>
      <name val="Arial Narrow"/>
      <family val="2"/>
    </font>
    <font>
      <sz val="12"/>
      <color theme="1"/>
      <name val="Arial"/>
      <family val="2"/>
    </font>
    <font>
      <b/>
      <sz val="11"/>
      <color theme="1"/>
      <name val="Arial"/>
      <family val="2"/>
      <scheme val="minor"/>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2"/>
      <color rgb="FF00B050"/>
      <name val="Arial"/>
      <family val="2"/>
    </font>
    <font>
      <b/>
      <sz val="12"/>
      <color rgb="FFFF0000"/>
      <name val="Arial"/>
      <family val="2"/>
    </font>
    <font>
      <b/>
      <sz val="16"/>
      <color rgb="FFFF0000"/>
      <name val="Arial"/>
      <family val="2"/>
    </font>
    <font>
      <b/>
      <sz val="14"/>
      <color indexed="56"/>
      <name val="Arial"/>
      <family val="2"/>
    </font>
    <font>
      <b/>
      <sz val="12"/>
      <color indexed="56"/>
      <name val="Arial"/>
      <family val="2"/>
    </font>
    <font>
      <sz val="14"/>
      <color theme="1"/>
      <name val="Arial"/>
      <family val="2"/>
      <scheme val="minor"/>
    </font>
    <font>
      <b/>
      <sz val="18"/>
      <color indexed="56"/>
      <name val="Arial"/>
      <family val="2"/>
    </font>
    <font>
      <sz val="18"/>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00206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style="thin">
        <color indexed="64"/>
      </left>
      <right/>
      <top style="thin">
        <color indexed="64"/>
      </top>
      <bottom style="thin">
        <color theme="0"/>
      </bottom>
      <diagonal/>
    </border>
    <border>
      <left/>
      <right style="thin">
        <color theme="0"/>
      </right>
      <top/>
      <bottom style="thin">
        <color theme="0"/>
      </bottom>
      <diagonal/>
    </border>
    <border>
      <left style="thin">
        <color auto="1"/>
      </left>
      <right/>
      <top style="thin">
        <color indexed="64"/>
      </top>
      <bottom style="thin">
        <color auto="1"/>
      </bottom>
      <diagonal/>
    </border>
    <border>
      <left/>
      <right style="thin">
        <color indexed="64"/>
      </right>
      <top style="thin">
        <color indexed="64"/>
      </top>
      <bottom style="thin">
        <color auto="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top style="thin">
        <color auto="1"/>
      </top>
      <bottom style="thin">
        <color theme="0"/>
      </bottom>
      <diagonal/>
    </border>
    <border>
      <left style="thin">
        <color auto="1"/>
      </left>
      <right/>
      <top style="thin">
        <color theme="0"/>
      </top>
      <bottom style="thin">
        <color auto="1"/>
      </bottom>
      <diagonal/>
    </border>
    <border>
      <left/>
      <right style="thin">
        <color auto="1"/>
      </right>
      <top style="thin">
        <color theme="0"/>
      </top>
      <bottom style="thin">
        <color auto="1"/>
      </bottom>
      <diagonal/>
    </border>
    <border>
      <left style="thin">
        <color indexed="18"/>
      </left>
      <right/>
      <top style="thin">
        <color indexed="64"/>
      </top>
      <bottom style="thin">
        <color auto="1"/>
      </bottom>
      <diagonal/>
    </border>
    <border>
      <left/>
      <right style="thin">
        <color auto="1"/>
      </right>
      <top/>
      <bottom/>
      <diagonal/>
    </border>
    <border>
      <left style="thin">
        <color auto="1"/>
      </left>
      <right style="thin">
        <color auto="1"/>
      </right>
      <top/>
      <bottom/>
      <diagonal/>
    </border>
    <border>
      <left style="thin">
        <color indexed="64"/>
      </left>
      <right/>
      <top/>
      <bottom style="thin">
        <color theme="0"/>
      </bottom>
      <diagonal/>
    </border>
    <border>
      <left/>
      <right style="thin">
        <color auto="1"/>
      </right>
      <top/>
      <bottom style="thin">
        <color theme="0"/>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42">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0" fontId="3" fillId="0" borderId="6" xfId="0" applyFont="1" applyFill="1" applyBorder="1" applyAlignment="1">
      <alignment vertical="center"/>
    </xf>
    <xf numFmtId="2" fontId="10" fillId="0" borderId="6" xfId="0" applyNumberFormat="1" applyFont="1" applyBorder="1" applyAlignment="1">
      <alignment horizontal="center" vertical="center"/>
    </xf>
    <xf numFmtId="2" fontId="19" fillId="0" borderId="18" xfId="0" applyNumberFormat="1" applyFont="1" applyBorder="1" applyAlignment="1">
      <alignment vertical="center"/>
    </xf>
    <xf numFmtId="2" fontId="19" fillId="0" borderId="17" xfId="0" applyNumberFormat="1" applyFont="1" applyBorder="1" applyAlignment="1">
      <alignment vertical="center"/>
    </xf>
    <xf numFmtId="2" fontId="19" fillId="0" borderId="21" xfId="0" applyNumberFormat="1" applyFont="1" applyBorder="1" applyAlignment="1">
      <alignment vertical="center"/>
    </xf>
    <xf numFmtId="0" fontId="5" fillId="0" borderId="24" xfId="0" applyFont="1" applyFill="1" applyBorder="1" applyAlignment="1">
      <alignment horizontal="center" vertical="center"/>
    </xf>
    <xf numFmtId="166" fontId="5" fillId="0" borderId="25" xfId="0" applyNumberFormat="1" applyFont="1" applyBorder="1" applyAlignment="1">
      <alignment horizontal="center" vertical="center"/>
    </xf>
    <xf numFmtId="2" fontId="5" fillId="0" borderId="25" xfId="0" applyNumberFormat="1" applyFont="1" applyBorder="1" applyAlignment="1">
      <alignment horizontal="center" vertical="center"/>
    </xf>
    <xf numFmtId="3" fontId="5" fillId="0" borderId="22" xfId="0" applyNumberFormat="1" applyFont="1" applyBorder="1" applyAlignment="1">
      <alignment vertical="center"/>
    </xf>
    <xf numFmtId="3" fontId="5" fillId="0" borderId="23" xfId="0" applyNumberFormat="1" applyFont="1" applyBorder="1" applyAlignment="1">
      <alignment vertical="center"/>
    </xf>
    <xf numFmtId="3" fontId="5" fillId="0" borderId="26" xfId="0" applyNumberFormat="1" applyFont="1" applyBorder="1" applyAlignment="1">
      <alignment vertical="center"/>
    </xf>
    <xf numFmtId="0" fontId="5" fillId="0" borderId="0" xfId="0" applyFont="1" applyBorder="1" applyAlignment="1"/>
    <xf numFmtId="166" fontId="5" fillId="0" borderId="27" xfId="0" applyNumberFormat="1" applyFont="1" applyBorder="1" applyAlignment="1">
      <alignment horizontal="center" vertical="center"/>
    </xf>
    <xf numFmtId="4" fontId="5" fillId="0" borderId="25"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30" xfId="1" applyFont="1" applyFill="1" applyBorder="1" applyAlignment="1">
      <alignment horizontal="center" vertical="center"/>
    </xf>
    <xf numFmtId="0" fontId="3" fillId="2" borderId="30" xfId="1" applyFont="1" applyFill="1" applyBorder="1" applyAlignment="1">
      <alignment horizontal="center" vertical="center" wrapText="1"/>
    </xf>
    <xf numFmtId="0" fontId="18" fillId="0" borderId="16" xfId="2" applyFont="1" applyBorder="1" applyAlignment="1">
      <alignment vertical="center"/>
    </xf>
    <xf numFmtId="0" fontId="18" fillId="0" borderId="2" xfId="2" applyFont="1" applyBorder="1" applyAlignment="1">
      <alignment vertical="center"/>
    </xf>
    <xf numFmtId="3" fontId="5" fillId="0" borderId="0" xfId="0" applyNumberFormat="1" applyFont="1" applyBorder="1" applyAlignment="1">
      <alignment vertical="center"/>
    </xf>
    <xf numFmtId="2" fontId="5" fillId="0" borderId="32" xfId="0" applyNumberFormat="1" applyFont="1" applyBorder="1" applyAlignment="1">
      <alignment horizontal="right" vertical="center" wrapText="1"/>
    </xf>
    <xf numFmtId="0" fontId="22" fillId="0" borderId="0" xfId="0" applyFont="1"/>
    <xf numFmtId="0" fontId="5" fillId="0" borderId="32" xfId="0" applyFont="1" applyBorder="1" applyAlignment="1">
      <alignment vertical="center" wrapText="1"/>
    </xf>
    <xf numFmtId="0" fontId="24" fillId="0" borderId="0" xfId="0" applyFont="1"/>
    <xf numFmtId="0" fontId="26" fillId="0" borderId="0" xfId="0" applyFont="1" applyAlignment="1">
      <alignment vertical="center"/>
    </xf>
    <xf numFmtId="0" fontId="27" fillId="0" borderId="0" xfId="0" applyFont="1"/>
    <xf numFmtId="0" fontId="5" fillId="0" borderId="32" xfId="0" applyFont="1" applyFill="1" applyBorder="1" applyAlignment="1">
      <alignment vertical="center"/>
    </xf>
    <xf numFmtId="2" fontId="0" fillId="0" borderId="4" xfId="0" applyNumberFormat="1" applyBorder="1" applyAlignment="1">
      <alignment vertical="center"/>
    </xf>
    <xf numFmtId="0" fontId="5" fillId="0" borderId="22" xfId="0" applyFont="1" applyBorder="1" applyAlignment="1">
      <alignment vertical="center" wrapText="1"/>
    </xf>
    <xf numFmtId="0" fontId="5" fillId="0" borderId="43" xfId="0" applyFont="1" applyBorder="1" applyAlignment="1">
      <alignment vertical="center" wrapText="1"/>
    </xf>
    <xf numFmtId="0" fontId="5" fillId="0" borderId="45" xfId="0" applyFont="1" applyFill="1" applyBorder="1" applyAlignment="1">
      <alignment vertical="center"/>
    </xf>
    <xf numFmtId="4" fontId="28" fillId="0" borderId="1" xfId="0" applyNumberFormat="1" applyFont="1" applyBorder="1" applyAlignment="1">
      <alignment horizontal="center" vertical="center"/>
    </xf>
    <xf numFmtId="4" fontId="29" fillId="0" borderId="1"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45" xfId="0" applyNumberFormat="1" applyFont="1" applyBorder="1" applyAlignment="1">
      <alignment horizontal="center" vertical="center"/>
    </xf>
    <xf numFmtId="0" fontId="5" fillId="0" borderId="0" xfId="0" applyFont="1" applyFill="1" applyBorder="1" applyAlignment="1">
      <alignment vertical="center"/>
    </xf>
    <xf numFmtId="0" fontId="30" fillId="0" borderId="4" xfId="0" applyFont="1" applyBorder="1" applyAlignment="1">
      <alignment vertical="center"/>
    </xf>
    <xf numFmtId="0" fontId="32" fillId="2" borderId="47" xfId="0" applyFont="1" applyFill="1" applyBorder="1" applyAlignment="1">
      <alignment horizontal="center" vertical="center"/>
    </xf>
    <xf numFmtId="0" fontId="32" fillId="2" borderId="47" xfId="0" applyFont="1" applyFill="1" applyBorder="1" applyAlignment="1">
      <alignment horizontal="center" vertical="center" wrapText="1"/>
    </xf>
    <xf numFmtId="0" fontId="31" fillId="0" borderId="47" xfId="3" applyFont="1" applyFill="1" applyBorder="1" applyAlignment="1">
      <alignment horizontal="right" vertical="center"/>
    </xf>
    <xf numFmtId="0" fontId="31" fillId="0" borderId="47" xfId="3" applyFont="1" applyFill="1" applyBorder="1" applyAlignment="1">
      <alignment horizontal="left" vertical="center"/>
    </xf>
    <xf numFmtId="3" fontId="31" fillId="0" borderId="51" xfId="3" applyNumberFormat="1" applyFont="1" applyFill="1" applyBorder="1" applyAlignment="1">
      <alignment horizontal="center" vertical="center"/>
    </xf>
    <xf numFmtId="0" fontId="31" fillId="0" borderId="52" xfId="3" applyFont="1" applyFill="1" applyBorder="1" applyAlignment="1">
      <alignment horizontal="right" vertical="center"/>
    </xf>
    <xf numFmtId="0" fontId="31" fillId="0" borderId="53" xfId="3" applyFont="1" applyFill="1" applyBorder="1" applyAlignment="1">
      <alignment horizontal="left" vertical="center"/>
    </xf>
    <xf numFmtId="0" fontId="33" fillId="0" borderId="0" xfId="0" applyFont="1"/>
    <xf numFmtId="0" fontId="31" fillId="2" borderId="47" xfId="0" applyFont="1" applyFill="1" applyBorder="1" applyAlignment="1">
      <alignment horizontal="center" vertical="center"/>
    </xf>
    <xf numFmtId="0" fontId="31" fillId="2" borderId="47" xfId="0" applyFont="1" applyFill="1" applyBorder="1" applyAlignment="1">
      <alignment horizontal="center" vertical="center" wrapText="1"/>
    </xf>
    <xf numFmtId="0" fontId="35" fillId="0" borderId="0" xfId="0" applyFont="1"/>
    <xf numFmtId="0" fontId="34" fillId="0" borderId="0" xfId="0" applyFont="1" applyAlignment="1">
      <alignment vertical="center"/>
    </xf>
    <xf numFmtId="0" fontId="5" fillId="0" borderId="45" xfId="0" applyFont="1" applyBorder="1" applyAlignment="1">
      <alignment vertical="center" wrapText="1"/>
    </xf>
    <xf numFmtId="0" fontId="20" fillId="4" borderId="20" xfId="0" applyFont="1" applyFill="1" applyBorder="1" applyAlignment="1">
      <alignment horizontal="center" vertical="center"/>
    </xf>
    <xf numFmtId="0" fontId="20" fillId="4" borderId="34" xfId="0" applyFont="1" applyFill="1" applyBorder="1" applyAlignment="1">
      <alignment horizontal="center" vertical="center"/>
    </xf>
    <xf numFmtId="2" fontId="5" fillId="0" borderId="29"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21" fillId="0" borderId="29" xfId="0" applyNumberFormat="1" applyFont="1" applyBorder="1" applyAlignment="1">
      <alignment horizontal="center" vertical="center"/>
    </xf>
    <xf numFmtId="2" fontId="21" fillId="0" borderId="31" xfId="0" applyNumberFormat="1" applyFont="1" applyBorder="1" applyAlignment="1">
      <alignment horizontal="center" vertical="center"/>
    </xf>
    <xf numFmtId="2" fontId="21" fillId="0" borderId="28" xfId="0" applyNumberFormat="1" applyFont="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28" xfId="0" applyFont="1" applyFill="1" applyBorder="1" applyAlignment="1">
      <alignment horizontal="right" vertical="center"/>
    </xf>
    <xf numFmtId="3" fontId="5" fillId="0" borderId="29" xfId="0" applyNumberFormat="1" applyFont="1" applyBorder="1" applyAlignment="1">
      <alignment horizontal="center" vertical="center"/>
    </xf>
    <xf numFmtId="3" fontId="5" fillId="0" borderId="28"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19" xfId="0" applyFont="1" applyBorder="1" applyAlignment="1">
      <alignment horizontal="center" vertical="center"/>
    </xf>
    <xf numFmtId="3" fontId="1" fillId="0" borderId="15" xfId="0" applyNumberFormat="1" applyFont="1" applyBorder="1" applyAlignment="1">
      <alignment horizontal="right" vertical="center"/>
    </xf>
    <xf numFmtId="3" fontId="1" fillId="0" borderId="16" xfId="0" applyNumberFormat="1" applyFont="1" applyBorder="1" applyAlignment="1">
      <alignment horizontal="right" vertical="center"/>
    </xf>
    <xf numFmtId="3" fontId="1" fillId="0" borderId="2" xfId="0" applyNumberFormat="1" applyFont="1" applyBorder="1" applyAlignment="1">
      <alignment horizontal="right" vertical="center"/>
    </xf>
    <xf numFmtId="1" fontId="1" fillId="0" borderId="15" xfId="0" applyNumberFormat="1" applyFont="1" applyBorder="1" applyAlignment="1">
      <alignment horizontal="right" vertical="center"/>
    </xf>
    <xf numFmtId="1" fontId="1" fillId="0" borderId="16" xfId="0" applyNumberFormat="1" applyFont="1" applyBorder="1" applyAlignment="1">
      <alignment horizontal="right" vertical="center"/>
    </xf>
    <xf numFmtId="1" fontId="1" fillId="0" borderId="2" xfId="0" applyNumberFormat="1" applyFont="1" applyBorder="1" applyAlignment="1">
      <alignment horizontal="right"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1" fillId="0" borderId="15" xfId="0" applyNumberFormat="1" applyFont="1" applyBorder="1" applyAlignment="1">
      <alignment horizontal="right" vertical="center"/>
    </xf>
    <xf numFmtId="2" fontId="1" fillId="0" borderId="2" xfId="0" applyNumberFormat="1" applyFont="1" applyBorder="1" applyAlignment="1">
      <alignment horizontal="right" vertical="center"/>
    </xf>
    <xf numFmtId="0" fontId="11" fillId="0" borderId="15" xfId="2" applyFont="1" applyBorder="1" applyAlignment="1">
      <alignment horizontal="right" vertical="center"/>
    </xf>
    <xf numFmtId="0" fontId="11" fillId="0" borderId="2" xfId="2" applyFont="1" applyBorder="1" applyAlignment="1">
      <alignment horizontal="right" vertical="center"/>
    </xf>
    <xf numFmtId="0" fontId="5" fillId="0" borderId="37"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39" xfId="0" applyFont="1" applyFill="1" applyBorder="1" applyAlignment="1">
      <alignment horizontal="right" vertical="center" wrapText="1"/>
    </xf>
    <xf numFmtId="0" fontId="7" fillId="0" borderId="33" xfId="0" applyFont="1" applyFill="1" applyBorder="1" applyAlignment="1">
      <alignment horizontal="right" vertical="center" wrapText="1"/>
    </xf>
    <xf numFmtId="0" fontId="23" fillId="0" borderId="40" xfId="0" applyNumberFormat="1" applyFont="1" applyBorder="1" applyAlignment="1">
      <alignment horizontal="right" vertical="center" readingOrder="2"/>
    </xf>
    <xf numFmtId="0" fontId="23" fillId="0" borderId="17" xfId="0" applyNumberFormat="1" applyFont="1" applyBorder="1" applyAlignment="1">
      <alignment horizontal="right" vertical="center" readingOrder="2"/>
    </xf>
    <xf numFmtId="0" fontId="23" fillId="0" borderId="41" xfId="0" applyNumberFormat="1" applyFont="1" applyBorder="1" applyAlignment="1">
      <alignment horizontal="right" vertical="center" readingOrder="2"/>
    </xf>
    <xf numFmtId="0" fontId="23" fillId="0" borderId="35" xfId="0" applyNumberFormat="1" applyFont="1" applyBorder="1" applyAlignment="1">
      <alignment horizontal="right" vertical="center" readingOrder="2"/>
    </xf>
    <xf numFmtId="0" fontId="23" fillId="0" borderId="7" xfId="0" applyNumberFormat="1" applyFont="1" applyBorder="1" applyAlignment="1">
      <alignment horizontal="right" vertical="center" readingOrder="2"/>
    </xf>
    <xf numFmtId="0" fontId="23" fillId="0" borderId="36" xfId="0" applyNumberFormat="1" applyFont="1" applyBorder="1" applyAlignment="1">
      <alignment horizontal="right" vertical="center" readingOrder="2"/>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8" xfId="0" applyFont="1" applyFill="1" applyBorder="1" applyAlignment="1">
      <alignment horizontal="center" vertical="center"/>
    </xf>
    <xf numFmtId="164" fontId="7" fillId="0" borderId="45" xfId="0" applyNumberFormat="1" applyFont="1" applyBorder="1" applyAlignment="1">
      <alignment horizontal="right" vertical="center" wrapText="1"/>
    </xf>
    <xf numFmtId="0" fontId="5" fillId="0" borderId="42" xfId="0" applyFont="1" applyFill="1" applyBorder="1" applyAlignment="1">
      <alignment horizontal="center" vertical="center"/>
    </xf>
    <xf numFmtId="0" fontId="8" fillId="0" borderId="8" xfId="0" applyFont="1" applyFill="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4" fillId="0" borderId="0" xfId="0" applyFont="1" applyAlignment="1">
      <alignment horizontal="right" vertical="center"/>
    </xf>
    <xf numFmtId="0" fontId="34" fillId="0" borderId="46" xfId="0" applyFont="1" applyBorder="1" applyAlignment="1">
      <alignment horizontal="right" vertical="center"/>
    </xf>
    <xf numFmtId="0" fontId="31" fillId="0" borderId="52"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52" xfId="3" applyFont="1" applyFill="1" applyBorder="1" applyAlignment="1">
      <alignment horizontal="center" vertical="center"/>
    </xf>
    <xf numFmtId="0" fontId="31" fillId="0" borderId="53" xfId="3" applyFont="1" applyFill="1" applyBorder="1" applyAlignment="1">
      <alignment horizontal="center" vertical="center"/>
    </xf>
    <xf numFmtId="0" fontId="31" fillId="0" borderId="46" xfId="0" applyFont="1" applyBorder="1" applyAlignment="1">
      <alignment horizontal="right" vertical="center"/>
    </xf>
    <xf numFmtId="0" fontId="9" fillId="0" borderId="11" xfId="0" applyFont="1" applyBorder="1" applyAlignment="1">
      <alignment horizont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vertical="center"/>
    </xf>
    <xf numFmtId="164" fontId="5" fillId="0" borderId="1" xfId="0" applyNumberFormat="1" applyFont="1" applyBorder="1" applyAlignment="1">
      <alignment horizontal="right" vertical="center" wrapText="1"/>
    </xf>
    <xf numFmtId="0" fontId="13" fillId="0" borderId="14" xfId="3" applyFont="1" applyBorder="1" applyAlignment="1">
      <alignment horizontal="center" vertical="center"/>
    </xf>
    <xf numFmtId="164" fontId="5" fillId="0" borderId="43"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0" xfId="3" applyNumberFormat="1" applyFont="1" applyFill="1" applyBorder="1" applyAlignment="1">
      <alignment horizontal="right" vertical="center"/>
    </xf>
    <xf numFmtId="165" fontId="8" fillId="3" borderId="26" xfId="3" applyNumberFormat="1" applyFont="1" applyFill="1" applyBorder="1" applyAlignment="1">
      <alignment horizontal="right" vertical="center"/>
    </xf>
    <xf numFmtId="165" fontId="8" fillId="3" borderId="9" xfId="3" applyNumberFormat="1" applyFont="1" applyFill="1" applyBorder="1" applyAlignment="1">
      <alignment horizontal="right" vertical="center"/>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428624</xdr:colOff>
      <xdr:row>0</xdr:row>
      <xdr:rowOff>66675</xdr:rowOff>
    </xdr:from>
    <xdr:to>
      <xdr:col>13</xdr:col>
      <xdr:colOff>1066800</xdr:colOff>
      <xdr:row>2</xdr:row>
      <xdr:rowOff>114300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31725" y="66675"/>
          <a:ext cx="2876551"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2"/>
  <sheetViews>
    <sheetView rightToLeft="1" tabSelected="1" topLeftCell="A70" zoomScaleNormal="100" workbookViewId="0">
      <selection activeCell="B78" sqref="B78"/>
    </sheetView>
  </sheetViews>
  <sheetFormatPr defaultRowHeight="14.25" x14ac:dyDescent="0.2"/>
  <cols>
    <col min="1" max="1" width="0.875" customWidth="1"/>
    <col min="2" max="2" width="21.125" customWidth="1"/>
    <col min="3" max="3" width="7.5" customWidth="1"/>
    <col min="4" max="4" width="7.875" customWidth="1"/>
    <col min="5" max="5" width="8.125" customWidth="1"/>
    <col min="6" max="6" width="8.375" customWidth="1"/>
    <col min="7" max="7" width="8.75" customWidth="1"/>
    <col min="8" max="8" width="8" customWidth="1"/>
    <col min="9" max="9" width="8.25" customWidth="1"/>
    <col min="10" max="10" width="8.125" customWidth="1"/>
    <col min="11" max="11" width="6.75" customWidth="1"/>
    <col min="12" max="12" width="7.5" customWidth="1"/>
    <col min="13" max="13" width="13.375" customWidth="1"/>
    <col min="14" max="14" width="12.875" customWidth="1"/>
    <col min="18" max="18" width="13.625" customWidth="1"/>
  </cols>
  <sheetData>
    <row r="1" spans="2:14" ht="30.75" customHeight="1" x14ac:dyDescent="0.2">
      <c r="B1" s="25" t="s">
        <v>75</v>
      </c>
      <c r="C1" s="26"/>
      <c r="D1" s="27"/>
      <c r="E1" s="1"/>
      <c r="F1" s="1"/>
      <c r="G1" s="1"/>
      <c r="H1" s="1"/>
      <c r="I1" s="1"/>
      <c r="J1" s="1"/>
      <c r="K1" s="1"/>
      <c r="L1" s="1"/>
      <c r="M1" s="1"/>
      <c r="N1" s="1"/>
    </row>
    <row r="2" spans="2:14" ht="34.5" customHeight="1" x14ac:dyDescent="0.2">
      <c r="B2" s="41" t="s">
        <v>273</v>
      </c>
      <c r="C2" s="41"/>
      <c r="D2" s="42"/>
      <c r="E2" s="2"/>
      <c r="F2" s="2"/>
      <c r="G2" s="2"/>
      <c r="H2" s="2"/>
      <c r="I2" s="2"/>
      <c r="J2" s="2"/>
      <c r="K2" s="2"/>
      <c r="L2" s="2"/>
      <c r="M2" s="2"/>
      <c r="N2" s="2"/>
    </row>
    <row r="3" spans="2:14" ht="40.5" customHeight="1" x14ac:dyDescent="0.2">
      <c r="B3" s="6" t="s">
        <v>76</v>
      </c>
      <c r="C3" s="2"/>
      <c r="D3" s="91">
        <v>500402890.13</v>
      </c>
      <c r="E3" s="92"/>
      <c r="F3" s="93"/>
      <c r="G3" s="2"/>
      <c r="H3" s="2"/>
      <c r="I3" s="2"/>
      <c r="J3" s="2"/>
      <c r="K3" s="2"/>
      <c r="L3" s="101" t="s">
        <v>80</v>
      </c>
      <c r="M3" s="102"/>
      <c r="N3" s="12">
        <v>34</v>
      </c>
    </row>
    <row r="4" spans="2:14" ht="35.25" customHeight="1" x14ac:dyDescent="0.2">
      <c r="B4" s="6" t="s">
        <v>74</v>
      </c>
      <c r="C4" s="2"/>
      <c r="D4" s="91">
        <v>662463097</v>
      </c>
      <c r="E4" s="92"/>
      <c r="F4" s="93"/>
      <c r="G4" s="2"/>
      <c r="H4" s="2"/>
      <c r="I4" s="2"/>
      <c r="J4" s="2"/>
      <c r="K4" s="2"/>
      <c r="L4" s="10" t="s">
        <v>81</v>
      </c>
      <c r="M4" s="51"/>
      <c r="N4" s="9">
        <v>5</v>
      </c>
    </row>
    <row r="5" spans="2:14" ht="36" customHeight="1" x14ac:dyDescent="0.2">
      <c r="B5" s="7" t="s">
        <v>10</v>
      </c>
      <c r="C5" s="9"/>
      <c r="D5" s="94">
        <v>453</v>
      </c>
      <c r="E5" s="95"/>
      <c r="F5" s="96"/>
      <c r="G5" s="2"/>
      <c r="H5" s="2"/>
      <c r="I5" s="2"/>
      <c r="J5" s="2"/>
      <c r="K5" s="2"/>
      <c r="L5" s="10" t="s">
        <v>82</v>
      </c>
      <c r="M5" s="51"/>
      <c r="N5" s="9">
        <v>8</v>
      </c>
    </row>
    <row r="6" spans="2:14" ht="33.75" customHeight="1" x14ac:dyDescent="0.2">
      <c r="B6" s="8" t="s">
        <v>77</v>
      </c>
      <c r="C6" s="2"/>
      <c r="D6" s="99">
        <v>600.85</v>
      </c>
      <c r="E6" s="100"/>
      <c r="F6" s="2"/>
      <c r="G6" s="2"/>
      <c r="H6" s="2"/>
      <c r="I6" s="2"/>
      <c r="J6" s="2"/>
      <c r="K6" s="2"/>
      <c r="L6" s="10" t="s">
        <v>83</v>
      </c>
      <c r="M6" s="11"/>
      <c r="N6" s="9">
        <v>4</v>
      </c>
    </row>
    <row r="7" spans="2:14" ht="30" customHeight="1" x14ac:dyDescent="0.2">
      <c r="B7" s="7" t="s">
        <v>78</v>
      </c>
      <c r="C7" s="2"/>
      <c r="D7" s="60">
        <v>-0.01</v>
      </c>
      <c r="E7" s="2"/>
      <c r="F7" s="2"/>
      <c r="G7" s="2"/>
      <c r="H7" s="2"/>
      <c r="I7" s="2"/>
      <c r="J7" s="2"/>
      <c r="K7" s="2"/>
      <c r="L7" s="10" t="s">
        <v>84</v>
      </c>
      <c r="M7" s="11"/>
      <c r="N7" s="12">
        <v>14</v>
      </c>
    </row>
    <row r="8" spans="2:14" ht="30" customHeight="1" x14ac:dyDescent="0.2">
      <c r="B8" s="6" t="s">
        <v>79</v>
      </c>
      <c r="C8" s="9"/>
      <c r="D8" s="9">
        <v>101</v>
      </c>
      <c r="E8" s="2"/>
      <c r="F8" s="2"/>
      <c r="G8" s="2"/>
      <c r="H8" s="2"/>
      <c r="I8" s="2"/>
      <c r="J8" s="2"/>
      <c r="K8" s="2"/>
      <c r="L8" s="10" t="s">
        <v>85</v>
      </c>
      <c r="M8" s="51"/>
      <c r="N8" s="12">
        <v>49</v>
      </c>
    </row>
    <row r="9" spans="2:14" ht="31.5" customHeight="1" x14ac:dyDescent="0.2">
      <c r="B9" s="97" t="s">
        <v>272</v>
      </c>
      <c r="C9" s="97"/>
      <c r="D9" s="97"/>
      <c r="E9" s="97"/>
      <c r="F9" s="97"/>
      <c r="G9" s="97"/>
      <c r="H9" s="97"/>
      <c r="I9" s="97"/>
      <c r="J9" s="97"/>
      <c r="K9" s="97"/>
      <c r="L9" s="97"/>
      <c r="M9" s="97"/>
      <c r="N9" s="98"/>
    </row>
    <row r="10" spans="2:14" ht="45.75" customHeight="1" x14ac:dyDescent="0.2">
      <c r="B10" s="39" t="s">
        <v>4</v>
      </c>
      <c r="C10" s="40" t="s">
        <v>5</v>
      </c>
      <c r="D10" s="40" t="s">
        <v>6</v>
      </c>
      <c r="E10" s="40" t="s">
        <v>0</v>
      </c>
      <c r="F10" s="40" t="s">
        <v>1</v>
      </c>
      <c r="G10" s="40" t="s">
        <v>2</v>
      </c>
      <c r="H10" s="40" t="s">
        <v>3</v>
      </c>
      <c r="I10" s="40" t="s">
        <v>7</v>
      </c>
      <c r="J10" s="40" t="s">
        <v>8</v>
      </c>
      <c r="K10" s="40" t="s">
        <v>9</v>
      </c>
      <c r="L10" s="40" t="s">
        <v>10</v>
      </c>
      <c r="M10" s="40" t="s">
        <v>11</v>
      </c>
      <c r="N10" s="40" t="s">
        <v>12</v>
      </c>
    </row>
    <row r="11" spans="2:14" ht="21.95" customHeight="1" x14ac:dyDescent="0.2">
      <c r="B11" s="76" t="s">
        <v>13</v>
      </c>
      <c r="C11" s="77"/>
      <c r="D11" s="77"/>
      <c r="E11" s="77"/>
      <c r="F11" s="77"/>
      <c r="G11" s="77"/>
      <c r="H11" s="77"/>
      <c r="I11" s="77"/>
      <c r="J11" s="77"/>
      <c r="K11" s="77"/>
      <c r="L11" s="77"/>
      <c r="M11" s="77"/>
      <c r="N11" s="78"/>
    </row>
    <row r="12" spans="2:14" ht="21.95" customHeight="1" x14ac:dyDescent="0.2">
      <c r="B12" s="3" t="s">
        <v>226</v>
      </c>
      <c r="C12" s="3" t="s">
        <v>227</v>
      </c>
      <c r="D12" s="13">
        <v>0.33</v>
      </c>
      <c r="E12" s="13">
        <v>0.33</v>
      </c>
      <c r="F12" s="13">
        <v>0.33</v>
      </c>
      <c r="G12" s="13">
        <v>0.33</v>
      </c>
      <c r="H12" s="13">
        <v>0.34</v>
      </c>
      <c r="I12" s="13">
        <v>0.33</v>
      </c>
      <c r="J12" s="13">
        <v>0.34</v>
      </c>
      <c r="K12" s="19">
        <v>-2.94</v>
      </c>
      <c r="L12" s="37">
        <v>1</v>
      </c>
      <c r="M12" s="37">
        <v>10000</v>
      </c>
      <c r="N12" s="37">
        <v>3300</v>
      </c>
    </row>
    <row r="13" spans="2:14" ht="21.95" customHeight="1" x14ac:dyDescent="0.2">
      <c r="B13" s="3" t="s">
        <v>198</v>
      </c>
      <c r="C13" s="3" t="s">
        <v>199</v>
      </c>
      <c r="D13" s="13">
        <v>0.35</v>
      </c>
      <c r="E13" s="13">
        <v>0.35</v>
      </c>
      <c r="F13" s="13">
        <v>0.35</v>
      </c>
      <c r="G13" s="13">
        <v>0.35</v>
      </c>
      <c r="H13" s="13">
        <v>0.35</v>
      </c>
      <c r="I13" s="13">
        <v>0.35</v>
      </c>
      <c r="J13" s="13">
        <v>0.35</v>
      </c>
      <c r="K13" s="19">
        <v>0</v>
      </c>
      <c r="L13" s="37">
        <v>4</v>
      </c>
      <c r="M13" s="37">
        <v>5702998</v>
      </c>
      <c r="N13" s="37">
        <v>1996049.3</v>
      </c>
    </row>
    <row r="14" spans="2:14" ht="21.95" customHeight="1" x14ac:dyDescent="0.2">
      <c r="B14" s="3" t="s">
        <v>14</v>
      </c>
      <c r="C14" s="3" t="s">
        <v>15</v>
      </c>
      <c r="D14" s="13">
        <v>0.76</v>
      </c>
      <c r="E14" s="13">
        <v>0.76</v>
      </c>
      <c r="F14" s="13">
        <v>0.76</v>
      </c>
      <c r="G14" s="13">
        <v>0.76</v>
      </c>
      <c r="H14" s="13">
        <v>0.76</v>
      </c>
      <c r="I14" s="13">
        <v>0.76</v>
      </c>
      <c r="J14" s="13">
        <v>0.76</v>
      </c>
      <c r="K14" s="19">
        <v>0</v>
      </c>
      <c r="L14" s="37">
        <v>23</v>
      </c>
      <c r="M14" s="37">
        <v>13850000</v>
      </c>
      <c r="N14" s="37">
        <v>10526000</v>
      </c>
    </row>
    <row r="15" spans="2:14" ht="21.95" customHeight="1" x14ac:dyDescent="0.2">
      <c r="B15" s="3" t="s">
        <v>16</v>
      </c>
      <c r="C15" s="3" t="s">
        <v>17</v>
      </c>
      <c r="D15" s="13">
        <v>0.44</v>
      </c>
      <c r="E15" s="13">
        <v>0.44</v>
      </c>
      <c r="F15" s="13">
        <v>0.44</v>
      </c>
      <c r="G15" s="13">
        <v>0.44</v>
      </c>
      <c r="H15" s="13">
        <v>0.44</v>
      </c>
      <c r="I15" s="13">
        <v>0.44</v>
      </c>
      <c r="J15" s="13">
        <v>0.44</v>
      </c>
      <c r="K15" s="19">
        <v>0</v>
      </c>
      <c r="L15" s="37">
        <v>34</v>
      </c>
      <c r="M15" s="37">
        <v>71127142</v>
      </c>
      <c r="N15" s="37">
        <v>31295942.48</v>
      </c>
    </row>
    <row r="16" spans="2:14" ht="21.95" customHeight="1" x14ac:dyDescent="0.2">
      <c r="B16" s="3" t="s">
        <v>18</v>
      </c>
      <c r="C16" s="3" t="s">
        <v>19</v>
      </c>
      <c r="D16" s="13">
        <v>0.38</v>
      </c>
      <c r="E16" s="13">
        <v>0.38</v>
      </c>
      <c r="F16" s="13">
        <v>0.37</v>
      </c>
      <c r="G16" s="13">
        <v>0.38</v>
      </c>
      <c r="H16" s="13">
        <v>0.38</v>
      </c>
      <c r="I16" s="13">
        <v>0.38</v>
      </c>
      <c r="J16" s="13">
        <v>0.38</v>
      </c>
      <c r="K16" s="19">
        <v>0</v>
      </c>
      <c r="L16" s="37">
        <v>30</v>
      </c>
      <c r="M16" s="37">
        <v>88050000</v>
      </c>
      <c r="N16" s="37">
        <v>33177500</v>
      </c>
    </row>
    <row r="17" spans="2:14" ht="21.95" customHeight="1" x14ac:dyDescent="0.2">
      <c r="B17" s="3" t="s">
        <v>20</v>
      </c>
      <c r="C17" s="3" t="s">
        <v>21</v>
      </c>
      <c r="D17" s="13">
        <v>0.5</v>
      </c>
      <c r="E17" s="13">
        <v>0.53</v>
      </c>
      <c r="F17" s="13">
        <v>0.5</v>
      </c>
      <c r="G17" s="13">
        <v>0.52</v>
      </c>
      <c r="H17" s="13">
        <v>0.49</v>
      </c>
      <c r="I17" s="13">
        <v>0.51</v>
      </c>
      <c r="J17" s="13">
        <v>0.49</v>
      </c>
      <c r="K17" s="19">
        <v>4.08</v>
      </c>
      <c r="L17" s="37">
        <v>40</v>
      </c>
      <c r="M17" s="37">
        <v>78864773</v>
      </c>
      <c r="N17" s="37">
        <v>41127386.5</v>
      </c>
    </row>
    <row r="18" spans="2:14" ht="21.95" customHeight="1" x14ac:dyDescent="0.2">
      <c r="B18" s="3" t="s">
        <v>88</v>
      </c>
      <c r="C18" s="3" t="s">
        <v>89</v>
      </c>
      <c r="D18" s="13">
        <v>0.56999999999999995</v>
      </c>
      <c r="E18" s="13">
        <v>0.56999999999999995</v>
      </c>
      <c r="F18" s="13">
        <v>0.56999999999999995</v>
      </c>
      <c r="G18" s="13">
        <v>0.56999999999999995</v>
      </c>
      <c r="H18" s="13">
        <v>0.56999999999999995</v>
      </c>
      <c r="I18" s="13">
        <v>0.56999999999999995</v>
      </c>
      <c r="J18" s="13">
        <v>0.56999999999999995</v>
      </c>
      <c r="K18" s="19">
        <v>0</v>
      </c>
      <c r="L18" s="37">
        <v>3</v>
      </c>
      <c r="M18" s="37">
        <v>33316756</v>
      </c>
      <c r="N18" s="37">
        <v>18990550.920000002</v>
      </c>
    </row>
    <row r="19" spans="2:14" ht="21.95" customHeight="1" x14ac:dyDescent="0.2">
      <c r="B19" s="3" t="s">
        <v>22</v>
      </c>
      <c r="C19" s="3" t="s">
        <v>23</v>
      </c>
      <c r="D19" s="13">
        <v>0.43</v>
      </c>
      <c r="E19" s="13">
        <v>0.44</v>
      </c>
      <c r="F19" s="13">
        <v>0.43</v>
      </c>
      <c r="G19" s="13">
        <v>0.43</v>
      </c>
      <c r="H19" s="13">
        <v>0.43</v>
      </c>
      <c r="I19" s="13">
        <v>0.43</v>
      </c>
      <c r="J19" s="13">
        <v>0.43</v>
      </c>
      <c r="K19" s="19">
        <v>0</v>
      </c>
      <c r="L19" s="37">
        <v>24</v>
      </c>
      <c r="M19" s="37">
        <v>55845823</v>
      </c>
      <c r="N19" s="37">
        <v>24148703.890000001</v>
      </c>
    </row>
    <row r="20" spans="2:14" ht="21.95" customHeight="1" x14ac:dyDescent="0.2">
      <c r="B20" s="3" t="s">
        <v>24</v>
      </c>
      <c r="C20" s="3" t="s">
        <v>25</v>
      </c>
      <c r="D20" s="13">
        <v>0.36</v>
      </c>
      <c r="E20" s="13">
        <v>0.36</v>
      </c>
      <c r="F20" s="13">
        <v>0.35</v>
      </c>
      <c r="G20" s="13">
        <v>0.35</v>
      </c>
      <c r="H20" s="13">
        <v>0.36</v>
      </c>
      <c r="I20" s="13">
        <v>0.35</v>
      </c>
      <c r="J20" s="13">
        <v>0.36</v>
      </c>
      <c r="K20" s="19">
        <v>-2.78</v>
      </c>
      <c r="L20" s="37">
        <v>16</v>
      </c>
      <c r="M20" s="37">
        <v>27450000</v>
      </c>
      <c r="N20" s="37">
        <v>9683500</v>
      </c>
    </row>
    <row r="21" spans="2:14" ht="21.95" customHeight="1" x14ac:dyDescent="0.2">
      <c r="B21" s="5" t="s">
        <v>230</v>
      </c>
      <c r="C21" s="5" t="s">
        <v>231</v>
      </c>
      <c r="D21" s="13">
        <v>0.84</v>
      </c>
      <c r="E21" s="13">
        <v>0.85</v>
      </c>
      <c r="F21" s="13">
        <v>0.84</v>
      </c>
      <c r="G21" s="13">
        <v>0.85</v>
      </c>
      <c r="H21" s="13">
        <v>0.83</v>
      </c>
      <c r="I21" s="13">
        <v>0.85</v>
      </c>
      <c r="J21" s="13">
        <v>0.83</v>
      </c>
      <c r="K21" s="19">
        <v>2.41</v>
      </c>
      <c r="L21" s="37">
        <v>21</v>
      </c>
      <c r="M21" s="37">
        <v>18032268</v>
      </c>
      <c r="N21" s="37">
        <v>15244105.119999999</v>
      </c>
    </row>
    <row r="22" spans="2:14" ht="21.95" customHeight="1" x14ac:dyDescent="0.2">
      <c r="B22" s="3" t="s">
        <v>26</v>
      </c>
      <c r="C22" s="3" t="s">
        <v>27</v>
      </c>
      <c r="D22" s="13">
        <v>1</v>
      </c>
      <c r="E22" s="13">
        <v>1</v>
      </c>
      <c r="F22" s="13">
        <v>1</v>
      </c>
      <c r="G22" s="13">
        <v>1</v>
      </c>
      <c r="H22" s="13">
        <v>1</v>
      </c>
      <c r="I22" s="13">
        <v>1</v>
      </c>
      <c r="J22" s="13">
        <v>1</v>
      </c>
      <c r="K22" s="19">
        <v>0</v>
      </c>
      <c r="L22" s="37">
        <v>2</v>
      </c>
      <c r="M22" s="37">
        <v>2056743</v>
      </c>
      <c r="N22" s="37">
        <v>2056743</v>
      </c>
    </row>
    <row r="23" spans="2:14" ht="21.95" customHeight="1" x14ac:dyDescent="0.2">
      <c r="B23" s="5" t="s">
        <v>200</v>
      </c>
      <c r="C23" s="5" t="s">
        <v>201</v>
      </c>
      <c r="D23" s="13">
        <v>0.24</v>
      </c>
      <c r="E23" s="13">
        <v>0.24</v>
      </c>
      <c r="F23" s="13">
        <v>0.24</v>
      </c>
      <c r="G23" s="13">
        <v>0.24</v>
      </c>
      <c r="H23" s="13">
        <v>0.24</v>
      </c>
      <c r="I23" s="13">
        <v>0.24</v>
      </c>
      <c r="J23" s="13">
        <v>0.24</v>
      </c>
      <c r="K23" s="19">
        <v>0</v>
      </c>
      <c r="L23" s="37">
        <v>6</v>
      </c>
      <c r="M23" s="37">
        <v>20267419</v>
      </c>
      <c r="N23" s="37">
        <v>4864180.5599999996</v>
      </c>
    </row>
    <row r="24" spans="2:14" ht="21.95" customHeight="1" x14ac:dyDescent="0.2">
      <c r="B24" s="5" t="s">
        <v>30</v>
      </c>
      <c r="C24" s="5" t="s">
        <v>31</v>
      </c>
      <c r="D24" s="13">
        <v>0.74</v>
      </c>
      <c r="E24" s="13">
        <v>0.74</v>
      </c>
      <c r="F24" s="13">
        <v>0.74</v>
      </c>
      <c r="G24" s="13">
        <v>0.74</v>
      </c>
      <c r="H24" s="13">
        <v>0.74</v>
      </c>
      <c r="I24" s="13">
        <v>0.74</v>
      </c>
      <c r="J24" s="13">
        <v>0.74</v>
      </c>
      <c r="K24" s="19">
        <v>0</v>
      </c>
      <c r="L24" s="37">
        <v>2</v>
      </c>
      <c r="M24" s="37">
        <v>1000000</v>
      </c>
      <c r="N24" s="37">
        <v>740000</v>
      </c>
    </row>
    <row r="25" spans="2:14" ht="21.95" customHeight="1" x14ac:dyDescent="0.2">
      <c r="B25" s="4" t="s">
        <v>32</v>
      </c>
      <c r="C25" s="4" t="s">
        <v>33</v>
      </c>
      <c r="D25" s="13">
        <v>0.9</v>
      </c>
      <c r="E25" s="13">
        <v>0.9</v>
      </c>
      <c r="F25" s="13">
        <v>0.9</v>
      </c>
      <c r="G25" s="13">
        <v>0.9</v>
      </c>
      <c r="H25" s="13">
        <v>0.9</v>
      </c>
      <c r="I25" s="13">
        <v>0.9</v>
      </c>
      <c r="J25" s="13">
        <v>0.9</v>
      </c>
      <c r="K25" s="19">
        <v>0</v>
      </c>
      <c r="L25" s="37">
        <v>2</v>
      </c>
      <c r="M25" s="37">
        <v>71121427</v>
      </c>
      <c r="N25" s="37">
        <v>64009284.299999997</v>
      </c>
    </row>
    <row r="26" spans="2:14" ht="21.95" customHeight="1" x14ac:dyDescent="0.2">
      <c r="B26" s="3" t="s">
        <v>34</v>
      </c>
      <c r="C26" s="3" t="s">
        <v>35</v>
      </c>
      <c r="D26" s="13">
        <v>0.3</v>
      </c>
      <c r="E26" s="13">
        <v>0.3</v>
      </c>
      <c r="F26" s="13">
        <v>0.3</v>
      </c>
      <c r="G26" s="13">
        <v>0.3</v>
      </c>
      <c r="H26" s="13">
        <v>0.28999999999999998</v>
      </c>
      <c r="I26" s="13">
        <v>0.3</v>
      </c>
      <c r="J26" s="13">
        <v>0.3</v>
      </c>
      <c r="K26" s="19">
        <v>0</v>
      </c>
      <c r="L26" s="37">
        <v>1</v>
      </c>
      <c r="M26" s="37">
        <v>500000</v>
      </c>
      <c r="N26" s="37">
        <v>150000</v>
      </c>
    </row>
    <row r="27" spans="2:14" ht="21.95" customHeight="1" x14ac:dyDescent="0.2">
      <c r="B27" s="82" t="s">
        <v>36</v>
      </c>
      <c r="C27" s="83"/>
      <c r="D27" s="79"/>
      <c r="E27" s="80"/>
      <c r="F27" s="80"/>
      <c r="G27" s="80"/>
      <c r="H27" s="80"/>
      <c r="I27" s="80"/>
      <c r="J27" s="80"/>
      <c r="K27" s="81"/>
      <c r="L27" s="37">
        <f>SUM(L12:L26)</f>
        <v>209</v>
      </c>
      <c r="M27" s="37">
        <f>SUM(M12:M26)</f>
        <v>487195349</v>
      </c>
      <c r="N27" s="37">
        <f>SUM(N12:N26)</f>
        <v>258013246.06999999</v>
      </c>
    </row>
    <row r="28" spans="2:14" ht="21.95" customHeight="1" x14ac:dyDescent="0.2">
      <c r="B28" s="76" t="s">
        <v>178</v>
      </c>
      <c r="C28" s="77"/>
      <c r="D28" s="77"/>
      <c r="E28" s="77"/>
      <c r="F28" s="77"/>
      <c r="G28" s="77"/>
      <c r="H28" s="77"/>
      <c r="I28" s="77"/>
      <c r="J28" s="77"/>
      <c r="K28" s="77"/>
      <c r="L28" s="77"/>
      <c r="M28" s="77"/>
      <c r="N28" s="78"/>
    </row>
    <row r="29" spans="2:14" ht="21.95" customHeight="1" x14ac:dyDescent="0.2">
      <c r="B29" s="4" t="s">
        <v>190</v>
      </c>
      <c r="C29" s="4" t="s">
        <v>191</v>
      </c>
      <c r="D29" s="13">
        <v>5.21</v>
      </c>
      <c r="E29" s="13">
        <v>5.21</v>
      </c>
      <c r="F29" s="13">
        <v>5.2</v>
      </c>
      <c r="G29" s="13">
        <v>5.21</v>
      </c>
      <c r="H29" s="13">
        <v>5.21</v>
      </c>
      <c r="I29" s="13">
        <v>5.2</v>
      </c>
      <c r="J29" s="13">
        <v>5.2</v>
      </c>
      <c r="K29" s="19">
        <v>0</v>
      </c>
      <c r="L29" s="37">
        <v>8</v>
      </c>
      <c r="M29" s="37">
        <v>815000</v>
      </c>
      <c r="N29" s="37">
        <v>4243000</v>
      </c>
    </row>
    <row r="30" spans="2:14" ht="21.95" customHeight="1" x14ac:dyDescent="0.2">
      <c r="B30" s="3" t="s">
        <v>179</v>
      </c>
      <c r="C30" s="3" t="s">
        <v>180</v>
      </c>
      <c r="D30" s="13">
        <v>4</v>
      </c>
      <c r="E30" s="13">
        <v>4</v>
      </c>
      <c r="F30" s="13">
        <v>4</v>
      </c>
      <c r="G30" s="13">
        <v>4</v>
      </c>
      <c r="H30" s="13">
        <v>4</v>
      </c>
      <c r="I30" s="13">
        <v>4</v>
      </c>
      <c r="J30" s="13">
        <v>4</v>
      </c>
      <c r="K30" s="19">
        <v>0</v>
      </c>
      <c r="L30" s="37">
        <v>1</v>
      </c>
      <c r="M30" s="37">
        <v>30000</v>
      </c>
      <c r="N30" s="37">
        <v>120000</v>
      </c>
    </row>
    <row r="31" spans="2:14" ht="21.95" customHeight="1" x14ac:dyDescent="0.2">
      <c r="B31" s="82" t="s">
        <v>263</v>
      </c>
      <c r="C31" s="83"/>
      <c r="D31" s="79"/>
      <c r="E31" s="80"/>
      <c r="F31" s="80"/>
      <c r="G31" s="80"/>
      <c r="H31" s="80"/>
      <c r="I31" s="80"/>
      <c r="J31" s="80"/>
      <c r="K31" s="81"/>
      <c r="L31" s="37">
        <f>SUM(L29:L30)</f>
        <v>9</v>
      </c>
      <c r="M31" s="37">
        <f>SUM(M29:M30)</f>
        <v>845000</v>
      </c>
      <c r="N31" s="37">
        <f>SUM(N29:N30)</f>
        <v>4363000</v>
      </c>
    </row>
    <row r="32" spans="2:14" ht="21.95" customHeight="1" x14ac:dyDescent="0.2">
      <c r="B32" s="76" t="s">
        <v>37</v>
      </c>
      <c r="C32" s="77"/>
      <c r="D32" s="77"/>
      <c r="E32" s="77"/>
      <c r="F32" s="77"/>
      <c r="G32" s="77"/>
      <c r="H32" s="77"/>
      <c r="I32" s="77"/>
      <c r="J32" s="77"/>
      <c r="K32" s="77"/>
      <c r="L32" s="77"/>
      <c r="M32" s="77"/>
      <c r="N32" s="78"/>
    </row>
    <row r="33" spans="2:14" ht="21.95" customHeight="1" x14ac:dyDescent="0.2">
      <c r="B33" s="20" t="s">
        <v>215</v>
      </c>
      <c r="C33" s="20" t="s">
        <v>216</v>
      </c>
      <c r="D33" s="13">
        <v>0.73</v>
      </c>
      <c r="E33" s="13">
        <v>0.74</v>
      </c>
      <c r="F33" s="13">
        <v>0.73</v>
      </c>
      <c r="G33" s="13">
        <v>0.73</v>
      </c>
      <c r="H33" s="13">
        <v>0.74</v>
      </c>
      <c r="I33" s="13">
        <v>0.73</v>
      </c>
      <c r="J33" s="13">
        <v>0.74</v>
      </c>
      <c r="K33" s="19">
        <v>-1.35</v>
      </c>
      <c r="L33" s="37">
        <v>20</v>
      </c>
      <c r="M33" s="37">
        <v>27100000</v>
      </c>
      <c r="N33" s="37">
        <v>19833000</v>
      </c>
    </row>
    <row r="34" spans="2:14" ht="21.95" customHeight="1" x14ac:dyDescent="0.2">
      <c r="B34" s="3" t="s">
        <v>40</v>
      </c>
      <c r="C34" s="3" t="s">
        <v>41</v>
      </c>
      <c r="D34" s="13">
        <v>4.9000000000000004</v>
      </c>
      <c r="E34" s="13">
        <v>4.9000000000000004</v>
      </c>
      <c r="F34" s="13">
        <v>4.9000000000000004</v>
      </c>
      <c r="G34" s="13">
        <v>4.9000000000000004</v>
      </c>
      <c r="H34" s="13">
        <v>4.9000000000000004</v>
      </c>
      <c r="I34" s="13">
        <v>4.9000000000000004</v>
      </c>
      <c r="J34" s="13">
        <v>4.9000000000000004</v>
      </c>
      <c r="K34" s="19">
        <v>0</v>
      </c>
      <c r="L34" s="37">
        <v>1</v>
      </c>
      <c r="M34" s="37">
        <v>19444</v>
      </c>
      <c r="N34" s="37">
        <v>95275.6</v>
      </c>
    </row>
    <row r="35" spans="2:14" ht="21.95" customHeight="1" x14ac:dyDescent="0.2">
      <c r="B35" s="3" t="s">
        <v>240</v>
      </c>
      <c r="C35" s="3" t="s">
        <v>241</v>
      </c>
      <c r="D35" s="13">
        <v>2.0699999999999998</v>
      </c>
      <c r="E35" s="13">
        <v>2.0699999999999998</v>
      </c>
      <c r="F35" s="13">
        <v>2.06</v>
      </c>
      <c r="G35" s="13">
        <v>2.06</v>
      </c>
      <c r="H35" s="13">
        <v>2.09</v>
      </c>
      <c r="I35" s="13">
        <v>2.06</v>
      </c>
      <c r="J35" s="13">
        <v>2.06</v>
      </c>
      <c r="K35" s="19">
        <v>0</v>
      </c>
      <c r="L35" s="37">
        <v>3</v>
      </c>
      <c r="M35" s="37">
        <v>900000</v>
      </c>
      <c r="N35" s="37">
        <v>1855500</v>
      </c>
    </row>
    <row r="36" spans="2:14" ht="21.95" customHeight="1" x14ac:dyDescent="0.2">
      <c r="B36" s="20" t="s">
        <v>42</v>
      </c>
      <c r="C36" s="20" t="s">
        <v>43</v>
      </c>
      <c r="D36" s="13">
        <v>0.32</v>
      </c>
      <c r="E36" s="13">
        <v>0.33</v>
      </c>
      <c r="F36" s="13">
        <v>0.32</v>
      </c>
      <c r="G36" s="13">
        <v>0.32</v>
      </c>
      <c r="H36" s="13">
        <v>0.33</v>
      </c>
      <c r="I36" s="13">
        <v>0.33</v>
      </c>
      <c r="J36" s="13">
        <v>0.33</v>
      </c>
      <c r="K36" s="19">
        <v>0</v>
      </c>
      <c r="L36" s="37">
        <v>15</v>
      </c>
      <c r="M36" s="37">
        <v>9500000</v>
      </c>
      <c r="N36" s="37">
        <v>3045000</v>
      </c>
    </row>
    <row r="37" spans="2:14" ht="21.95" customHeight="1" x14ac:dyDescent="0.2">
      <c r="B37" s="82" t="s">
        <v>44</v>
      </c>
      <c r="C37" s="83"/>
      <c r="D37" s="79"/>
      <c r="E37" s="80"/>
      <c r="F37" s="80"/>
      <c r="G37" s="80"/>
      <c r="H37" s="80"/>
      <c r="I37" s="80"/>
      <c r="J37" s="80"/>
      <c r="K37" s="81"/>
      <c r="L37" s="37">
        <f>SUM(L33:L36)</f>
        <v>39</v>
      </c>
      <c r="M37" s="37">
        <f>SUM(M33:M36)</f>
        <v>37519444</v>
      </c>
      <c r="N37" s="37">
        <f>SUM(N33:N36)</f>
        <v>24828775.600000001</v>
      </c>
    </row>
    <row r="38" spans="2:14" ht="21.95" customHeight="1" x14ac:dyDescent="0.2">
      <c r="B38" s="76" t="s">
        <v>45</v>
      </c>
      <c r="C38" s="77"/>
      <c r="D38" s="77"/>
      <c r="E38" s="77"/>
      <c r="F38" s="77"/>
      <c r="G38" s="77"/>
      <c r="H38" s="77"/>
      <c r="I38" s="77"/>
      <c r="J38" s="77"/>
      <c r="K38" s="77"/>
      <c r="L38" s="77"/>
      <c r="M38" s="77"/>
      <c r="N38" s="78"/>
    </row>
    <row r="39" spans="2:14" ht="21.95" customHeight="1" x14ac:dyDescent="0.2">
      <c r="B39" s="23" t="s">
        <v>192</v>
      </c>
      <c r="C39" s="23" t="s">
        <v>193</v>
      </c>
      <c r="D39" s="13">
        <v>2.6</v>
      </c>
      <c r="E39" s="13">
        <v>2.62</v>
      </c>
      <c r="F39" s="13">
        <v>2.58</v>
      </c>
      <c r="G39" s="13">
        <v>2.59</v>
      </c>
      <c r="H39" s="13">
        <v>2.64</v>
      </c>
      <c r="I39" s="13">
        <v>2.59</v>
      </c>
      <c r="J39" s="13">
        <v>2.63</v>
      </c>
      <c r="K39" s="19">
        <v>-1.52</v>
      </c>
      <c r="L39" s="37">
        <v>83</v>
      </c>
      <c r="M39" s="37">
        <v>54562386</v>
      </c>
      <c r="N39" s="37">
        <v>141226783.02000001</v>
      </c>
    </row>
    <row r="40" spans="2:14" ht="21.95" customHeight="1" x14ac:dyDescent="0.2">
      <c r="B40" s="3" t="s">
        <v>46</v>
      </c>
      <c r="C40" s="3" t="s">
        <v>47</v>
      </c>
      <c r="D40" s="13">
        <v>0.28999999999999998</v>
      </c>
      <c r="E40" s="13">
        <v>0.28999999999999998</v>
      </c>
      <c r="F40" s="13">
        <v>0.28999999999999998</v>
      </c>
      <c r="G40" s="13">
        <v>0.28999999999999998</v>
      </c>
      <c r="H40" s="13">
        <v>0.28999999999999998</v>
      </c>
      <c r="I40" s="13">
        <v>0.28999999999999998</v>
      </c>
      <c r="J40" s="13">
        <v>0.28999999999999998</v>
      </c>
      <c r="K40" s="19">
        <v>0</v>
      </c>
      <c r="L40" s="37">
        <v>1</v>
      </c>
      <c r="M40" s="37">
        <v>750000</v>
      </c>
      <c r="N40" s="37">
        <v>217500</v>
      </c>
    </row>
    <row r="41" spans="2:14" ht="21.95" customHeight="1" x14ac:dyDescent="0.2">
      <c r="B41" s="3" t="s">
        <v>48</v>
      </c>
      <c r="C41" s="3" t="s">
        <v>49</v>
      </c>
      <c r="D41" s="13">
        <v>8.15</v>
      </c>
      <c r="E41" s="13">
        <v>8.15</v>
      </c>
      <c r="F41" s="13">
        <v>8.15</v>
      </c>
      <c r="G41" s="13">
        <v>8.15</v>
      </c>
      <c r="H41" s="13">
        <v>8.1999999999999993</v>
      </c>
      <c r="I41" s="13">
        <v>8.15</v>
      </c>
      <c r="J41" s="13">
        <v>8.1999999999999993</v>
      </c>
      <c r="K41" s="19">
        <v>-0.61</v>
      </c>
      <c r="L41" s="37">
        <v>1</v>
      </c>
      <c r="M41" s="37">
        <v>49000</v>
      </c>
      <c r="N41" s="37">
        <v>399350</v>
      </c>
    </row>
    <row r="42" spans="2:14" ht="21.95" customHeight="1" x14ac:dyDescent="0.2">
      <c r="B42" s="3" t="s">
        <v>202</v>
      </c>
      <c r="C42" s="3" t="s">
        <v>203</v>
      </c>
      <c r="D42" s="13">
        <v>0.78</v>
      </c>
      <c r="E42" s="13">
        <v>0.78</v>
      </c>
      <c r="F42" s="13">
        <v>0.78</v>
      </c>
      <c r="G42" s="13">
        <v>0.78</v>
      </c>
      <c r="H42" s="13">
        <v>0.78</v>
      </c>
      <c r="I42" s="13">
        <v>0.78</v>
      </c>
      <c r="J42" s="13">
        <v>0.78</v>
      </c>
      <c r="K42" s="19">
        <v>0</v>
      </c>
      <c r="L42" s="37">
        <v>1</v>
      </c>
      <c r="M42" s="37">
        <v>1000000</v>
      </c>
      <c r="N42" s="37">
        <v>780000</v>
      </c>
    </row>
    <row r="43" spans="2:14" ht="21.95" customHeight="1" x14ac:dyDescent="0.2">
      <c r="B43" s="3" t="s">
        <v>50</v>
      </c>
      <c r="C43" s="3" t="s">
        <v>51</v>
      </c>
      <c r="D43" s="13">
        <v>0.62</v>
      </c>
      <c r="E43" s="13">
        <v>0.62</v>
      </c>
      <c r="F43" s="13">
        <v>0.62</v>
      </c>
      <c r="G43" s="13">
        <v>0.62</v>
      </c>
      <c r="H43" s="13">
        <v>0.62</v>
      </c>
      <c r="I43" s="13">
        <v>0.62</v>
      </c>
      <c r="J43" s="13">
        <v>0.62</v>
      </c>
      <c r="K43" s="19">
        <v>0</v>
      </c>
      <c r="L43" s="37">
        <v>9</v>
      </c>
      <c r="M43" s="37">
        <v>2257396</v>
      </c>
      <c r="N43" s="37">
        <v>1399585.52</v>
      </c>
    </row>
    <row r="44" spans="2:14" ht="21.95" customHeight="1" x14ac:dyDescent="0.2">
      <c r="B44" s="3" t="s">
        <v>235</v>
      </c>
      <c r="C44" s="3" t="s">
        <v>236</v>
      </c>
      <c r="D44" s="13">
        <v>0.56999999999999995</v>
      </c>
      <c r="E44" s="13">
        <v>0.6</v>
      </c>
      <c r="F44" s="13">
        <v>0.56999999999999995</v>
      </c>
      <c r="G44" s="13">
        <v>0.57999999999999996</v>
      </c>
      <c r="H44" s="13">
        <v>0.55000000000000004</v>
      </c>
      <c r="I44" s="13">
        <v>0.6</v>
      </c>
      <c r="J44" s="13">
        <v>0.56000000000000005</v>
      </c>
      <c r="K44" s="19">
        <v>7.14</v>
      </c>
      <c r="L44" s="37">
        <v>57</v>
      </c>
      <c r="M44" s="37">
        <v>73659347</v>
      </c>
      <c r="N44" s="37">
        <v>42656352.490000002</v>
      </c>
    </row>
    <row r="45" spans="2:14" ht="21.95" customHeight="1" x14ac:dyDescent="0.2">
      <c r="B45" s="38" t="s">
        <v>52</v>
      </c>
      <c r="C45" s="3" t="s">
        <v>53</v>
      </c>
      <c r="D45" s="13">
        <v>0.55000000000000004</v>
      </c>
      <c r="E45" s="13">
        <v>0.55000000000000004</v>
      </c>
      <c r="F45" s="13">
        <v>0.53</v>
      </c>
      <c r="G45" s="13">
        <v>0.54</v>
      </c>
      <c r="H45" s="13">
        <v>0.54</v>
      </c>
      <c r="I45" s="13">
        <v>0.53</v>
      </c>
      <c r="J45" s="13">
        <v>0.54</v>
      </c>
      <c r="K45" s="19">
        <v>-1.85</v>
      </c>
      <c r="L45" s="37">
        <v>9</v>
      </c>
      <c r="M45" s="37">
        <v>3230206</v>
      </c>
      <c r="N45" s="37">
        <v>1754230.46</v>
      </c>
    </row>
    <row r="46" spans="2:14" ht="21.95" customHeight="1" x14ac:dyDescent="0.2">
      <c r="B46" s="82" t="s">
        <v>54</v>
      </c>
      <c r="C46" s="83"/>
      <c r="D46" s="79"/>
      <c r="E46" s="80"/>
      <c r="F46" s="80"/>
      <c r="G46" s="80"/>
      <c r="H46" s="80"/>
      <c r="I46" s="80"/>
      <c r="J46" s="80"/>
      <c r="K46" s="81"/>
      <c r="L46" s="37">
        <f>SUM(L39:L45)</f>
        <v>161</v>
      </c>
      <c r="M46" s="37">
        <f>SUM(M39:M45)</f>
        <v>135508335</v>
      </c>
      <c r="N46" s="37">
        <f>SUM(N39:N45)</f>
        <v>188433801.49000004</v>
      </c>
    </row>
    <row r="47" spans="2:14" ht="21.95" customHeight="1" x14ac:dyDescent="0.2">
      <c r="B47" s="74" t="s">
        <v>164</v>
      </c>
      <c r="C47" s="75"/>
      <c r="D47" s="75"/>
      <c r="E47" s="75"/>
      <c r="F47" s="75"/>
      <c r="G47" s="75"/>
      <c r="H47" s="75"/>
      <c r="I47" s="75"/>
      <c r="J47" s="75"/>
      <c r="K47" s="75"/>
      <c r="L47" s="75"/>
      <c r="M47" s="75"/>
      <c r="N47" s="75"/>
    </row>
    <row r="48" spans="2:14" ht="32.25" customHeight="1" x14ac:dyDescent="0.2">
      <c r="B48" s="97" t="s">
        <v>272</v>
      </c>
      <c r="C48" s="97"/>
      <c r="D48" s="97"/>
      <c r="E48" s="97"/>
      <c r="F48" s="97"/>
      <c r="G48" s="97"/>
      <c r="H48" s="97"/>
      <c r="I48" s="97"/>
      <c r="J48" s="97"/>
      <c r="K48" s="97"/>
      <c r="L48" s="97"/>
      <c r="M48" s="97"/>
      <c r="N48" s="98"/>
    </row>
    <row r="49" spans="2:14" ht="36.75" customHeight="1" x14ac:dyDescent="0.2">
      <c r="B49" s="39" t="s">
        <v>4</v>
      </c>
      <c r="C49" s="40" t="s">
        <v>5</v>
      </c>
      <c r="D49" s="40" t="s">
        <v>6</v>
      </c>
      <c r="E49" s="40" t="s">
        <v>0</v>
      </c>
      <c r="F49" s="40" t="s">
        <v>1</v>
      </c>
      <c r="G49" s="40" t="s">
        <v>2</v>
      </c>
      <c r="H49" s="40" t="s">
        <v>3</v>
      </c>
      <c r="I49" s="40" t="s">
        <v>7</v>
      </c>
      <c r="J49" s="40" t="s">
        <v>8</v>
      </c>
      <c r="K49" s="40" t="s">
        <v>9</v>
      </c>
      <c r="L49" s="40" t="s">
        <v>10</v>
      </c>
      <c r="M49" s="40" t="s">
        <v>11</v>
      </c>
      <c r="N49" s="40" t="s">
        <v>12</v>
      </c>
    </row>
    <row r="50" spans="2:14" ht="21.95" customHeight="1" x14ac:dyDescent="0.2">
      <c r="B50" s="76" t="s">
        <v>55</v>
      </c>
      <c r="C50" s="77"/>
      <c r="D50" s="77"/>
      <c r="E50" s="77"/>
      <c r="F50" s="77"/>
      <c r="G50" s="77"/>
      <c r="H50" s="77"/>
      <c r="I50" s="77"/>
      <c r="J50" s="77"/>
      <c r="K50" s="77"/>
      <c r="L50" s="77"/>
      <c r="M50" s="77"/>
      <c r="N50" s="78"/>
    </row>
    <row r="51" spans="2:14" ht="21.95" customHeight="1" x14ac:dyDescent="0.2">
      <c r="B51" s="3" t="s">
        <v>116</v>
      </c>
      <c r="C51" s="3" t="s">
        <v>117</v>
      </c>
      <c r="D51" s="13">
        <v>7.56</v>
      </c>
      <c r="E51" s="13">
        <v>7.56</v>
      </c>
      <c r="F51" s="13">
        <v>7.56</v>
      </c>
      <c r="G51" s="13">
        <v>7.56</v>
      </c>
      <c r="H51" s="13">
        <v>7.54</v>
      </c>
      <c r="I51" s="13">
        <v>7.56</v>
      </c>
      <c r="J51" s="13">
        <v>7.56</v>
      </c>
      <c r="K51" s="19">
        <v>0</v>
      </c>
      <c r="L51" s="37">
        <v>2</v>
      </c>
      <c r="M51" s="37">
        <v>110000</v>
      </c>
      <c r="N51" s="37">
        <v>831600</v>
      </c>
    </row>
    <row r="52" spans="2:14" ht="21.95" customHeight="1" x14ac:dyDescent="0.2">
      <c r="B52" s="3" t="s">
        <v>56</v>
      </c>
      <c r="C52" s="3" t="s">
        <v>57</v>
      </c>
      <c r="D52" s="13">
        <v>26.25</v>
      </c>
      <c r="E52" s="13">
        <v>26.4</v>
      </c>
      <c r="F52" s="13">
        <v>26.25</v>
      </c>
      <c r="G52" s="13">
        <v>26.3</v>
      </c>
      <c r="H52" s="13">
        <v>26.38</v>
      </c>
      <c r="I52" s="13">
        <v>26.4</v>
      </c>
      <c r="J52" s="13">
        <v>26.25</v>
      </c>
      <c r="K52" s="19">
        <v>0.56999999999999995</v>
      </c>
      <c r="L52" s="37">
        <v>21</v>
      </c>
      <c r="M52" s="37">
        <v>701111</v>
      </c>
      <c r="N52" s="37">
        <v>18436913.75</v>
      </c>
    </row>
    <row r="53" spans="2:14" ht="21.95" customHeight="1" x14ac:dyDescent="0.2">
      <c r="B53" s="20" t="s">
        <v>165</v>
      </c>
      <c r="C53" s="20" t="s">
        <v>166</v>
      </c>
      <c r="D53" s="13">
        <v>13</v>
      </c>
      <c r="E53" s="13">
        <v>13.05</v>
      </c>
      <c r="F53" s="13">
        <v>13</v>
      </c>
      <c r="G53" s="13">
        <v>13.01</v>
      </c>
      <c r="H53" s="13">
        <v>13.01</v>
      </c>
      <c r="I53" s="13">
        <v>13.05</v>
      </c>
      <c r="J53" s="13">
        <v>13</v>
      </c>
      <c r="K53" s="19">
        <v>0.38</v>
      </c>
      <c r="L53" s="37">
        <v>4</v>
      </c>
      <c r="M53" s="37">
        <v>250000</v>
      </c>
      <c r="N53" s="37">
        <v>3252500</v>
      </c>
    </row>
    <row r="54" spans="2:14" ht="21.95" customHeight="1" x14ac:dyDescent="0.2">
      <c r="B54" s="3" t="s">
        <v>60</v>
      </c>
      <c r="C54" s="3" t="s">
        <v>61</v>
      </c>
      <c r="D54" s="13">
        <v>7.09</v>
      </c>
      <c r="E54" s="13">
        <v>7.09</v>
      </c>
      <c r="F54" s="13">
        <v>7.07</v>
      </c>
      <c r="G54" s="13">
        <v>7.09</v>
      </c>
      <c r="H54" s="13">
        <v>7.1</v>
      </c>
      <c r="I54" s="13">
        <v>7.07</v>
      </c>
      <c r="J54" s="13">
        <v>7.09</v>
      </c>
      <c r="K54" s="19">
        <v>-0.28000000000000003</v>
      </c>
      <c r="L54" s="37">
        <v>5</v>
      </c>
      <c r="M54" s="37">
        <v>258858</v>
      </c>
      <c r="N54" s="37">
        <v>1834303.22</v>
      </c>
    </row>
    <row r="55" spans="2:14" ht="21.95" customHeight="1" x14ac:dyDescent="0.2">
      <c r="B55" s="3" t="s">
        <v>217</v>
      </c>
      <c r="C55" s="3" t="s">
        <v>218</v>
      </c>
      <c r="D55" s="13">
        <v>13.85</v>
      </c>
      <c r="E55" s="13">
        <v>13.85</v>
      </c>
      <c r="F55" s="13">
        <v>13.85</v>
      </c>
      <c r="G55" s="13">
        <v>13.85</v>
      </c>
      <c r="H55" s="13">
        <v>13.85</v>
      </c>
      <c r="I55" s="13">
        <v>13.85</v>
      </c>
      <c r="J55" s="13">
        <v>13.85</v>
      </c>
      <c r="K55" s="19">
        <v>0</v>
      </c>
      <c r="L55" s="37">
        <v>2</v>
      </c>
      <c r="M55" s="37">
        <v>25000</v>
      </c>
      <c r="N55" s="37">
        <v>346250</v>
      </c>
    </row>
    <row r="56" spans="2:14" ht="21.95" customHeight="1" x14ac:dyDescent="0.2">
      <c r="B56" s="82" t="s">
        <v>66</v>
      </c>
      <c r="C56" s="83"/>
      <c r="D56" s="79"/>
      <c r="E56" s="80"/>
      <c r="F56" s="80"/>
      <c r="G56" s="80"/>
      <c r="H56" s="80"/>
      <c r="I56" s="80"/>
      <c r="J56" s="80"/>
      <c r="K56" s="81"/>
      <c r="L56" s="37">
        <f>SUM(L51:L55)</f>
        <v>34</v>
      </c>
      <c r="M56" s="37">
        <f>SUM(M51:M55)</f>
        <v>1344969</v>
      </c>
      <c r="N56" s="37">
        <f>SUM(N51:N55)</f>
        <v>24701566.969999999</v>
      </c>
    </row>
    <row r="57" spans="2:14" ht="21.95" customHeight="1" x14ac:dyDescent="0.2">
      <c r="B57" s="76" t="s">
        <v>67</v>
      </c>
      <c r="C57" s="77"/>
      <c r="D57" s="77"/>
      <c r="E57" s="77"/>
      <c r="F57" s="77"/>
      <c r="G57" s="77"/>
      <c r="H57" s="77"/>
      <c r="I57" s="77"/>
      <c r="J57" s="77"/>
      <c r="K57" s="77"/>
      <c r="L57" s="77"/>
      <c r="M57" s="77"/>
      <c r="N57" s="78"/>
    </row>
    <row r="58" spans="2:14" ht="21.95" customHeight="1" x14ac:dyDescent="0.2">
      <c r="B58" s="20" t="s">
        <v>219</v>
      </c>
      <c r="C58" s="20" t="s">
        <v>220</v>
      </c>
      <c r="D58" s="13">
        <v>1.25</v>
      </c>
      <c r="E58" s="13">
        <v>1.25</v>
      </c>
      <c r="F58" s="13">
        <v>1.25</v>
      </c>
      <c r="G58" s="13">
        <v>1.25</v>
      </c>
      <c r="H58" s="13">
        <v>1.3</v>
      </c>
      <c r="I58" s="13">
        <v>1.25</v>
      </c>
      <c r="J58" s="13">
        <v>1.3</v>
      </c>
      <c r="K58" s="19">
        <v>-3.85</v>
      </c>
      <c r="L58" s="37">
        <v>1</v>
      </c>
      <c r="M58" s="37">
        <v>50000</v>
      </c>
      <c r="N58" s="37">
        <v>62500</v>
      </c>
    </row>
    <row r="59" spans="2:14" ht="21.95" customHeight="1" x14ac:dyDescent="0.2">
      <c r="B59" s="82" t="s">
        <v>232</v>
      </c>
      <c r="C59" s="83"/>
      <c r="D59" s="79"/>
      <c r="E59" s="80"/>
      <c r="F59" s="80"/>
      <c r="G59" s="80"/>
      <c r="H59" s="80"/>
      <c r="I59" s="80"/>
      <c r="J59" s="80"/>
      <c r="K59" s="81"/>
      <c r="L59" s="37">
        <v>1</v>
      </c>
      <c r="M59" s="37">
        <v>50000</v>
      </c>
      <c r="N59" s="37">
        <v>62500</v>
      </c>
    </row>
    <row r="60" spans="2:14" ht="21.95" customHeight="1" x14ac:dyDescent="0.2">
      <c r="B60" s="82" t="s">
        <v>70</v>
      </c>
      <c r="C60" s="83"/>
      <c r="D60" s="79"/>
      <c r="E60" s="80"/>
      <c r="F60" s="80"/>
      <c r="G60" s="80"/>
      <c r="H60" s="80"/>
      <c r="I60" s="80"/>
      <c r="J60" s="80"/>
      <c r="K60" s="81"/>
      <c r="L60" s="37">
        <f>L59+L56+L46+L37+L31+L27</f>
        <v>453</v>
      </c>
      <c r="M60" s="37">
        <f t="shared" ref="M60:N60" si="0">M59+M56+M46+M37+M31+M27</f>
        <v>662463097</v>
      </c>
      <c r="N60" s="37">
        <f t="shared" si="0"/>
        <v>500402890.13</v>
      </c>
    </row>
    <row r="61" spans="2:14" ht="21.95" customHeight="1" x14ac:dyDescent="0.2">
      <c r="B61" s="117" t="s">
        <v>280</v>
      </c>
      <c r="C61" s="117"/>
      <c r="D61" s="117"/>
      <c r="E61" s="117"/>
      <c r="F61" s="117"/>
      <c r="G61" s="117"/>
      <c r="H61" s="117"/>
      <c r="I61" s="117"/>
      <c r="J61" s="117"/>
      <c r="K61" s="117"/>
      <c r="L61" s="117"/>
      <c r="M61" s="117"/>
      <c r="N61" s="117"/>
    </row>
    <row r="62" spans="2:14" ht="21.95" customHeight="1" x14ac:dyDescent="0.2">
      <c r="B62" s="118"/>
      <c r="C62" s="118"/>
      <c r="D62" s="118"/>
      <c r="E62" s="118"/>
      <c r="F62" s="118"/>
      <c r="G62" s="118"/>
      <c r="H62" s="118"/>
      <c r="I62" s="118"/>
      <c r="J62" s="118"/>
      <c r="K62" s="118"/>
      <c r="L62" s="118"/>
      <c r="M62" s="118"/>
      <c r="N62" s="118"/>
    </row>
    <row r="63" spans="2:14" s="47" customFormat="1" ht="21.95" customHeight="1" x14ac:dyDescent="0.25">
      <c r="B63" s="90" t="s">
        <v>207</v>
      </c>
      <c r="C63" s="90"/>
      <c r="D63" s="90"/>
      <c r="E63" s="89"/>
      <c r="F63" s="89"/>
      <c r="G63" s="89"/>
      <c r="H63" s="48"/>
      <c r="I63" s="89" t="s">
        <v>208</v>
      </c>
      <c r="J63" s="89"/>
      <c r="K63" s="89"/>
      <c r="L63" s="89"/>
      <c r="M63" s="89"/>
      <c r="N63" s="89"/>
    </row>
    <row r="64" spans="2:14" ht="21.95" customHeight="1" x14ac:dyDescent="0.25">
      <c r="B64" s="28" t="s">
        <v>4</v>
      </c>
      <c r="C64" s="29" t="s">
        <v>73</v>
      </c>
      <c r="D64" s="30" t="s">
        <v>181</v>
      </c>
      <c r="E64" s="31" t="s">
        <v>11</v>
      </c>
      <c r="F64" s="32"/>
      <c r="G64" s="33"/>
      <c r="H64" s="34"/>
      <c r="I64" s="82" t="s">
        <v>4</v>
      </c>
      <c r="J64" s="104"/>
      <c r="K64" s="83"/>
      <c r="L64" s="35" t="s">
        <v>73</v>
      </c>
      <c r="M64" s="36" t="s">
        <v>9</v>
      </c>
      <c r="N64" s="37" t="s">
        <v>11</v>
      </c>
    </row>
    <row r="65" spans="2:14" ht="21.95" customHeight="1" x14ac:dyDescent="0.25">
      <c r="B65" s="3" t="s">
        <v>235</v>
      </c>
      <c r="C65" s="13">
        <v>0.6</v>
      </c>
      <c r="D65" s="55">
        <v>7.14</v>
      </c>
      <c r="E65" s="87">
        <v>73659347</v>
      </c>
      <c r="F65" s="88">
        <v>73659347</v>
      </c>
      <c r="G65" s="33"/>
      <c r="H65" s="34"/>
      <c r="I65" s="84" t="s">
        <v>219</v>
      </c>
      <c r="J65" s="85" t="s">
        <v>219</v>
      </c>
      <c r="K65" s="86" t="s">
        <v>219</v>
      </c>
      <c r="L65" s="13">
        <v>1.25</v>
      </c>
      <c r="M65" s="56">
        <v>-3.85</v>
      </c>
      <c r="N65" s="37">
        <v>50000</v>
      </c>
    </row>
    <row r="66" spans="2:14" ht="21.95" customHeight="1" x14ac:dyDescent="0.25">
      <c r="B66" s="3" t="s">
        <v>20</v>
      </c>
      <c r="C66" s="13">
        <v>0.51</v>
      </c>
      <c r="D66" s="55">
        <v>4.08</v>
      </c>
      <c r="E66" s="87">
        <v>78864773</v>
      </c>
      <c r="F66" s="88">
        <v>78864773</v>
      </c>
      <c r="G66" s="43"/>
      <c r="H66" s="34"/>
      <c r="I66" s="84" t="s">
        <v>226</v>
      </c>
      <c r="J66" s="85" t="s">
        <v>226</v>
      </c>
      <c r="K66" s="86" t="s">
        <v>226</v>
      </c>
      <c r="L66" s="13">
        <v>0.33</v>
      </c>
      <c r="M66" s="56">
        <v>-2.94</v>
      </c>
      <c r="N66" s="37">
        <v>10000</v>
      </c>
    </row>
    <row r="67" spans="2:14" ht="21.95" customHeight="1" x14ac:dyDescent="0.25">
      <c r="B67" s="3" t="s">
        <v>230</v>
      </c>
      <c r="C67" s="13">
        <v>0.85</v>
      </c>
      <c r="D67" s="55">
        <v>2.41</v>
      </c>
      <c r="E67" s="87">
        <v>18032268</v>
      </c>
      <c r="F67" s="88">
        <v>18032268</v>
      </c>
      <c r="G67" s="43"/>
      <c r="H67" s="34"/>
      <c r="I67" s="84" t="s">
        <v>24</v>
      </c>
      <c r="J67" s="85" t="s">
        <v>24</v>
      </c>
      <c r="K67" s="86" t="s">
        <v>24</v>
      </c>
      <c r="L67" s="13">
        <v>0.35</v>
      </c>
      <c r="M67" s="56">
        <v>-2.78</v>
      </c>
      <c r="N67" s="37">
        <v>27450000</v>
      </c>
    </row>
    <row r="68" spans="2:14" ht="21.95" customHeight="1" x14ac:dyDescent="0.25">
      <c r="B68" s="3" t="s">
        <v>56</v>
      </c>
      <c r="C68" s="13">
        <v>26.4</v>
      </c>
      <c r="D68" s="55">
        <v>0.56999999999999995</v>
      </c>
      <c r="E68" s="87">
        <v>701111</v>
      </c>
      <c r="F68" s="88">
        <v>701111</v>
      </c>
      <c r="G68" s="43"/>
      <c r="H68" s="34"/>
      <c r="I68" s="84" t="s">
        <v>52</v>
      </c>
      <c r="J68" s="85" t="s">
        <v>52</v>
      </c>
      <c r="K68" s="86" t="s">
        <v>52</v>
      </c>
      <c r="L68" s="13">
        <v>0.53</v>
      </c>
      <c r="M68" s="56">
        <v>-1.85</v>
      </c>
      <c r="N68" s="37">
        <v>3230206</v>
      </c>
    </row>
    <row r="69" spans="2:14" ht="21.95" customHeight="1" x14ac:dyDescent="0.25">
      <c r="B69" s="20" t="s">
        <v>165</v>
      </c>
      <c r="C69" s="13">
        <v>13.05</v>
      </c>
      <c r="D69" s="55">
        <v>0.38</v>
      </c>
      <c r="E69" s="87">
        <v>250000</v>
      </c>
      <c r="F69" s="88">
        <v>250000</v>
      </c>
      <c r="G69" s="43"/>
      <c r="H69" s="34"/>
      <c r="I69" s="84" t="s">
        <v>192</v>
      </c>
      <c r="J69" s="85" t="s">
        <v>192</v>
      </c>
      <c r="K69" s="86" t="s">
        <v>192</v>
      </c>
      <c r="L69" s="13">
        <v>2.59</v>
      </c>
      <c r="M69" s="56">
        <v>-1.52</v>
      </c>
      <c r="N69" s="37">
        <v>54562386</v>
      </c>
    </row>
    <row r="70" spans="2:14" s="47" customFormat="1" ht="21.95" customHeight="1" x14ac:dyDescent="0.25">
      <c r="B70" s="89" t="s">
        <v>182</v>
      </c>
      <c r="C70" s="89"/>
      <c r="D70" s="89"/>
      <c r="E70" s="89"/>
      <c r="F70" s="89"/>
      <c r="G70" s="89"/>
      <c r="H70" s="48"/>
      <c r="I70" s="90" t="s">
        <v>183</v>
      </c>
      <c r="J70" s="90"/>
      <c r="K70" s="90"/>
      <c r="L70" s="90"/>
      <c r="M70" s="90"/>
      <c r="N70" s="90"/>
    </row>
    <row r="71" spans="2:14" ht="21.95" customHeight="1" x14ac:dyDescent="0.25">
      <c r="B71" s="28" t="s">
        <v>4</v>
      </c>
      <c r="C71" s="29" t="s">
        <v>73</v>
      </c>
      <c r="D71" s="30" t="s">
        <v>181</v>
      </c>
      <c r="E71" s="87" t="s">
        <v>11</v>
      </c>
      <c r="F71" s="88"/>
      <c r="G71" s="33"/>
      <c r="H71" s="34"/>
      <c r="I71" s="103" t="s">
        <v>4</v>
      </c>
      <c r="J71" s="104"/>
      <c r="K71" s="83"/>
      <c r="L71" s="13" t="s">
        <v>73</v>
      </c>
      <c r="M71" s="19" t="s">
        <v>9</v>
      </c>
      <c r="N71" s="37" t="s">
        <v>12</v>
      </c>
    </row>
    <row r="72" spans="2:14" ht="21.95" customHeight="1" x14ac:dyDescent="0.25">
      <c r="B72" s="3" t="s">
        <v>18</v>
      </c>
      <c r="C72" s="13">
        <v>0.38</v>
      </c>
      <c r="D72" s="19">
        <v>0</v>
      </c>
      <c r="E72" s="87">
        <v>88050000</v>
      </c>
      <c r="F72" s="88">
        <v>88050000</v>
      </c>
      <c r="G72" s="33"/>
      <c r="H72" s="34"/>
      <c r="I72" s="84" t="s">
        <v>192</v>
      </c>
      <c r="J72" s="85" t="s">
        <v>192</v>
      </c>
      <c r="K72" s="86" t="s">
        <v>192</v>
      </c>
      <c r="L72" s="13">
        <v>2.59</v>
      </c>
      <c r="M72" s="19">
        <v>-1.52</v>
      </c>
      <c r="N72" s="37">
        <v>141226783.02000001</v>
      </c>
    </row>
    <row r="73" spans="2:14" ht="21.95" customHeight="1" x14ac:dyDescent="0.25">
      <c r="B73" s="3" t="s">
        <v>20</v>
      </c>
      <c r="C73" s="13">
        <v>0.51</v>
      </c>
      <c r="D73" s="19">
        <v>4.08</v>
      </c>
      <c r="E73" s="87">
        <v>78864773</v>
      </c>
      <c r="F73" s="88">
        <v>78864773</v>
      </c>
      <c r="G73" s="33"/>
      <c r="H73" s="34"/>
      <c r="I73" s="84" t="s">
        <v>32</v>
      </c>
      <c r="J73" s="85" t="s">
        <v>32</v>
      </c>
      <c r="K73" s="86" t="s">
        <v>32</v>
      </c>
      <c r="L73" s="13">
        <v>0.9</v>
      </c>
      <c r="M73" s="19">
        <v>0</v>
      </c>
      <c r="N73" s="37">
        <v>64009284.299999997</v>
      </c>
    </row>
    <row r="74" spans="2:14" ht="21.95" customHeight="1" x14ac:dyDescent="0.25">
      <c r="B74" s="3" t="s">
        <v>235</v>
      </c>
      <c r="C74" s="13">
        <v>0.6</v>
      </c>
      <c r="D74" s="19">
        <v>7.14</v>
      </c>
      <c r="E74" s="87">
        <v>73659347</v>
      </c>
      <c r="F74" s="88">
        <v>73659347</v>
      </c>
      <c r="G74" s="33"/>
      <c r="H74" s="34"/>
      <c r="I74" s="84" t="s">
        <v>235</v>
      </c>
      <c r="J74" s="85" t="s">
        <v>235</v>
      </c>
      <c r="K74" s="86" t="s">
        <v>235</v>
      </c>
      <c r="L74" s="13">
        <v>0.6</v>
      </c>
      <c r="M74" s="19">
        <v>7.14</v>
      </c>
      <c r="N74" s="37">
        <v>42656352.490000002</v>
      </c>
    </row>
    <row r="75" spans="2:14" ht="21.95" customHeight="1" x14ac:dyDescent="0.25">
      <c r="B75" s="3" t="s">
        <v>16</v>
      </c>
      <c r="C75" s="13">
        <v>0.44</v>
      </c>
      <c r="D75" s="19">
        <v>0</v>
      </c>
      <c r="E75" s="87">
        <v>71127142</v>
      </c>
      <c r="F75" s="88">
        <v>71127142</v>
      </c>
      <c r="G75" s="33"/>
      <c r="H75" s="34"/>
      <c r="I75" s="84" t="s">
        <v>20</v>
      </c>
      <c r="J75" s="85" t="s">
        <v>20</v>
      </c>
      <c r="K75" s="86" t="s">
        <v>20</v>
      </c>
      <c r="L75" s="13">
        <v>0.51</v>
      </c>
      <c r="M75" s="19">
        <v>4.08</v>
      </c>
      <c r="N75" s="37">
        <v>41127386.5</v>
      </c>
    </row>
    <row r="76" spans="2:14" ht="21.95" customHeight="1" x14ac:dyDescent="0.25">
      <c r="B76" s="4" t="s">
        <v>32</v>
      </c>
      <c r="C76" s="13">
        <v>0.9</v>
      </c>
      <c r="D76" s="19">
        <v>0</v>
      </c>
      <c r="E76" s="87">
        <v>71121427</v>
      </c>
      <c r="F76" s="88">
        <v>71121427</v>
      </c>
      <c r="G76" s="33"/>
      <c r="H76" s="34"/>
      <c r="I76" s="84" t="s">
        <v>18</v>
      </c>
      <c r="J76" s="85" t="s">
        <v>18</v>
      </c>
      <c r="K76" s="86" t="s">
        <v>18</v>
      </c>
      <c r="L76" s="13">
        <v>0.38</v>
      </c>
      <c r="M76" s="19">
        <v>0</v>
      </c>
      <c r="N76" s="37">
        <v>33177500</v>
      </c>
    </row>
    <row r="77" spans="2:14" ht="21.95" customHeight="1" x14ac:dyDescent="0.2">
      <c r="B77" s="113"/>
      <c r="C77" s="114"/>
      <c r="D77" s="114"/>
      <c r="E77" s="114"/>
      <c r="F77" s="114"/>
      <c r="G77" s="114"/>
      <c r="H77" s="114"/>
      <c r="I77" s="114"/>
      <c r="J77" s="114"/>
      <c r="K77" s="114"/>
      <c r="L77" s="114"/>
      <c r="M77" s="114"/>
      <c r="N77" s="115"/>
    </row>
    <row r="78" spans="2:14" ht="42.75" customHeight="1" x14ac:dyDescent="0.2">
      <c r="B78" s="73" t="s">
        <v>151</v>
      </c>
      <c r="C78" s="116" t="s">
        <v>296</v>
      </c>
      <c r="D78" s="116"/>
      <c r="E78" s="116"/>
      <c r="F78" s="116"/>
      <c r="G78" s="116"/>
      <c r="H78" s="116"/>
      <c r="I78" s="116"/>
      <c r="J78" s="116"/>
      <c r="K78" s="116"/>
      <c r="L78" s="116"/>
      <c r="M78" s="116"/>
      <c r="N78" s="116"/>
    </row>
    <row r="79" spans="2:14" ht="21.95" customHeight="1" x14ac:dyDescent="0.2">
      <c r="B79" s="105" t="s">
        <v>194</v>
      </c>
      <c r="C79" s="107" t="s">
        <v>195</v>
      </c>
      <c r="D79" s="108"/>
      <c r="E79" s="108"/>
      <c r="F79" s="108"/>
      <c r="G79" s="108"/>
      <c r="H79" s="108"/>
      <c r="I79" s="108"/>
      <c r="J79" s="108"/>
      <c r="K79" s="108"/>
      <c r="L79" s="108"/>
      <c r="M79" s="108"/>
      <c r="N79" s="109"/>
    </row>
    <row r="80" spans="2:14" ht="21.75" customHeight="1" x14ac:dyDescent="0.2">
      <c r="B80" s="106"/>
      <c r="C80" s="110" t="s">
        <v>196</v>
      </c>
      <c r="D80" s="111"/>
      <c r="E80" s="111"/>
      <c r="F80" s="111"/>
      <c r="G80" s="111"/>
      <c r="H80" s="111"/>
      <c r="I80" s="111"/>
      <c r="J80" s="111"/>
      <c r="K80" s="111"/>
      <c r="L80" s="111"/>
      <c r="M80" s="111"/>
      <c r="N80" s="112"/>
    </row>
    <row r="81" spans="5:5" ht="21.95" customHeight="1" x14ac:dyDescent="0.2"/>
    <row r="82" spans="5:5" ht="15" x14ac:dyDescent="0.25">
      <c r="E82" s="45"/>
    </row>
  </sheetData>
  <mergeCells count="62">
    <mergeCell ref="B48:N48"/>
    <mergeCell ref="I64:K64"/>
    <mergeCell ref="B61:N61"/>
    <mergeCell ref="I63:N63"/>
    <mergeCell ref="B63:G63"/>
    <mergeCell ref="B62:N62"/>
    <mergeCell ref="I71:K71"/>
    <mergeCell ref="E75:F75"/>
    <mergeCell ref="B79:B80"/>
    <mergeCell ref="C79:N79"/>
    <mergeCell ref="C80:N80"/>
    <mergeCell ref="B77:N77"/>
    <mergeCell ref="E76:F76"/>
    <mergeCell ref="I76:K76"/>
    <mergeCell ref="E74:F74"/>
    <mergeCell ref="I75:K75"/>
    <mergeCell ref="E72:F72"/>
    <mergeCell ref="E71:F71"/>
    <mergeCell ref="I72:K72"/>
    <mergeCell ref="I73:K73"/>
    <mergeCell ref="C78:N78"/>
    <mergeCell ref="B11:N11"/>
    <mergeCell ref="B27:C27"/>
    <mergeCell ref="D27:K27"/>
    <mergeCell ref="B32:N32"/>
    <mergeCell ref="D37:K37"/>
    <mergeCell ref="B37:C37"/>
    <mergeCell ref="B28:N28"/>
    <mergeCell ref="B31:C31"/>
    <mergeCell ref="D31:K31"/>
    <mergeCell ref="D3:F3"/>
    <mergeCell ref="D4:F4"/>
    <mergeCell ref="D5:F5"/>
    <mergeCell ref="B9:N9"/>
    <mergeCell ref="D6:E6"/>
    <mergeCell ref="L3:M3"/>
    <mergeCell ref="I67:K67"/>
    <mergeCell ref="B70:G70"/>
    <mergeCell ref="I70:N70"/>
    <mergeCell ref="E67:F67"/>
    <mergeCell ref="E65:F65"/>
    <mergeCell ref="E66:F66"/>
    <mergeCell ref="I68:K68"/>
    <mergeCell ref="I69:K69"/>
    <mergeCell ref="E68:F68"/>
    <mergeCell ref="E69:F69"/>
    <mergeCell ref="B47:N47"/>
    <mergeCell ref="B38:N38"/>
    <mergeCell ref="D46:K46"/>
    <mergeCell ref="B46:C46"/>
    <mergeCell ref="D60:K60"/>
    <mergeCell ref="D56:K56"/>
    <mergeCell ref="B60:C60"/>
    <mergeCell ref="B56:C56"/>
    <mergeCell ref="B50:N50"/>
    <mergeCell ref="B57:N57"/>
    <mergeCell ref="B59:C59"/>
    <mergeCell ref="D59:K59"/>
    <mergeCell ref="I74:K74"/>
    <mergeCell ref="E73:F73"/>
    <mergeCell ref="I65:K65"/>
    <mergeCell ref="I66:K66"/>
  </mergeCells>
  <pageMargins left="0" right="0" top="0" bottom="0" header="0.31496062992125984" footer="0.31496062992125984"/>
  <pageSetup paperSize="9" scale="73"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rightToLeft="1" topLeftCell="A17" workbookViewId="0">
      <selection activeCell="H6" sqref="H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35">
      <c r="B1" s="122" t="s">
        <v>75</v>
      </c>
      <c r="C1" s="122"/>
      <c r="D1" s="71"/>
      <c r="E1" s="71"/>
      <c r="F1" s="71"/>
    </row>
    <row r="2" spans="2:6" ht="18" customHeight="1" x14ac:dyDescent="0.35">
      <c r="B2" s="72" t="s">
        <v>295</v>
      </c>
      <c r="C2" s="72"/>
      <c r="D2" s="71"/>
      <c r="E2" s="71"/>
      <c r="F2" s="71"/>
    </row>
    <row r="3" spans="2:6" ht="21.95" customHeight="1" x14ac:dyDescent="0.35">
      <c r="B3" s="122"/>
      <c r="C3" s="122"/>
      <c r="D3" s="122"/>
      <c r="E3" s="71"/>
      <c r="F3" s="71"/>
    </row>
    <row r="4" spans="2:6" ht="21.95" customHeight="1" x14ac:dyDescent="0.2">
      <c r="B4" s="123" t="s">
        <v>281</v>
      </c>
      <c r="C4" s="123"/>
      <c r="D4" s="123"/>
      <c r="E4" s="123"/>
      <c r="F4" s="123"/>
    </row>
    <row r="5" spans="2:6" ht="21.95" customHeight="1" x14ac:dyDescent="0.2">
      <c r="B5" s="61" t="s">
        <v>4</v>
      </c>
      <c r="C5" s="62" t="s">
        <v>5</v>
      </c>
      <c r="D5" s="62" t="s">
        <v>10</v>
      </c>
      <c r="E5" s="62" t="s">
        <v>11</v>
      </c>
      <c r="F5" s="62" t="s">
        <v>12</v>
      </c>
    </row>
    <row r="6" spans="2:6" ht="21.95" customHeight="1" x14ac:dyDescent="0.2">
      <c r="B6" s="119" t="s">
        <v>13</v>
      </c>
      <c r="C6" s="120"/>
      <c r="D6" s="120"/>
      <c r="E6" s="120"/>
      <c r="F6" s="121"/>
    </row>
    <row r="7" spans="2:6" ht="21.95" customHeight="1" x14ac:dyDescent="0.2">
      <c r="B7" s="63" t="s">
        <v>14</v>
      </c>
      <c r="C7" s="64" t="s">
        <v>15</v>
      </c>
      <c r="D7" s="65">
        <v>5</v>
      </c>
      <c r="E7" s="65">
        <v>1300000</v>
      </c>
      <c r="F7" s="65">
        <v>988000</v>
      </c>
    </row>
    <row r="8" spans="2:6" ht="21.95" customHeight="1" x14ac:dyDescent="0.2">
      <c r="B8" s="63" t="s">
        <v>282</v>
      </c>
      <c r="C8" s="64" t="s">
        <v>23</v>
      </c>
      <c r="D8" s="65">
        <v>1</v>
      </c>
      <c r="E8" s="65">
        <v>500000</v>
      </c>
      <c r="F8" s="65">
        <v>220000</v>
      </c>
    </row>
    <row r="9" spans="2:6" ht="21.95" customHeight="1" x14ac:dyDescent="0.2">
      <c r="B9" s="63" t="s">
        <v>283</v>
      </c>
      <c r="C9" s="64" t="s">
        <v>31</v>
      </c>
      <c r="D9" s="65">
        <v>1</v>
      </c>
      <c r="E9" s="65">
        <v>500000</v>
      </c>
      <c r="F9" s="65">
        <v>370000</v>
      </c>
    </row>
    <row r="10" spans="2:6" ht="21.95" customHeight="1" x14ac:dyDescent="0.2">
      <c r="B10" s="63" t="s">
        <v>284</v>
      </c>
      <c r="C10" s="64" t="s">
        <v>199</v>
      </c>
      <c r="D10" s="65">
        <v>2</v>
      </c>
      <c r="E10" s="65">
        <v>500000</v>
      </c>
      <c r="F10" s="65">
        <v>175000</v>
      </c>
    </row>
    <row r="11" spans="2:6" ht="21.95" customHeight="1" x14ac:dyDescent="0.2">
      <c r="B11" s="63" t="s">
        <v>230</v>
      </c>
      <c r="C11" s="64" t="s">
        <v>231</v>
      </c>
      <c r="D11" s="65">
        <v>3</v>
      </c>
      <c r="E11" s="65">
        <v>5000000</v>
      </c>
      <c r="F11" s="65">
        <v>4200000</v>
      </c>
    </row>
    <row r="12" spans="2:6" ht="21.95" customHeight="1" x14ac:dyDescent="0.2">
      <c r="B12" s="63" t="s">
        <v>285</v>
      </c>
      <c r="C12" s="64" t="s">
        <v>35</v>
      </c>
      <c r="D12" s="65">
        <v>1</v>
      </c>
      <c r="E12" s="65">
        <v>500000</v>
      </c>
      <c r="F12" s="65">
        <v>150000</v>
      </c>
    </row>
    <row r="13" spans="2:6" ht="21.95" customHeight="1" x14ac:dyDescent="0.2">
      <c r="B13" s="124" t="s">
        <v>36</v>
      </c>
      <c r="C13" s="125"/>
      <c r="D13" s="65">
        <f>SUM(D7:D12)</f>
        <v>13</v>
      </c>
      <c r="E13" s="65">
        <f>SUM(E7:E12)</f>
        <v>8300000</v>
      </c>
      <c r="F13" s="65">
        <f>SUM(F7:F12)</f>
        <v>6103000</v>
      </c>
    </row>
    <row r="14" spans="2:6" ht="21.95" customHeight="1" x14ac:dyDescent="0.2">
      <c r="B14" s="119" t="s">
        <v>286</v>
      </c>
      <c r="C14" s="120"/>
      <c r="D14" s="120"/>
      <c r="E14" s="120"/>
      <c r="F14" s="121"/>
    </row>
    <row r="15" spans="2:6" ht="21.95" customHeight="1" x14ac:dyDescent="0.2">
      <c r="B15" s="63" t="s">
        <v>287</v>
      </c>
      <c r="C15" s="64" t="s">
        <v>193</v>
      </c>
      <c r="D15" s="65">
        <v>20</v>
      </c>
      <c r="E15" s="65">
        <v>26370000</v>
      </c>
      <c r="F15" s="65">
        <v>68043400</v>
      </c>
    </row>
    <row r="16" spans="2:6" ht="21.75" customHeight="1" x14ac:dyDescent="0.2">
      <c r="B16" s="126" t="s">
        <v>288</v>
      </c>
      <c r="C16" s="127"/>
      <c r="D16" s="65">
        <f>SUM(D15)</f>
        <v>20</v>
      </c>
      <c r="E16" s="65">
        <f>SUM(E15)</f>
        <v>26370000</v>
      </c>
      <c r="F16" s="65">
        <f>SUM(F15)</f>
        <v>68043400</v>
      </c>
    </row>
    <row r="17" spans="2:6" ht="21.75" customHeight="1" x14ac:dyDescent="0.2">
      <c r="B17" s="119" t="s">
        <v>55</v>
      </c>
      <c r="C17" s="120"/>
      <c r="D17" s="120"/>
      <c r="E17" s="120"/>
      <c r="F17" s="121"/>
    </row>
    <row r="18" spans="2:6" ht="22.5" customHeight="1" x14ac:dyDescent="0.2">
      <c r="B18" s="63" t="s">
        <v>289</v>
      </c>
      <c r="C18" s="64" t="s">
        <v>57</v>
      </c>
      <c r="D18" s="65">
        <v>6</v>
      </c>
      <c r="E18" s="65">
        <v>231111</v>
      </c>
      <c r="F18" s="65">
        <v>6066663.75</v>
      </c>
    </row>
    <row r="19" spans="2:6" ht="20.25" customHeight="1" x14ac:dyDescent="0.2">
      <c r="B19" s="126" t="s">
        <v>290</v>
      </c>
      <c r="C19" s="127"/>
      <c r="D19" s="65">
        <f>SUM(D18)</f>
        <v>6</v>
      </c>
      <c r="E19" s="65">
        <f>SUM(E18)</f>
        <v>231111</v>
      </c>
      <c r="F19" s="65">
        <f>SUM(F18)</f>
        <v>6066663.75</v>
      </c>
    </row>
    <row r="20" spans="2:6" ht="23.25" customHeight="1" x14ac:dyDescent="0.2">
      <c r="B20" s="119" t="s">
        <v>291</v>
      </c>
      <c r="C20" s="120"/>
      <c r="D20" s="120"/>
      <c r="E20" s="120"/>
      <c r="F20" s="121"/>
    </row>
    <row r="21" spans="2:6" ht="21" customHeight="1" x14ac:dyDescent="0.2">
      <c r="B21" s="63" t="s">
        <v>190</v>
      </c>
      <c r="C21" s="64" t="s">
        <v>191</v>
      </c>
      <c r="D21" s="65">
        <v>1</v>
      </c>
      <c r="E21" s="65">
        <v>175000</v>
      </c>
      <c r="F21" s="65">
        <v>910000</v>
      </c>
    </row>
    <row r="22" spans="2:6" ht="21" customHeight="1" x14ac:dyDescent="0.2">
      <c r="B22" s="66" t="s">
        <v>179</v>
      </c>
      <c r="C22" s="67" t="s">
        <v>180</v>
      </c>
      <c r="D22" s="65">
        <v>1</v>
      </c>
      <c r="E22" s="65">
        <v>30000</v>
      </c>
      <c r="F22" s="65">
        <v>120000</v>
      </c>
    </row>
    <row r="23" spans="2:6" ht="21" customHeight="1" x14ac:dyDescent="0.2">
      <c r="B23" s="126" t="s">
        <v>292</v>
      </c>
      <c r="C23" s="127"/>
      <c r="D23" s="65">
        <f>SUM(D21:D22)</f>
        <v>2</v>
      </c>
      <c r="E23" s="65">
        <f>SUM(E21:E22)</f>
        <v>205000</v>
      </c>
      <c r="F23" s="65">
        <f>SUM(F21:F22)</f>
        <v>1030000</v>
      </c>
    </row>
    <row r="24" spans="2:6" ht="21" customHeight="1" x14ac:dyDescent="0.2">
      <c r="B24" s="126" t="s">
        <v>293</v>
      </c>
      <c r="C24" s="127"/>
      <c r="D24" s="65">
        <f>D23+D19+D16+D13</f>
        <v>41</v>
      </c>
      <c r="E24" s="65">
        <f>E23+E19+E16+E13</f>
        <v>35106111</v>
      </c>
      <c r="F24" s="65">
        <f>F23+F19+F16+F13</f>
        <v>81243063.75</v>
      </c>
    </row>
    <row r="25" spans="2:6" ht="18" x14ac:dyDescent="0.25">
      <c r="B25" s="68"/>
      <c r="C25" s="68"/>
      <c r="D25" s="68"/>
      <c r="E25" s="68"/>
      <c r="F25" s="68"/>
    </row>
    <row r="26" spans="2:6" ht="18" x14ac:dyDescent="0.2">
      <c r="B26" s="128" t="s">
        <v>294</v>
      </c>
      <c r="C26" s="128"/>
      <c r="D26" s="128"/>
      <c r="E26" s="128"/>
      <c r="F26" s="128"/>
    </row>
    <row r="27" spans="2:6" ht="21.75" customHeight="1" x14ac:dyDescent="0.2">
      <c r="B27" s="69" t="s">
        <v>4</v>
      </c>
      <c r="C27" s="70" t="s">
        <v>5</v>
      </c>
      <c r="D27" s="70" t="s">
        <v>10</v>
      </c>
      <c r="E27" s="70" t="s">
        <v>11</v>
      </c>
      <c r="F27" s="70" t="s">
        <v>12</v>
      </c>
    </row>
    <row r="28" spans="2:6" ht="21.75" customHeight="1" x14ac:dyDescent="0.2">
      <c r="B28" s="119" t="s">
        <v>13</v>
      </c>
      <c r="C28" s="120"/>
      <c r="D28" s="120"/>
      <c r="E28" s="120"/>
      <c r="F28" s="121"/>
    </row>
    <row r="29" spans="2:6" ht="21.75" customHeight="1" x14ac:dyDescent="0.2">
      <c r="B29" s="63" t="s">
        <v>14</v>
      </c>
      <c r="C29" s="64" t="s">
        <v>15</v>
      </c>
      <c r="D29" s="65">
        <v>3</v>
      </c>
      <c r="E29" s="65">
        <v>5000000</v>
      </c>
      <c r="F29" s="65">
        <v>3800000</v>
      </c>
    </row>
    <row r="30" spans="2:6" ht="21.75" customHeight="1" x14ac:dyDescent="0.2">
      <c r="B30" s="124" t="s">
        <v>36</v>
      </c>
      <c r="C30" s="125"/>
      <c r="D30" s="65">
        <f>SUM(D29)</f>
        <v>3</v>
      </c>
      <c r="E30" s="65">
        <f>SUM(E29)</f>
        <v>5000000</v>
      </c>
      <c r="F30" s="65">
        <f>SUM(F29)</f>
        <v>3800000</v>
      </c>
    </row>
    <row r="31" spans="2:6" ht="21.75" customHeight="1" x14ac:dyDescent="0.2">
      <c r="B31" s="119" t="s">
        <v>286</v>
      </c>
      <c r="C31" s="120"/>
      <c r="D31" s="120"/>
      <c r="E31" s="120"/>
      <c r="F31" s="121"/>
    </row>
    <row r="32" spans="2:6" ht="21.75" customHeight="1" x14ac:dyDescent="0.2">
      <c r="B32" s="63" t="s">
        <v>287</v>
      </c>
      <c r="C32" s="64" t="s">
        <v>193</v>
      </c>
      <c r="D32" s="65">
        <v>29</v>
      </c>
      <c r="E32" s="65">
        <v>24200000</v>
      </c>
      <c r="F32" s="65">
        <v>62582190.140000001</v>
      </c>
    </row>
    <row r="33" spans="2:6" ht="21.75" customHeight="1" x14ac:dyDescent="0.2">
      <c r="B33" s="126" t="s">
        <v>288</v>
      </c>
      <c r="C33" s="127"/>
      <c r="D33" s="65">
        <f>SUM(D32)</f>
        <v>29</v>
      </c>
      <c r="E33" s="65">
        <f>SUM(E32)</f>
        <v>24200000</v>
      </c>
      <c r="F33" s="65">
        <f>SUM(F32)</f>
        <v>62582190.140000001</v>
      </c>
    </row>
    <row r="34" spans="2:6" ht="18" x14ac:dyDescent="0.2">
      <c r="B34" s="126" t="s">
        <v>293</v>
      </c>
      <c r="C34" s="127"/>
      <c r="D34" s="65">
        <f>D33+D30</f>
        <v>32</v>
      </c>
      <c r="E34" s="65">
        <f>E33+E30</f>
        <v>29200000</v>
      </c>
      <c r="F34" s="65">
        <f>F33+F30</f>
        <v>66382190.140000001</v>
      </c>
    </row>
  </sheetData>
  <mergeCells count="18">
    <mergeCell ref="B34:C34"/>
    <mergeCell ref="B16:C16"/>
    <mergeCell ref="B17:F17"/>
    <mergeCell ref="B19:C19"/>
    <mergeCell ref="B20:F20"/>
    <mergeCell ref="B23:C23"/>
    <mergeCell ref="B24:C24"/>
    <mergeCell ref="B26:F26"/>
    <mergeCell ref="B28:F28"/>
    <mergeCell ref="B30:C30"/>
    <mergeCell ref="B31:F31"/>
    <mergeCell ref="B33:C33"/>
    <mergeCell ref="B14:F14"/>
    <mergeCell ref="B1:C1"/>
    <mergeCell ref="B3:D3"/>
    <mergeCell ref="B4:F4"/>
    <mergeCell ref="B6:F6"/>
    <mergeCell ref="B13:C13"/>
  </mergeCells>
  <pageMargins left="0.7" right="0.7" top="0.75" bottom="0.75" header="0.3" footer="0.3"/>
  <pageSetup paperSize="9" scale="8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7"/>
  <sheetViews>
    <sheetView rightToLeft="1" topLeftCell="A48" zoomScaleNormal="100" workbookViewId="0">
      <selection activeCell="E67" sqref="E67"/>
    </sheetView>
  </sheetViews>
  <sheetFormatPr defaultRowHeight="14.25" x14ac:dyDescent="0.2"/>
  <cols>
    <col min="1" max="1" width="2.25" customWidth="1"/>
    <col min="2" max="2" width="24" customWidth="1"/>
    <col min="3" max="3" width="10.375" customWidth="1"/>
    <col min="4" max="4" width="15.625" customWidth="1"/>
    <col min="5" max="5" width="17.75" customWidth="1"/>
    <col min="6" max="6" width="18.375" customWidth="1"/>
  </cols>
  <sheetData>
    <row r="1" spans="2:6" ht="15" customHeight="1" x14ac:dyDescent="0.25">
      <c r="B1" s="129" t="s">
        <v>275</v>
      </c>
      <c r="C1" s="129"/>
      <c r="D1" s="129"/>
      <c r="E1" s="129"/>
      <c r="F1" s="129"/>
    </row>
    <row r="2" spans="2:6" ht="15" customHeight="1" x14ac:dyDescent="0.2">
      <c r="B2" s="24" t="s">
        <v>4</v>
      </c>
      <c r="C2" s="24" t="s">
        <v>5</v>
      </c>
      <c r="D2" s="24" t="s">
        <v>86</v>
      </c>
      <c r="E2" s="24" t="s">
        <v>124</v>
      </c>
      <c r="F2" s="24" t="s">
        <v>87</v>
      </c>
    </row>
    <row r="3" spans="2:6" ht="11.25" customHeight="1" x14ac:dyDescent="0.25">
      <c r="B3" s="130" t="s">
        <v>13</v>
      </c>
      <c r="C3" s="131"/>
      <c r="D3" s="131"/>
      <c r="E3" s="131"/>
      <c r="F3" s="132"/>
    </row>
    <row r="4" spans="2:6" ht="11.25" customHeight="1" x14ac:dyDescent="0.2">
      <c r="B4" s="3" t="s">
        <v>233</v>
      </c>
      <c r="C4" s="3" t="s">
        <v>234</v>
      </c>
      <c r="D4" s="21" t="s">
        <v>127</v>
      </c>
      <c r="E4" s="13" t="s">
        <v>127</v>
      </c>
      <c r="F4" s="22" t="s">
        <v>90</v>
      </c>
    </row>
    <row r="5" spans="2:6" ht="11.25" customHeight="1" x14ac:dyDescent="0.2">
      <c r="B5" s="59" t="s">
        <v>269</v>
      </c>
      <c r="C5" s="59" t="s">
        <v>271</v>
      </c>
      <c r="D5" s="21" t="s">
        <v>127</v>
      </c>
      <c r="E5" s="13" t="s">
        <v>127</v>
      </c>
      <c r="F5" s="22" t="s">
        <v>90</v>
      </c>
    </row>
    <row r="6" spans="2:6" ht="13.5" customHeight="1" x14ac:dyDescent="0.2">
      <c r="B6" s="5" t="s">
        <v>28</v>
      </c>
      <c r="C6" s="5" t="s">
        <v>29</v>
      </c>
      <c r="D6" s="13">
        <v>0.54</v>
      </c>
      <c r="E6" s="13">
        <v>0.54</v>
      </c>
      <c r="F6" s="22" t="s">
        <v>90</v>
      </c>
    </row>
    <row r="7" spans="2:6" ht="14.25" customHeight="1" x14ac:dyDescent="0.2">
      <c r="B7" s="5" t="s">
        <v>93</v>
      </c>
      <c r="C7" s="5" t="s">
        <v>94</v>
      </c>
      <c r="D7" s="13">
        <v>1.1499999999999999</v>
      </c>
      <c r="E7" s="13">
        <v>1.1499999999999999</v>
      </c>
      <c r="F7" s="22" t="s">
        <v>90</v>
      </c>
    </row>
    <row r="8" spans="2:6" ht="14.25" customHeight="1" x14ac:dyDescent="0.2">
      <c r="B8" s="3" t="s">
        <v>91</v>
      </c>
      <c r="C8" s="3" t="s">
        <v>92</v>
      </c>
      <c r="D8" s="13">
        <v>0.33</v>
      </c>
      <c r="E8" s="13">
        <v>0.33</v>
      </c>
      <c r="F8" s="22" t="s">
        <v>90</v>
      </c>
    </row>
    <row r="9" spans="2:6" ht="14.25" customHeight="1" x14ac:dyDescent="0.2">
      <c r="B9" s="50" t="s">
        <v>221</v>
      </c>
      <c r="C9" s="50" t="s">
        <v>222</v>
      </c>
      <c r="D9" s="13">
        <v>0.28999999999999998</v>
      </c>
      <c r="E9" s="13">
        <v>0.28999999999999998</v>
      </c>
      <c r="F9" s="22" t="s">
        <v>90</v>
      </c>
    </row>
    <row r="10" spans="2:6" ht="11.25" customHeight="1" x14ac:dyDescent="0.25">
      <c r="B10" s="130" t="s">
        <v>95</v>
      </c>
      <c r="C10" s="131"/>
      <c r="D10" s="131"/>
      <c r="E10" s="131"/>
      <c r="F10" s="132"/>
    </row>
    <row r="11" spans="2:6" ht="12.75" customHeight="1" x14ac:dyDescent="0.2">
      <c r="B11" s="3" t="s">
        <v>96</v>
      </c>
      <c r="C11" s="3" t="s">
        <v>97</v>
      </c>
      <c r="D11" s="13">
        <v>1</v>
      </c>
      <c r="E11" s="13">
        <v>1</v>
      </c>
      <c r="F11" s="22" t="s">
        <v>90</v>
      </c>
    </row>
    <row r="12" spans="2:6" ht="12.75" customHeight="1" x14ac:dyDescent="0.2">
      <c r="B12" s="4" t="s">
        <v>102</v>
      </c>
      <c r="C12" s="4" t="s">
        <v>103</v>
      </c>
      <c r="D12" s="13">
        <v>0.43</v>
      </c>
      <c r="E12" s="13">
        <v>0.43</v>
      </c>
      <c r="F12" s="22" t="s">
        <v>90</v>
      </c>
    </row>
    <row r="13" spans="2:6" ht="12.75" customHeight="1" x14ac:dyDescent="0.2">
      <c r="B13" s="3" t="s">
        <v>100</v>
      </c>
      <c r="C13" s="3" t="s">
        <v>101</v>
      </c>
      <c r="D13" s="13">
        <v>0.56000000000000005</v>
      </c>
      <c r="E13" s="13">
        <v>0.56000000000000005</v>
      </c>
      <c r="F13" s="22" t="s">
        <v>90</v>
      </c>
    </row>
    <row r="14" spans="2:6" ht="12.75" customHeight="1" x14ac:dyDescent="0.2">
      <c r="B14" s="5" t="s">
        <v>98</v>
      </c>
      <c r="C14" s="5" t="s">
        <v>99</v>
      </c>
      <c r="D14" s="13">
        <v>0.38</v>
      </c>
      <c r="E14" s="13">
        <v>0.38</v>
      </c>
      <c r="F14" s="22" t="s">
        <v>90</v>
      </c>
    </row>
    <row r="15" spans="2:6" ht="12.95" customHeight="1" x14ac:dyDescent="0.25">
      <c r="B15" s="130" t="s">
        <v>106</v>
      </c>
      <c r="C15" s="131"/>
      <c r="D15" s="131"/>
      <c r="E15" s="131"/>
      <c r="F15" s="132"/>
    </row>
    <row r="16" spans="2:6" ht="12.95" customHeight="1" x14ac:dyDescent="0.2">
      <c r="B16" s="3" t="s">
        <v>158</v>
      </c>
      <c r="C16" s="3" t="s">
        <v>159</v>
      </c>
      <c r="D16" s="14">
        <v>0.89</v>
      </c>
      <c r="E16" s="13">
        <v>0.89</v>
      </c>
      <c r="F16" s="22" t="s">
        <v>90</v>
      </c>
    </row>
    <row r="17" spans="2:6" ht="12.95" customHeight="1" x14ac:dyDescent="0.2">
      <c r="B17" s="3" t="s">
        <v>104</v>
      </c>
      <c r="C17" s="3" t="s">
        <v>105</v>
      </c>
      <c r="D17" s="13">
        <v>0.4</v>
      </c>
      <c r="E17" s="13">
        <v>0.4</v>
      </c>
      <c r="F17" s="22" t="s">
        <v>90</v>
      </c>
    </row>
    <row r="18" spans="2:6" ht="12.95" customHeight="1" x14ac:dyDescent="0.25">
      <c r="B18" s="130" t="s">
        <v>37</v>
      </c>
      <c r="C18" s="131"/>
      <c r="D18" s="131"/>
      <c r="E18" s="131"/>
      <c r="F18" s="132"/>
    </row>
    <row r="19" spans="2:6" ht="12.95" customHeight="1" x14ac:dyDescent="0.2">
      <c r="B19" s="3" t="s">
        <v>38</v>
      </c>
      <c r="C19" s="3" t="s">
        <v>39</v>
      </c>
      <c r="D19" s="13">
        <v>0.6</v>
      </c>
      <c r="E19" s="13">
        <v>0.6</v>
      </c>
      <c r="F19" s="22" t="s">
        <v>90</v>
      </c>
    </row>
    <row r="20" spans="2:6" ht="12.95" customHeight="1" x14ac:dyDescent="0.2">
      <c r="B20" s="3" t="s">
        <v>107</v>
      </c>
      <c r="C20" s="3" t="s">
        <v>108</v>
      </c>
      <c r="D20" s="13">
        <v>13.36</v>
      </c>
      <c r="E20" s="13">
        <v>13.35</v>
      </c>
      <c r="F20" s="22" t="s">
        <v>90</v>
      </c>
    </row>
    <row r="21" spans="2:6" ht="12.95" customHeight="1" x14ac:dyDescent="0.25">
      <c r="B21" s="130" t="s">
        <v>45</v>
      </c>
      <c r="C21" s="131"/>
      <c r="D21" s="131"/>
      <c r="E21" s="131"/>
      <c r="F21" s="132"/>
    </row>
    <row r="22" spans="2:6" ht="12.95" customHeight="1" x14ac:dyDescent="0.2">
      <c r="B22" s="3" t="s">
        <v>109</v>
      </c>
      <c r="C22" s="3" t="s">
        <v>110</v>
      </c>
      <c r="D22" s="13">
        <v>0.7</v>
      </c>
      <c r="E22" s="13">
        <v>0.7</v>
      </c>
      <c r="F22" s="22" t="s">
        <v>90</v>
      </c>
    </row>
    <row r="23" spans="2:6" ht="12.95" customHeight="1" x14ac:dyDescent="0.2">
      <c r="B23" s="3" t="s">
        <v>260</v>
      </c>
      <c r="C23" s="3" t="s">
        <v>261</v>
      </c>
      <c r="D23" s="13">
        <v>0.31</v>
      </c>
      <c r="E23" s="13">
        <v>1.61</v>
      </c>
      <c r="F23" s="22" t="s">
        <v>90</v>
      </c>
    </row>
    <row r="24" spans="2:6" ht="12.95" customHeight="1" x14ac:dyDescent="0.2">
      <c r="B24" s="3" t="s">
        <v>113</v>
      </c>
      <c r="C24" s="3" t="s">
        <v>114</v>
      </c>
      <c r="D24" s="13">
        <v>1.61</v>
      </c>
      <c r="E24" s="13">
        <v>1.61</v>
      </c>
      <c r="F24" s="22" t="s">
        <v>90</v>
      </c>
    </row>
    <row r="25" spans="2:6" ht="12.95" customHeight="1" x14ac:dyDescent="0.2">
      <c r="B25" s="3" t="s">
        <v>228</v>
      </c>
      <c r="C25" s="3" t="s">
        <v>229</v>
      </c>
      <c r="D25" s="13">
        <v>1.49</v>
      </c>
      <c r="E25" s="13">
        <v>1.49</v>
      </c>
      <c r="F25" s="22" t="s">
        <v>90</v>
      </c>
    </row>
    <row r="26" spans="2:6" ht="12.95" customHeight="1" x14ac:dyDescent="0.2">
      <c r="B26" s="3" t="s">
        <v>111</v>
      </c>
      <c r="C26" s="3" t="s">
        <v>112</v>
      </c>
      <c r="D26" s="13">
        <v>1.27</v>
      </c>
      <c r="E26" s="13">
        <v>1.27</v>
      </c>
      <c r="F26" s="22" t="s">
        <v>90</v>
      </c>
    </row>
    <row r="27" spans="2:6" ht="12.95" customHeight="1" x14ac:dyDescent="0.2">
      <c r="B27" s="3" t="s">
        <v>176</v>
      </c>
      <c r="C27" s="3" t="s">
        <v>177</v>
      </c>
      <c r="D27" s="13">
        <v>9</v>
      </c>
      <c r="E27" s="13">
        <v>9</v>
      </c>
      <c r="F27" s="22" t="s">
        <v>90</v>
      </c>
    </row>
    <row r="28" spans="2:6" ht="12.95" customHeight="1" x14ac:dyDescent="0.25">
      <c r="B28" s="130" t="s">
        <v>115</v>
      </c>
      <c r="C28" s="131"/>
      <c r="D28" s="131"/>
      <c r="E28" s="131"/>
      <c r="F28" s="132"/>
    </row>
    <row r="29" spans="2:6" ht="12.95" customHeight="1" x14ac:dyDescent="0.2">
      <c r="B29" s="3" t="s">
        <v>62</v>
      </c>
      <c r="C29" s="3" t="s">
        <v>63</v>
      </c>
      <c r="D29" s="13">
        <v>16</v>
      </c>
      <c r="E29" s="13">
        <v>16</v>
      </c>
      <c r="F29" s="22" t="s">
        <v>90</v>
      </c>
    </row>
    <row r="30" spans="2:6" ht="12.95" customHeight="1" x14ac:dyDescent="0.2">
      <c r="B30" s="3" t="s">
        <v>161</v>
      </c>
      <c r="C30" s="3" t="s">
        <v>162</v>
      </c>
      <c r="D30" s="13">
        <v>12</v>
      </c>
      <c r="E30" s="58">
        <v>12</v>
      </c>
      <c r="F30" s="22" t="s">
        <v>90</v>
      </c>
    </row>
    <row r="31" spans="2:6" ht="12.95" customHeight="1" x14ac:dyDescent="0.2">
      <c r="B31" s="3" t="s">
        <v>58</v>
      </c>
      <c r="C31" s="3" t="s">
        <v>59</v>
      </c>
      <c r="D31" s="13">
        <v>1.4</v>
      </c>
      <c r="E31" s="13">
        <v>1.4</v>
      </c>
      <c r="F31" s="22" t="s">
        <v>90</v>
      </c>
    </row>
    <row r="32" spans="2:6" ht="12.95" customHeight="1" x14ac:dyDescent="0.2">
      <c r="B32" s="3" t="s">
        <v>64</v>
      </c>
      <c r="C32" s="3" t="s">
        <v>65</v>
      </c>
      <c r="D32" s="13">
        <v>6.12</v>
      </c>
      <c r="E32" s="57">
        <v>6.1</v>
      </c>
      <c r="F32" s="22" t="s">
        <v>90</v>
      </c>
    </row>
    <row r="33" spans="2:6" ht="12.95" customHeight="1" x14ac:dyDescent="0.25">
      <c r="B33" s="130" t="s">
        <v>67</v>
      </c>
      <c r="C33" s="131"/>
      <c r="D33" s="131"/>
      <c r="E33" s="131"/>
      <c r="F33" s="132"/>
    </row>
    <row r="34" spans="2:6" ht="12.95" customHeight="1" x14ac:dyDescent="0.2">
      <c r="B34" s="3" t="s">
        <v>118</v>
      </c>
      <c r="C34" s="3" t="s">
        <v>119</v>
      </c>
      <c r="D34" s="13">
        <v>8.0500000000000007</v>
      </c>
      <c r="E34" s="13">
        <v>8.0500000000000007</v>
      </c>
      <c r="F34" s="22" t="s">
        <v>90</v>
      </c>
    </row>
    <row r="35" spans="2:6" ht="12.95" customHeight="1" x14ac:dyDescent="0.2">
      <c r="B35" s="20" t="s">
        <v>120</v>
      </c>
      <c r="C35" s="20" t="s">
        <v>121</v>
      </c>
      <c r="D35" s="13">
        <v>7.85</v>
      </c>
      <c r="E35" s="13">
        <v>7.85</v>
      </c>
      <c r="F35" s="22" t="s">
        <v>90</v>
      </c>
    </row>
    <row r="36" spans="2:6" ht="12.95" customHeight="1" x14ac:dyDescent="0.2">
      <c r="B36" s="20" t="s">
        <v>68</v>
      </c>
      <c r="C36" s="20" t="s">
        <v>69</v>
      </c>
      <c r="D36" s="13">
        <v>3</v>
      </c>
      <c r="E36" s="13">
        <v>3</v>
      </c>
      <c r="F36" s="22" t="s">
        <v>90</v>
      </c>
    </row>
    <row r="37" spans="2:6" ht="12.95" customHeight="1" x14ac:dyDescent="0.2">
      <c r="B37" s="3" t="s">
        <v>122</v>
      </c>
      <c r="C37" s="3" t="s">
        <v>123</v>
      </c>
      <c r="D37" s="13">
        <v>0.45</v>
      </c>
      <c r="E37" s="13">
        <v>0.45</v>
      </c>
      <c r="F37" s="22" t="s">
        <v>90</v>
      </c>
    </row>
    <row r="38" spans="2:6" ht="30" customHeight="1" x14ac:dyDescent="0.2">
      <c r="B38" s="133" t="s">
        <v>274</v>
      </c>
      <c r="C38" s="133"/>
      <c r="D38" s="133"/>
      <c r="E38" s="133"/>
      <c r="F38" s="133"/>
    </row>
    <row r="39" spans="2:6" ht="12.95" customHeight="1" x14ac:dyDescent="0.2">
      <c r="B39" s="24" t="s">
        <v>4</v>
      </c>
      <c r="C39" s="24" t="s">
        <v>5</v>
      </c>
      <c r="D39" s="24" t="s">
        <v>86</v>
      </c>
      <c r="E39" s="24" t="s">
        <v>124</v>
      </c>
      <c r="F39" s="24" t="s">
        <v>87</v>
      </c>
    </row>
    <row r="40" spans="2:6" ht="12.95" customHeight="1" x14ac:dyDescent="0.25">
      <c r="B40" s="130" t="s">
        <v>13</v>
      </c>
      <c r="C40" s="131"/>
      <c r="D40" s="131"/>
      <c r="E40" s="131"/>
      <c r="F40" s="132"/>
    </row>
    <row r="41" spans="2:6" ht="12.95" customHeight="1" x14ac:dyDescent="0.2">
      <c r="B41" s="3" t="s">
        <v>184</v>
      </c>
      <c r="C41" s="3" t="s">
        <v>185</v>
      </c>
      <c r="D41" s="21">
        <v>1</v>
      </c>
      <c r="E41" s="14">
        <v>1</v>
      </c>
      <c r="F41" s="22" t="s">
        <v>90</v>
      </c>
    </row>
    <row r="42" spans="2:6" ht="12.95" customHeight="1" x14ac:dyDescent="0.2">
      <c r="B42" s="3" t="s">
        <v>187</v>
      </c>
      <c r="C42" s="3" t="s">
        <v>186</v>
      </c>
      <c r="D42" s="13">
        <v>1</v>
      </c>
      <c r="E42" s="13">
        <v>1</v>
      </c>
      <c r="F42" s="22" t="s">
        <v>90</v>
      </c>
    </row>
    <row r="43" spans="2:6" ht="12.95" customHeight="1" x14ac:dyDescent="0.2">
      <c r="B43" s="20" t="s">
        <v>125</v>
      </c>
      <c r="C43" s="20" t="s">
        <v>126</v>
      </c>
      <c r="D43" s="13">
        <v>1</v>
      </c>
      <c r="E43" s="13">
        <v>1</v>
      </c>
      <c r="F43" s="22" t="s">
        <v>90</v>
      </c>
    </row>
    <row r="44" spans="2:6" ht="12.95" customHeight="1" x14ac:dyDescent="0.2">
      <c r="B44" s="3" t="s">
        <v>244</v>
      </c>
      <c r="C44" s="3" t="s">
        <v>245</v>
      </c>
      <c r="D44" s="13">
        <v>1</v>
      </c>
      <c r="E44" s="13">
        <v>1</v>
      </c>
      <c r="F44" s="22" t="s">
        <v>90</v>
      </c>
    </row>
    <row r="45" spans="2:6" ht="12.95" customHeight="1" x14ac:dyDescent="0.2">
      <c r="B45" s="20" t="s">
        <v>253</v>
      </c>
      <c r="C45" s="20" t="s">
        <v>254</v>
      </c>
      <c r="D45" s="21" t="s">
        <v>127</v>
      </c>
      <c r="E45" s="21" t="s">
        <v>127</v>
      </c>
      <c r="F45" s="22" t="s">
        <v>90</v>
      </c>
    </row>
    <row r="46" spans="2:6" ht="12.95" customHeight="1" x14ac:dyDescent="0.2">
      <c r="B46" s="20" t="s">
        <v>264</v>
      </c>
      <c r="C46" s="20" t="s">
        <v>265</v>
      </c>
      <c r="D46" s="21" t="s">
        <v>127</v>
      </c>
      <c r="E46" s="21" t="s">
        <v>127</v>
      </c>
      <c r="F46" s="22" t="s">
        <v>90</v>
      </c>
    </row>
    <row r="47" spans="2:6" ht="12.95" customHeight="1" x14ac:dyDescent="0.25">
      <c r="B47" s="130" t="s">
        <v>95</v>
      </c>
      <c r="C47" s="131"/>
      <c r="D47" s="131"/>
      <c r="E47" s="131"/>
      <c r="F47" s="132"/>
    </row>
    <row r="48" spans="2:6" ht="12.95" customHeight="1" x14ac:dyDescent="0.2">
      <c r="B48" s="3" t="s">
        <v>128</v>
      </c>
      <c r="C48" s="3" t="s">
        <v>129</v>
      </c>
      <c r="D48" s="13">
        <v>0.42</v>
      </c>
      <c r="E48" s="13">
        <v>0.42</v>
      </c>
      <c r="F48" s="22" t="s">
        <v>90</v>
      </c>
    </row>
    <row r="49" spans="2:6" ht="12.95" customHeight="1" x14ac:dyDescent="0.25">
      <c r="B49" s="130" t="s">
        <v>106</v>
      </c>
      <c r="C49" s="131"/>
      <c r="D49" s="131"/>
      <c r="E49" s="131"/>
      <c r="F49" s="132"/>
    </row>
    <row r="50" spans="2:6" ht="12.95" customHeight="1" x14ac:dyDescent="0.2">
      <c r="B50" s="3" t="s">
        <v>160</v>
      </c>
      <c r="C50" s="3" t="s">
        <v>130</v>
      </c>
      <c r="D50" s="21">
        <v>1</v>
      </c>
      <c r="E50" s="21">
        <v>1</v>
      </c>
      <c r="F50" s="22" t="s">
        <v>90</v>
      </c>
    </row>
    <row r="51" spans="2:6" ht="12.95" customHeight="1" x14ac:dyDescent="0.2">
      <c r="B51" s="3" t="s">
        <v>188</v>
      </c>
      <c r="C51" s="3" t="s">
        <v>189</v>
      </c>
      <c r="D51" s="13">
        <v>1.43</v>
      </c>
      <c r="E51" s="13">
        <v>1.43</v>
      </c>
      <c r="F51" s="22" t="s">
        <v>90</v>
      </c>
    </row>
    <row r="52" spans="2:6" ht="12.95" customHeight="1" x14ac:dyDescent="0.2">
      <c r="B52" s="3" t="s">
        <v>131</v>
      </c>
      <c r="C52" s="3" t="s">
        <v>132</v>
      </c>
      <c r="D52" s="13">
        <v>0.72</v>
      </c>
      <c r="E52" s="13">
        <v>0.72</v>
      </c>
      <c r="F52" s="22" t="s">
        <v>90</v>
      </c>
    </row>
    <row r="53" spans="2:6" ht="12.95" customHeight="1" x14ac:dyDescent="0.2">
      <c r="B53" s="3" t="s">
        <v>209</v>
      </c>
      <c r="C53" s="3" t="s">
        <v>210</v>
      </c>
      <c r="D53" s="13">
        <v>0.22</v>
      </c>
      <c r="E53" s="13">
        <v>0.22</v>
      </c>
      <c r="F53" s="22" t="s">
        <v>90</v>
      </c>
    </row>
    <row r="54" spans="2:6" ht="12.95" customHeight="1" x14ac:dyDescent="0.25">
      <c r="B54" s="130" t="s">
        <v>133</v>
      </c>
      <c r="C54" s="131"/>
      <c r="D54" s="131"/>
      <c r="E54" s="131"/>
      <c r="F54" s="132"/>
    </row>
    <row r="55" spans="2:6" ht="12.95" customHeight="1" x14ac:dyDescent="0.2">
      <c r="B55" s="3" t="s">
        <v>134</v>
      </c>
      <c r="C55" s="3" t="s">
        <v>135</v>
      </c>
      <c r="D55" s="21" t="s">
        <v>127</v>
      </c>
      <c r="E55" s="21" t="s">
        <v>127</v>
      </c>
      <c r="F55" s="22" t="s">
        <v>90</v>
      </c>
    </row>
    <row r="56" spans="2:6" ht="12.95" customHeight="1" x14ac:dyDescent="0.2">
      <c r="B56" s="3" t="s">
        <v>136</v>
      </c>
      <c r="C56" s="3" t="s">
        <v>137</v>
      </c>
      <c r="D56" s="21" t="s">
        <v>127</v>
      </c>
      <c r="E56" s="21" t="s">
        <v>127</v>
      </c>
      <c r="F56" s="22" t="s">
        <v>90</v>
      </c>
    </row>
    <row r="57" spans="2:6" ht="12.95" customHeight="1" x14ac:dyDescent="0.2">
      <c r="B57" s="3" t="s">
        <v>140</v>
      </c>
      <c r="C57" s="3" t="s">
        <v>141</v>
      </c>
      <c r="D57" s="21" t="s">
        <v>127</v>
      </c>
      <c r="E57" s="21" t="s">
        <v>127</v>
      </c>
      <c r="F57" s="22" t="s">
        <v>90</v>
      </c>
    </row>
    <row r="58" spans="2:6" ht="12.95" customHeight="1" x14ac:dyDescent="0.2">
      <c r="B58" s="3" t="s">
        <v>142</v>
      </c>
      <c r="C58" s="3" t="s">
        <v>143</v>
      </c>
      <c r="D58" s="21" t="s">
        <v>127</v>
      </c>
      <c r="E58" s="21" t="s">
        <v>127</v>
      </c>
      <c r="F58" s="22" t="s">
        <v>90</v>
      </c>
    </row>
    <row r="59" spans="2:6" ht="12.95" customHeight="1" x14ac:dyDescent="0.2">
      <c r="B59" s="20" t="s">
        <v>138</v>
      </c>
      <c r="C59" s="20" t="s">
        <v>139</v>
      </c>
      <c r="D59" s="13">
        <v>3</v>
      </c>
      <c r="E59" s="13">
        <v>3</v>
      </c>
      <c r="F59" s="22" t="s">
        <v>90</v>
      </c>
    </row>
    <row r="60" spans="2:6" ht="12.95" customHeight="1" x14ac:dyDescent="0.2">
      <c r="B60" s="20" t="s">
        <v>246</v>
      </c>
      <c r="C60" s="20" t="s">
        <v>247</v>
      </c>
      <c r="D60" s="13">
        <v>0.78</v>
      </c>
      <c r="E60" s="13">
        <v>0.78</v>
      </c>
      <c r="F60" s="22" t="s">
        <v>90</v>
      </c>
    </row>
    <row r="61" spans="2:6" ht="12.95" customHeight="1" x14ac:dyDescent="0.2">
      <c r="B61" s="20" t="s">
        <v>256</v>
      </c>
      <c r="C61" s="20" t="s">
        <v>257</v>
      </c>
      <c r="D61" s="21" t="s">
        <v>127</v>
      </c>
      <c r="E61" s="21" t="s">
        <v>127</v>
      </c>
      <c r="F61" s="22" t="s">
        <v>90</v>
      </c>
    </row>
    <row r="62" spans="2:6" ht="12.95" customHeight="1" x14ac:dyDescent="0.25">
      <c r="B62" s="130" t="s">
        <v>37</v>
      </c>
      <c r="C62" s="131"/>
      <c r="D62" s="131"/>
      <c r="E62" s="131"/>
      <c r="F62" s="132"/>
    </row>
    <row r="63" spans="2:6" ht="12.95" customHeight="1" x14ac:dyDescent="0.2">
      <c r="B63" s="3" t="s">
        <v>211</v>
      </c>
      <c r="C63" s="3" t="s">
        <v>212</v>
      </c>
      <c r="D63" s="13">
        <v>0.5</v>
      </c>
      <c r="E63" s="13">
        <v>0.5</v>
      </c>
      <c r="F63" s="22" t="s">
        <v>90</v>
      </c>
    </row>
    <row r="64" spans="2:6" ht="11.25" customHeight="1" x14ac:dyDescent="0.25">
      <c r="B64" s="130" t="s">
        <v>45</v>
      </c>
      <c r="C64" s="131"/>
      <c r="D64" s="131"/>
      <c r="E64" s="131"/>
      <c r="F64" s="132"/>
    </row>
    <row r="65" spans="2:6" ht="14.25" customHeight="1" x14ac:dyDescent="0.2">
      <c r="B65" s="3" t="s">
        <v>144</v>
      </c>
      <c r="C65" s="3" t="s">
        <v>145</v>
      </c>
      <c r="D65" s="13">
        <v>60</v>
      </c>
      <c r="E65" s="21">
        <v>60</v>
      </c>
      <c r="F65" s="22" t="s">
        <v>90</v>
      </c>
    </row>
    <row r="66" spans="2:6" ht="15" x14ac:dyDescent="0.25">
      <c r="B66" s="130" t="s">
        <v>115</v>
      </c>
      <c r="C66" s="131"/>
      <c r="D66" s="131"/>
      <c r="E66" s="131"/>
      <c r="F66" s="132"/>
    </row>
    <row r="67" spans="2:6" ht="15.75" x14ac:dyDescent="0.2">
      <c r="B67" s="54" t="s">
        <v>71</v>
      </c>
      <c r="C67" s="54" t="s">
        <v>72</v>
      </c>
      <c r="D67" s="13">
        <v>8.26</v>
      </c>
      <c r="E67" s="21">
        <v>8.25</v>
      </c>
      <c r="F67" s="22" t="s">
        <v>90</v>
      </c>
    </row>
  </sheetData>
  <mergeCells count="16">
    <mergeCell ref="B66:F66"/>
    <mergeCell ref="B47:F47"/>
    <mergeCell ref="B64:F64"/>
    <mergeCell ref="B54:F54"/>
    <mergeCell ref="B62:F62"/>
    <mergeCell ref="B1:F1"/>
    <mergeCell ref="B3:F3"/>
    <mergeCell ref="B15:F15"/>
    <mergeCell ref="B10:F10"/>
    <mergeCell ref="B49:F49"/>
    <mergeCell ref="B21:F21"/>
    <mergeCell ref="B28:F28"/>
    <mergeCell ref="B38:F38"/>
    <mergeCell ref="B40:F40"/>
    <mergeCell ref="B18:F18"/>
    <mergeCell ref="B33:F33"/>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rightToLeft="1" topLeftCell="A13" workbookViewId="0">
      <selection activeCell="B7" sqref="B7:F7"/>
    </sheetView>
  </sheetViews>
  <sheetFormatPr defaultRowHeight="14.25" x14ac:dyDescent="0.2"/>
  <cols>
    <col min="1" max="1" width="24.625" customWidth="1"/>
    <col min="2" max="2" width="10.625" customWidth="1"/>
    <col min="3" max="3" width="9.375" customWidth="1"/>
    <col min="4" max="4" width="14.625" customWidth="1"/>
    <col min="5" max="5" width="10" customWidth="1"/>
    <col min="6" max="6" width="21.625" customWidth="1"/>
    <col min="237" max="237" width="23.25" customWidth="1"/>
    <col min="238" max="238" width="10.625" customWidth="1"/>
    <col min="239" max="239" width="9.375" customWidth="1"/>
    <col min="240" max="240" width="14.625" customWidth="1"/>
    <col min="241" max="241" width="12.75" customWidth="1"/>
    <col min="242" max="242" width="30.625" customWidth="1"/>
    <col min="493" max="493" width="23.25" customWidth="1"/>
    <col min="494" max="494" width="10.625" customWidth="1"/>
    <col min="495" max="495" width="9.375" customWidth="1"/>
    <col min="496" max="496" width="14.625" customWidth="1"/>
    <col min="497" max="497" width="12.75" customWidth="1"/>
    <col min="498" max="498" width="30.625" customWidth="1"/>
    <col min="749" max="749" width="23.25" customWidth="1"/>
    <col min="750" max="750" width="10.625" customWidth="1"/>
    <col min="751" max="751" width="9.375" customWidth="1"/>
    <col min="752" max="752" width="14.625" customWidth="1"/>
    <col min="753" max="753" width="12.75" customWidth="1"/>
    <col min="754" max="754" width="30.625" customWidth="1"/>
    <col min="1005" max="1005" width="23.25" customWidth="1"/>
    <col min="1006" max="1006" width="10.625" customWidth="1"/>
    <col min="1007" max="1007" width="9.375" customWidth="1"/>
    <col min="1008" max="1008" width="14.625" customWidth="1"/>
    <col min="1009" max="1009" width="12.75" customWidth="1"/>
    <col min="1010" max="1010" width="30.625" customWidth="1"/>
    <col min="1261" max="1261" width="23.25" customWidth="1"/>
    <col min="1262" max="1262" width="10.625" customWidth="1"/>
    <col min="1263" max="1263" width="9.375" customWidth="1"/>
    <col min="1264" max="1264" width="14.625" customWidth="1"/>
    <col min="1265" max="1265" width="12.75" customWidth="1"/>
    <col min="1266" max="1266" width="30.625" customWidth="1"/>
    <col min="1517" max="1517" width="23.25" customWidth="1"/>
    <col min="1518" max="1518" width="10.625" customWidth="1"/>
    <col min="1519" max="1519" width="9.375" customWidth="1"/>
    <col min="1520" max="1520" width="14.625" customWidth="1"/>
    <col min="1521" max="1521" width="12.75" customWidth="1"/>
    <col min="1522" max="1522" width="30.625" customWidth="1"/>
    <col min="1773" max="1773" width="23.25" customWidth="1"/>
    <col min="1774" max="1774" width="10.625" customWidth="1"/>
    <col min="1775" max="1775" width="9.375" customWidth="1"/>
    <col min="1776" max="1776" width="14.625" customWidth="1"/>
    <col min="1777" max="1777" width="12.75" customWidth="1"/>
    <col min="1778" max="1778" width="30.625" customWidth="1"/>
    <col min="2029" max="2029" width="23.25" customWidth="1"/>
    <col min="2030" max="2030" width="10.625" customWidth="1"/>
    <col min="2031" max="2031" width="9.375" customWidth="1"/>
    <col min="2032" max="2032" width="14.625" customWidth="1"/>
    <col min="2033" max="2033" width="12.75" customWidth="1"/>
    <col min="2034" max="2034" width="30.625" customWidth="1"/>
    <col min="2285" max="2285" width="23.25" customWidth="1"/>
    <col min="2286" max="2286" width="10.625" customWidth="1"/>
    <col min="2287" max="2287" width="9.375" customWidth="1"/>
    <col min="2288" max="2288" width="14.625" customWidth="1"/>
    <col min="2289" max="2289" width="12.75" customWidth="1"/>
    <col min="2290" max="2290" width="30.625" customWidth="1"/>
    <col min="2541" max="2541" width="23.25" customWidth="1"/>
    <col min="2542" max="2542" width="10.625" customWidth="1"/>
    <col min="2543" max="2543" width="9.375" customWidth="1"/>
    <col min="2544" max="2544" width="14.625" customWidth="1"/>
    <col min="2545" max="2545" width="12.75" customWidth="1"/>
    <col min="2546" max="2546" width="30.625" customWidth="1"/>
    <col min="2797" max="2797" width="23.25" customWidth="1"/>
    <col min="2798" max="2798" width="10.625" customWidth="1"/>
    <col min="2799" max="2799" width="9.375" customWidth="1"/>
    <col min="2800" max="2800" width="14.625" customWidth="1"/>
    <col min="2801" max="2801" width="12.75" customWidth="1"/>
    <col min="2802" max="2802" width="30.625" customWidth="1"/>
    <col min="3053" max="3053" width="23.25" customWidth="1"/>
    <col min="3054" max="3054" width="10.625" customWidth="1"/>
    <col min="3055" max="3055" width="9.375" customWidth="1"/>
    <col min="3056" max="3056" width="14.625" customWidth="1"/>
    <col min="3057" max="3057" width="12.75" customWidth="1"/>
    <col min="3058" max="3058" width="30.625" customWidth="1"/>
    <col min="3309" max="3309" width="23.25" customWidth="1"/>
    <col min="3310" max="3310" width="10.625" customWidth="1"/>
    <col min="3311" max="3311" width="9.375" customWidth="1"/>
    <col min="3312" max="3312" width="14.625" customWidth="1"/>
    <col min="3313" max="3313" width="12.75" customWidth="1"/>
    <col min="3314" max="3314" width="30.625" customWidth="1"/>
    <col min="3565" max="3565" width="23.25" customWidth="1"/>
    <col min="3566" max="3566" width="10.625" customWidth="1"/>
    <col min="3567" max="3567" width="9.375" customWidth="1"/>
    <col min="3568" max="3568" width="14.625" customWidth="1"/>
    <col min="3569" max="3569" width="12.75" customWidth="1"/>
    <col min="3570" max="3570" width="30.625" customWidth="1"/>
    <col min="3821" max="3821" width="23.25" customWidth="1"/>
    <col min="3822" max="3822" width="10.625" customWidth="1"/>
    <col min="3823" max="3823" width="9.375" customWidth="1"/>
    <col min="3824" max="3824" width="14.625" customWidth="1"/>
    <col min="3825" max="3825" width="12.75" customWidth="1"/>
    <col min="3826" max="3826" width="30.625" customWidth="1"/>
    <col min="4077" max="4077" width="23.25" customWidth="1"/>
    <col min="4078" max="4078" width="10.625" customWidth="1"/>
    <col min="4079" max="4079" width="9.375" customWidth="1"/>
    <col min="4080" max="4080" width="14.625" customWidth="1"/>
    <col min="4081" max="4081" width="12.75" customWidth="1"/>
    <col min="4082" max="4082" width="30.625" customWidth="1"/>
    <col min="4333" max="4333" width="23.25" customWidth="1"/>
    <col min="4334" max="4334" width="10.625" customWidth="1"/>
    <col min="4335" max="4335" width="9.375" customWidth="1"/>
    <col min="4336" max="4336" width="14.625" customWidth="1"/>
    <col min="4337" max="4337" width="12.75" customWidth="1"/>
    <col min="4338" max="4338" width="30.625" customWidth="1"/>
    <col min="4589" max="4589" width="23.25" customWidth="1"/>
    <col min="4590" max="4590" width="10.625" customWidth="1"/>
    <col min="4591" max="4591" width="9.375" customWidth="1"/>
    <col min="4592" max="4592" width="14.625" customWidth="1"/>
    <col min="4593" max="4593" width="12.75" customWidth="1"/>
    <col min="4594" max="4594" width="30.625" customWidth="1"/>
    <col min="4845" max="4845" width="23.25" customWidth="1"/>
    <col min="4846" max="4846" width="10.625" customWidth="1"/>
    <col min="4847" max="4847" width="9.375" customWidth="1"/>
    <col min="4848" max="4848" width="14.625" customWidth="1"/>
    <col min="4849" max="4849" width="12.75" customWidth="1"/>
    <col min="4850" max="4850" width="30.625" customWidth="1"/>
    <col min="5101" max="5101" width="23.25" customWidth="1"/>
    <col min="5102" max="5102" width="10.625" customWidth="1"/>
    <col min="5103" max="5103" width="9.375" customWidth="1"/>
    <col min="5104" max="5104" width="14.625" customWidth="1"/>
    <col min="5105" max="5105" width="12.75" customWidth="1"/>
    <col min="5106" max="5106" width="30.625" customWidth="1"/>
    <col min="5357" max="5357" width="23.25" customWidth="1"/>
    <col min="5358" max="5358" width="10.625" customWidth="1"/>
    <col min="5359" max="5359" width="9.375" customWidth="1"/>
    <col min="5360" max="5360" width="14.625" customWidth="1"/>
    <col min="5361" max="5361" width="12.75" customWidth="1"/>
    <col min="5362" max="5362" width="30.625" customWidth="1"/>
    <col min="5613" max="5613" width="23.25" customWidth="1"/>
    <col min="5614" max="5614" width="10.625" customWidth="1"/>
    <col min="5615" max="5615" width="9.375" customWidth="1"/>
    <col min="5616" max="5616" width="14.625" customWidth="1"/>
    <col min="5617" max="5617" width="12.75" customWidth="1"/>
    <col min="5618" max="5618" width="30.625" customWidth="1"/>
    <col min="5869" max="5869" width="23.25" customWidth="1"/>
    <col min="5870" max="5870" width="10.625" customWidth="1"/>
    <col min="5871" max="5871" width="9.375" customWidth="1"/>
    <col min="5872" max="5872" width="14.625" customWidth="1"/>
    <col min="5873" max="5873" width="12.75" customWidth="1"/>
    <col min="5874" max="5874" width="30.625" customWidth="1"/>
    <col min="6125" max="6125" width="23.25" customWidth="1"/>
    <col min="6126" max="6126" width="10.625" customWidth="1"/>
    <col min="6127" max="6127" width="9.375" customWidth="1"/>
    <col min="6128" max="6128" width="14.625" customWidth="1"/>
    <col min="6129" max="6129" width="12.75" customWidth="1"/>
    <col min="6130" max="6130" width="30.625" customWidth="1"/>
    <col min="6381" max="6381" width="23.25" customWidth="1"/>
    <col min="6382" max="6382" width="10.625" customWidth="1"/>
    <col min="6383" max="6383" width="9.375" customWidth="1"/>
    <col min="6384" max="6384" width="14.625" customWidth="1"/>
    <col min="6385" max="6385" width="12.75" customWidth="1"/>
    <col min="6386" max="6386" width="30.625" customWidth="1"/>
    <col min="6637" max="6637" width="23.25" customWidth="1"/>
    <col min="6638" max="6638" width="10.625" customWidth="1"/>
    <col min="6639" max="6639" width="9.375" customWidth="1"/>
    <col min="6640" max="6640" width="14.625" customWidth="1"/>
    <col min="6641" max="6641" width="12.75" customWidth="1"/>
    <col min="6642" max="6642" width="30.625" customWidth="1"/>
    <col min="6893" max="6893" width="23.25" customWidth="1"/>
    <col min="6894" max="6894" width="10.625" customWidth="1"/>
    <col min="6895" max="6895" width="9.375" customWidth="1"/>
    <col min="6896" max="6896" width="14.625" customWidth="1"/>
    <col min="6897" max="6897" width="12.75" customWidth="1"/>
    <col min="6898" max="6898" width="30.625" customWidth="1"/>
    <col min="7149" max="7149" width="23.25" customWidth="1"/>
    <col min="7150" max="7150" width="10.625" customWidth="1"/>
    <col min="7151" max="7151" width="9.375" customWidth="1"/>
    <col min="7152" max="7152" width="14.625" customWidth="1"/>
    <col min="7153" max="7153" width="12.75" customWidth="1"/>
    <col min="7154" max="7154" width="30.625" customWidth="1"/>
    <col min="7405" max="7405" width="23.25" customWidth="1"/>
    <col min="7406" max="7406" width="10.625" customWidth="1"/>
    <col min="7407" max="7407" width="9.375" customWidth="1"/>
    <col min="7408" max="7408" width="14.625" customWidth="1"/>
    <col min="7409" max="7409" width="12.75" customWidth="1"/>
    <col min="7410" max="7410" width="30.625" customWidth="1"/>
    <col min="7661" max="7661" width="23.25" customWidth="1"/>
    <col min="7662" max="7662" width="10.625" customWidth="1"/>
    <col min="7663" max="7663" width="9.375" customWidth="1"/>
    <col min="7664" max="7664" width="14.625" customWidth="1"/>
    <col min="7665" max="7665" width="12.75" customWidth="1"/>
    <col min="7666" max="7666" width="30.625" customWidth="1"/>
    <col min="7917" max="7917" width="23.25" customWidth="1"/>
    <col min="7918" max="7918" width="10.625" customWidth="1"/>
    <col min="7919" max="7919" width="9.375" customWidth="1"/>
    <col min="7920" max="7920" width="14.625" customWidth="1"/>
    <col min="7921" max="7921" width="12.75" customWidth="1"/>
    <col min="7922" max="7922" width="30.625" customWidth="1"/>
    <col min="8173" max="8173" width="23.25" customWidth="1"/>
    <col min="8174" max="8174" width="10.625" customWidth="1"/>
    <col min="8175" max="8175" width="9.375" customWidth="1"/>
    <col min="8176" max="8176" width="14.625" customWidth="1"/>
    <col min="8177" max="8177" width="12.75" customWidth="1"/>
    <col min="8178" max="8178" width="30.625" customWidth="1"/>
    <col min="8429" max="8429" width="23.25" customWidth="1"/>
    <col min="8430" max="8430" width="10.625" customWidth="1"/>
    <col min="8431" max="8431" width="9.375" customWidth="1"/>
    <col min="8432" max="8432" width="14.625" customWidth="1"/>
    <col min="8433" max="8433" width="12.75" customWidth="1"/>
    <col min="8434" max="8434" width="30.625" customWidth="1"/>
    <col min="8685" max="8685" width="23.25" customWidth="1"/>
    <col min="8686" max="8686" width="10.625" customWidth="1"/>
    <col min="8687" max="8687" width="9.375" customWidth="1"/>
    <col min="8688" max="8688" width="14.625" customWidth="1"/>
    <col min="8689" max="8689" width="12.75" customWidth="1"/>
    <col min="8690" max="8690" width="30.625" customWidth="1"/>
    <col min="8941" max="8941" width="23.25" customWidth="1"/>
    <col min="8942" max="8942" width="10.625" customWidth="1"/>
    <col min="8943" max="8943" width="9.375" customWidth="1"/>
    <col min="8944" max="8944" width="14.625" customWidth="1"/>
    <col min="8945" max="8945" width="12.75" customWidth="1"/>
    <col min="8946" max="8946" width="30.625" customWidth="1"/>
    <col min="9197" max="9197" width="23.25" customWidth="1"/>
    <col min="9198" max="9198" width="10.625" customWidth="1"/>
    <col min="9199" max="9199" width="9.375" customWidth="1"/>
    <col min="9200" max="9200" width="14.625" customWidth="1"/>
    <col min="9201" max="9201" width="12.75" customWidth="1"/>
    <col min="9202" max="9202" width="30.625" customWidth="1"/>
    <col min="9453" max="9453" width="23.25" customWidth="1"/>
    <col min="9454" max="9454" width="10.625" customWidth="1"/>
    <col min="9455" max="9455" width="9.375" customWidth="1"/>
    <col min="9456" max="9456" width="14.625" customWidth="1"/>
    <col min="9457" max="9457" width="12.75" customWidth="1"/>
    <col min="9458" max="9458" width="30.625" customWidth="1"/>
    <col min="9709" max="9709" width="23.25" customWidth="1"/>
    <col min="9710" max="9710" width="10.625" customWidth="1"/>
    <col min="9711" max="9711" width="9.375" customWidth="1"/>
    <col min="9712" max="9712" width="14.625" customWidth="1"/>
    <col min="9713" max="9713" width="12.75" customWidth="1"/>
    <col min="9714" max="9714" width="30.625" customWidth="1"/>
    <col min="9965" max="9965" width="23.25" customWidth="1"/>
    <col min="9966" max="9966" width="10.625" customWidth="1"/>
    <col min="9967" max="9967" width="9.375" customWidth="1"/>
    <col min="9968" max="9968" width="14.625" customWidth="1"/>
    <col min="9969" max="9969" width="12.75" customWidth="1"/>
    <col min="9970" max="9970" width="30.625" customWidth="1"/>
    <col min="10221" max="10221" width="23.25" customWidth="1"/>
    <col min="10222" max="10222" width="10.625" customWidth="1"/>
    <col min="10223" max="10223" width="9.375" customWidth="1"/>
    <col min="10224" max="10224" width="14.625" customWidth="1"/>
    <col min="10225" max="10225" width="12.75" customWidth="1"/>
    <col min="10226" max="10226" width="30.625" customWidth="1"/>
    <col min="10477" max="10477" width="23.25" customWidth="1"/>
    <col min="10478" max="10478" width="10.625" customWidth="1"/>
    <col min="10479" max="10479" width="9.375" customWidth="1"/>
    <col min="10480" max="10480" width="14.625" customWidth="1"/>
    <col min="10481" max="10481" width="12.75" customWidth="1"/>
    <col min="10482" max="10482" width="30.625" customWidth="1"/>
    <col min="10733" max="10733" width="23.25" customWidth="1"/>
    <col min="10734" max="10734" width="10.625" customWidth="1"/>
    <col min="10735" max="10735" width="9.375" customWidth="1"/>
    <col min="10736" max="10736" width="14.625" customWidth="1"/>
    <col min="10737" max="10737" width="12.75" customWidth="1"/>
    <col min="10738" max="10738" width="30.625" customWidth="1"/>
    <col min="10989" max="10989" width="23.25" customWidth="1"/>
    <col min="10990" max="10990" width="10.625" customWidth="1"/>
    <col min="10991" max="10991" width="9.375" customWidth="1"/>
    <col min="10992" max="10992" width="14.625" customWidth="1"/>
    <col min="10993" max="10993" width="12.75" customWidth="1"/>
    <col min="10994" max="10994" width="30.625" customWidth="1"/>
    <col min="11245" max="11245" width="23.25" customWidth="1"/>
    <col min="11246" max="11246" width="10.625" customWidth="1"/>
    <col min="11247" max="11247" width="9.375" customWidth="1"/>
    <col min="11248" max="11248" width="14.625" customWidth="1"/>
    <col min="11249" max="11249" width="12.75" customWidth="1"/>
    <col min="11250" max="11250" width="30.625" customWidth="1"/>
    <col min="11501" max="11501" width="23.25" customWidth="1"/>
    <col min="11502" max="11502" width="10.625" customWidth="1"/>
    <col min="11503" max="11503" width="9.375" customWidth="1"/>
    <col min="11504" max="11504" width="14.625" customWidth="1"/>
    <col min="11505" max="11505" width="12.75" customWidth="1"/>
    <col min="11506" max="11506" width="30.625" customWidth="1"/>
    <col min="11757" max="11757" width="23.25" customWidth="1"/>
    <col min="11758" max="11758" width="10.625" customWidth="1"/>
    <col min="11759" max="11759" width="9.375" customWidth="1"/>
    <col min="11760" max="11760" width="14.625" customWidth="1"/>
    <col min="11761" max="11761" width="12.75" customWidth="1"/>
    <col min="11762" max="11762" width="30.625" customWidth="1"/>
    <col min="12013" max="12013" width="23.25" customWidth="1"/>
    <col min="12014" max="12014" width="10.625" customWidth="1"/>
    <col min="12015" max="12015" width="9.375" customWidth="1"/>
    <col min="12016" max="12016" width="14.625" customWidth="1"/>
    <col min="12017" max="12017" width="12.75" customWidth="1"/>
    <col min="12018" max="12018" width="30.625" customWidth="1"/>
    <col min="12269" max="12269" width="23.25" customWidth="1"/>
    <col min="12270" max="12270" width="10.625" customWidth="1"/>
    <col min="12271" max="12271" width="9.375" customWidth="1"/>
    <col min="12272" max="12272" width="14.625" customWidth="1"/>
    <col min="12273" max="12273" width="12.75" customWidth="1"/>
    <col min="12274" max="12274" width="30.625" customWidth="1"/>
    <col min="12525" max="12525" width="23.25" customWidth="1"/>
    <col min="12526" max="12526" width="10.625" customWidth="1"/>
    <col min="12527" max="12527" width="9.375" customWidth="1"/>
    <col min="12528" max="12528" width="14.625" customWidth="1"/>
    <col min="12529" max="12529" width="12.75" customWidth="1"/>
    <col min="12530" max="12530" width="30.625" customWidth="1"/>
    <col min="12781" max="12781" width="23.25" customWidth="1"/>
    <col min="12782" max="12782" width="10.625" customWidth="1"/>
    <col min="12783" max="12783" width="9.375" customWidth="1"/>
    <col min="12784" max="12784" width="14.625" customWidth="1"/>
    <col min="12785" max="12785" width="12.75" customWidth="1"/>
    <col min="12786" max="12786" width="30.625" customWidth="1"/>
    <col min="13037" max="13037" width="23.25" customWidth="1"/>
    <col min="13038" max="13038" width="10.625" customWidth="1"/>
    <col min="13039" max="13039" width="9.375" customWidth="1"/>
    <col min="13040" max="13040" width="14.625" customWidth="1"/>
    <col min="13041" max="13041" width="12.75" customWidth="1"/>
    <col min="13042" max="13042" width="30.625" customWidth="1"/>
    <col min="13293" max="13293" width="23.25" customWidth="1"/>
    <col min="13294" max="13294" width="10.625" customWidth="1"/>
    <col min="13295" max="13295" width="9.375" customWidth="1"/>
    <col min="13296" max="13296" width="14.625" customWidth="1"/>
    <col min="13297" max="13297" width="12.75" customWidth="1"/>
    <col min="13298" max="13298" width="30.625" customWidth="1"/>
    <col min="13549" max="13549" width="23.25" customWidth="1"/>
    <col min="13550" max="13550" width="10.625" customWidth="1"/>
    <col min="13551" max="13551" width="9.375" customWidth="1"/>
    <col min="13552" max="13552" width="14.625" customWidth="1"/>
    <col min="13553" max="13553" width="12.75" customWidth="1"/>
    <col min="13554" max="13554" width="30.625" customWidth="1"/>
    <col min="13805" max="13805" width="23.25" customWidth="1"/>
    <col min="13806" max="13806" width="10.625" customWidth="1"/>
    <col min="13807" max="13807" width="9.375" customWidth="1"/>
    <col min="13808" max="13808" width="14.625" customWidth="1"/>
    <col min="13809" max="13809" width="12.75" customWidth="1"/>
    <col min="13810" max="13810" width="30.625" customWidth="1"/>
    <col min="14061" max="14061" width="23.25" customWidth="1"/>
    <col min="14062" max="14062" width="10.625" customWidth="1"/>
    <col min="14063" max="14063" width="9.375" customWidth="1"/>
    <col min="14064" max="14064" width="14.625" customWidth="1"/>
    <col min="14065" max="14065" width="12.75" customWidth="1"/>
    <col min="14066" max="14066" width="30.625" customWidth="1"/>
    <col min="14317" max="14317" width="23.25" customWidth="1"/>
    <col min="14318" max="14318" width="10.625" customWidth="1"/>
    <col min="14319" max="14319" width="9.375" customWidth="1"/>
    <col min="14320" max="14320" width="14.625" customWidth="1"/>
    <col min="14321" max="14321" width="12.75" customWidth="1"/>
    <col min="14322" max="14322" width="30.625" customWidth="1"/>
    <col min="14573" max="14573" width="23.25" customWidth="1"/>
    <col min="14574" max="14574" width="10.625" customWidth="1"/>
    <col min="14575" max="14575" width="9.375" customWidth="1"/>
    <col min="14576" max="14576" width="14.625" customWidth="1"/>
    <col min="14577" max="14577" width="12.75" customWidth="1"/>
    <col min="14578" max="14578" width="30.625" customWidth="1"/>
    <col min="14829" max="14829" width="23.25" customWidth="1"/>
    <col min="14830" max="14830" width="10.625" customWidth="1"/>
    <col min="14831" max="14831" width="9.375" customWidth="1"/>
    <col min="14832" max="14832" width="14.625" customWidth="1"/>
    <col min="14833" max="14833" width="12.75" customWidth="1"/>
    <col min="14834" max="14834" width="30.625" customWidth="1"/>
    <col min="15085" max="15085" width="23.25" customWidth="1"/>
    <col min="15086" max="15086" width="10.625" customWidth="1"/>
    <col min="15087" max="15087" width="9.375" customWidth="1"/>
    <col min="15088" max="15088" width="14.625" customWidth="1"/>
    <col min="15089" max="15089" width="12.75" customWidth="1"/>
    <col min="15090" max="15090" width="30.625" customWidth="1"/>
    <col min="15341" max="15341" width="23.25" customWidth="1"/>
    <col min="15342" max="15342" width="10.625" customWidth="1"/>
    <col min="15343" max="15343" width="9.375" customWidth="1"/>
    <col min="15344" max="15344" width="14.625" customWidth="1"/>
    <col min="15345" max="15345" width="12.75" customWidth="1"/>
    <col min="15346" max="15346" width="30.625" customWidth="1"/>
    <col min="15597" max="15597" width="23.25" customWidth="1"/>
    <col min="15598" max="15598" width="10.625" customWidth="1"/>
    <col min="15599" max="15599" width="9.375" customWidth="1"/>
    <col min="15600" max="15600" width="14.625" customWidth="1"/>
    <col min="15601" max="15601" width="12.75" customWidth="1"/>
    <col min="15602" max="15602" width="30.625" customWidth="1"/>
    <col min="15853" max="15853" width="23.25" customWidth="1"/>
    <col min="15854" max="15854" width="10.625" customWidth="1"/>
    <col min="15855" max="15855" width="9.375" customWidth="1"/>
    <col min="15856" max="15856" width="14.625" customWidth="1"/>
    <col min="15857" max="15857" width="12.75" customWidth="1"/>
    <col min="15858" max="15858" width="30.625" customWidth="1"/>
    <col min="16109" max="16109" width="23.25" customWidth="1"/>
    <col min="16110" max="16110" width="10.625" customWidth="1"/>
    <col min="16111" max="16111" width="9.375" customWidth="1"/>
    <col min="16112" max="16112" width="14.625" customWidth="1"/>
    <col min="16113" max="16113" width="12.75" customWidth="1"/>
    <col min="16114" max="16114" width="30.625" customWidth="1"/>
  </cols>
  <sheetData>
    <row r="1" spans="1:6" ht="19.5" x14ac:dyDescent="0.2">
      <c r="A1" s="135" t="s">
        <v>276</v>
      </c>
      <c r="B1" s="135"/>
      <c r="C1" s="135"/>
      <c r="D1" s="135"/>
      <c r="E1" s="135"/>
      <c r="F1" s="135"/>
    </row>
    <row r="2" spans="1:6" ht="83.25" customHeight="1" x14ac:dyDescent="0.2">
      <c r="A2" s="15" t="s">
        <v>146</v>
      </c>
      <c r="B2" s="134" t="s">
        <v>174</v>
      </c>
      <c r="C2" s="134"/>
      <c r="D2" s="134"/>
      <c r="E2" s="134"/>
      <c r="F2" s="134"/>
    </row>
    <row r="3" spans="1:6" ht="81" customHeight="1" x14ac:dyDescent="0.2">
      <c r="A3" s="15" t="s">
        <v>147</v>
      </c>
      <c r="B3" s="134" t="s">
        <v>223</v>
      </c>
      <c r="C3" s="134"/>
      <c r="D3" s="134"/>
      <c r="E3" s="134"/>
      <c r="F3" s="134"/>
    </row>
    <row r="4" spans="1:6" ht="66.75" customHeight="1" x14ac:dyDescent="0.2">
      <c r="A4" s="15" t="s">
        <v>148</v>
      </c>
      <c r="B4" s="134" t="s">
        <v>172</v>
      </c>
      <c r="C4" s="134"/>
      <c r="D4" s="134"/>
      <c r="E4" s="134"/>
      <c r="F4" s="134"/>
    </row>
    <row r="5" spans="1:6" ht="68.25" customHeight="1" x14ac:dyDescent="0.2">
      <c r="A5" s="15" t="s">
        <v>149</v>
      </c>
      <c r="B5" s="134" t="s">
        <v>173</v>
      </c>
      <c r="C5" s="134"/>
      <c r="D5" s="134"/>
      <c r="E5" s="134"/>
      <c r="F5" s="134"/>
    </row>
    <row r="6" spans="1:6" ht="56.25" customHeight="1" x14ac:dyDescent="0.2">
      <c r="A6" s="15" t="s">
        <v>150</v>
      </c>
      <c r="B6" s="134" t="s">
        <v>167</v>
      </c>
      <c r="C6" s="134"/>
      <c r="D6" s="134"/>
      <c r="E6" s="134"/>
      <c r="F6" s="134"/>
    </row>
    <row r="7" spans="1:6" ht="34.5" customHeight="1" x14ac:dyDescent="0.2">
      <c r="A7" s="15" t="s">
        <v>151</v>
      </c>
      <c r="B7" s="134" t="s">
        <v>297</v>
      </c>
      <c r="C7" s="134"/>
      <c r="D7" s="134"/>
      <c r="E7" s="134"/>
      <c r="F7" s="134"/>
    </row>
    <row r="8" spans="1:6" ht="48" customHeight="1" x14ac:dyDescent="0.2">
      <c r="A8" s="15" t="s">
        <v>152</v>
      </c>
      <c r="B8" s="134" t="s">
        <v>168</v>
      </c>
      <c r="C8" s="134"/>
      <c r="D8" s="134"/>
      <c r="E8" s="134"/>
      <c r="F8" s="134"/>
    </row>
    <row r="9" spans="1:6" ht="52.5" customHeight="1" x14ac:dyDescent="0.2">
      <c r="A9" s="15" t="s">
        <v>153</v>
      </c>
      <c r="B9" s="134" t="s">
        <v>170</v>
      </c>
      <c r="C9" s="134"/>
      <c r="D9" s="134"/>
      <c r="E9" s="134"/>
      <c r="F9" s="134"/>
    </row>
    <row r="10" spans="1:6" ht="49.5" customHeight="1" x14ac:dyDescent="0.2">
      <c r="A10" s="15" t="s">
        <v>154</v>
      </c>
      <c r="B10" s="134" t="s">
        <v>169</v>
      </c>
      <c r="C10" s="134"/>
      <c r="D10" s="134"/>
      <c r="E10" s="134"/>
      <c r="F10" s="134"/>
    </row>
    <row r="11" spans="1:6" ht="46.5" customHeight="1" x14ac:dyDescent="0.2">
      <c r="A11" s="15" t="s">
        <v>155</v>
      </c>
      <c r="B11" s="134" t="s">
        <v>171</v>
      </c>
      <c r="C11" s="134"/>
      <c r="D11" s="134"/>
      <c r="E11" s="134"/>
      <c r="F11" s="134"/>
    </row>
    <row r="12" spans="1:6" ht="36" customHeight="1" x14ac:dyDescent="0.2">
      <c r="A12" s="15" t="s">
        <v>156</v>
      </c>
      <c r="B12" s="134" t="s">
        <v>205</v>
      </c>
      <c r="C12" s="134"/>
      <c r="D12" s="134"/>
      <c r="E12" s="134"/>
      <c r="F12" s="134"/>
    </row>
    <row r="13" spans="1:6" ht="41.25" customHeight="1" x14ac:dyDescent="0.2">
      <c r="A13" s="15" t="s">
        <v>163</v>
      </c>
      <c r="B13" s="134" t="s">
        <v>175</v>
      </c>
      <c r="C13" s="134"/>
      <c r="D13" s="134"/>
      <c r="E13" s="134"/>
      <c r="F13" s="134"/>
    </row>
    <row r="14" spans="1:6" ht="37.5" customHeight="1" x14ac:dyDescent="0.2">
      <c r="A14" s="44" t="s">
        <v>197</v>
      </c>
      <c r="B14" s="134" t="s">
        <v>238</v>
      </c>
      <c r="C14" s="134"/>
      <c r="D14" s="134"/>
      <c r="E14" s="134"/>
      <c r="F14" s="134"/>
    </row>
    <row r="15" spans="1:6" ht="84.75" customHeight="1" x14ac:dyDescent="0.2">
      <c r="A15" s="44" t="s">
        <v>224</v>
      </c>
      <c r="B15" s="134" t="s">
        <v>225</v>
      </c>
      <c r="C15" s="134"/>
      <c r="D15" s="134"/>
      <c r="E15" s="134"/>
      <c r="F15" s="134"/>
    </row>
  </sheetData>
  <mergeCells count="15">
    <mergeCell ref="B10:F10"/>
    <mergeCell ref="B11:F11"/>
    <mergeCell ref="B15:F15"/>
    <mergeCell ref="A1:F1"/>
    <mergeCell ref="B2:F2"/>
    <mergeCell ref="B3:F3"/>
    <mergeCell ref="B4:F4"/>
    <mergeCell ref="B14:F14"/>
    <mergeCell ref="B13:F13"/>
    <mergeCell ref="B5:F5"/>
    <mergeCell ref="B12:F12"/>
    <mergeCell ref="B6:F6"/>
    <mergeCell ref="B7:F7"/>
    <mergeCell ref="B8:F8"/>
    <mergeCell ref="B9:F9"/>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rightToLeft="1" topLeftCell="B1" zoomScaleNormal="100" workbookViewId="0">
      <selection activeCell="C3" sqref="C3:E3"/>
    </sheetView>
  </sheetViews>
  <sheetFormatPr defaultRowHeight="14.25" x14ac:dyDescent="0.2"/>
  <cols>
    <col min="1" max="1" width="2.75" style="18" hidden="1" customWidth="1"/>
    <col min="2" max="2" width="1" style="18" customWidth="1"/>
    <col min="3" max="3" width="22.875" style="18" customWidth="1"/>
    <col min="4" max="4" width="63.25" style="18" customWidth="1"/>
    <col min="5" max="216" width="9" style="18"/>
    <col min="217" max="217" width="0" style="18" hidden="1" customWidth="1"/>
    <col min="218" max="218" width="1" style="18" customWidth="1"/>
    <col min="219" max="219" width="21.75" style="18" customWidth="1"/>
    <col min="220" max="220" width="91.875" style="18" customWidth="1"/>
    <col min="221" max="472" width="9" style="18"/>
    <col min="473" max="473" width="0" style="18" hidden="1" customWidth="1"/>
    <col min="474" max="474" width="1" style="18" customWidth="1"/>
    <col min="475" max="475" width="21.75" style="18" customWidth="1"/>
    <col min="476" max="476" width="91.875" style="18" customWidth="1"/>
    <col min="477" max="728" width="9" style="18"/>
    <col min="729" max="729" width="0" style="18" hidden="1" customWidth="1"/>
    <col min="730" max="730" width="1" style="18" customWidth="1"/>
    <col min="731" max="731" width="21.75" style="18" customWidth="1"/>
    <col min="732" max="732" width="91.875" style="18" customWidth="1"/>
    <col min="733" max="984" width="9" style="18"/>
    <col min="985" max="985" width="0" style="18" hidden="1" customWidth="1"/>
    <col min="986" max="986" width="1" style="18" customWidth="1"/>
    <col min="987" max="987" width="21.75" style="18" customWidth="1"/>
    <col min="988" max="988" width="91.875" style="18" customWidth="1"/>
    <col min="989" max="1240" width="9" style="18"/>
    <col min="1241" max="1241" width="0" style="18" hidden="1" customWidth="1"/>
    <col min="1242" max="1242" width="1" style="18" customWidth="1"/>
    <col min="1243" max="1243" width="21.75" style="18" customWidth="1"/>
    <col min="1244" max="1244" width="91.875" style="18" customWidth="1"/>
    <col min="1245" max="1496" width="9" style="18"/>
    <col min="1497" max="1497" width="0" style="18" hidden="1" customWidth="1"/>
    <col min="1498" max="1498" width="1" style="18" customWidth="1"/>
    <col min="1499" max="1499" width="21.75" style="18" customWidth="1"/>
    <col min="1500" max="1500" width="91.875" style="18" customWidth="1"/>
    <col min="1501" max="1752" width="9" style="18"/>
    <col min="1753" max="1753" width="0" style="18" hidden="1" customWidth="1"/>
    <col min="1754" max="1754" width="1" style="18" customWidth="1"/>
    <col min="1755" max="1755" width="21.75" style="18" customWidth="1"/>
    <col min="1756" max="1756" width="91.875" style="18" customWidth="1"/>
    <col min="1757" max="2008" width="9" style="18"/>
    <col min="2009" max="2009" width="0" style="18" hidden="1" customWidth="1"/>
    <col min="2010" max="2010" width="1" style="18" customWidth="1"/>
    <col min="2011" max="2011" width="21.75" style="18" customWidth="1"/>
    <col min="2012" max="2012" width="91.875" style="18" customWidth="1"/>
    <col min="2013" max="2264" width="9" style="18"/>
    <col min="2265" max="2265" width="0" style="18" hidden="1" customWidth="1"/>
    <col min="2266" max="2266" width="1" style="18" customWidth="1"/>
    <col min="2267" max="2267" width="21.75" style="18" customWidth="1"/>
    <col min="2268" max="2268" width="91.875" style="18" customWidth="1"/>
    <col min="2269" max="2520" width="9" style="18"/>
    <col min="2521" max="2521" width="0" style="18" hidden="1" customWidth="1"/>
    <col min="2522" max="2522" width="1" style="18" customWidth="1"/>
    <col min="2523" max="2523" width="21.75" style="18" customWidth="1"/>
    <col min="2524" max="2524" width="91.875" style="18" customWidth="1"/>
    <col min="2525" max="2776" width="9" style="18"/>
    <col min="2777" max="2777" width="0" style="18" hidden="1" customWidth="1"/>
    <col min="2778" max="2778" width="1" style="18" customWidth="1"/>
    <col min="2779" max="2779" width="21.75" style="18" customWidth="1"/>
    <col min="2780" max="2780" width="91.875" style="18" customWidth="1"/>
    <col min="2781" max="3032" width="9" style="18"/>
    <col min="3033" max="3033" width="0" style="18" hidden="1" customWidth="1"/>
    <col min="3034" max="3034" width="1" style="18" customWidth="1"/>
    <col min="3035" max="3035" width="21.75" style="18" customWidth="1"/>
    <col min="3036" max="3036" width="91.875" style="18" customWidth="1"/>
    <col min="3037" max="3288" width="9" style="18"/>
    <col min="3289" max="3289" width="0" style="18" hidden="1" customWidth="1"/>
    <col min="3290" max="3290" width="1" style="18" customWidth="1"/>
    <col min="3291" max="3291" width="21.75" style="18" customWidth="1"/>
    <col min="3292" max="3292" width="91.875" style="18" customWidth="1"/>
    <col min="3293" max="3544" width="9" style="18"/>
    <col min="3545" max="3545" width="0" style="18" hidden="1" customWidth="1"/>
    <col min="3546" max="3546" width="1" style="18" customWidth="1"/>
    <col min="3547" max="3547" width="21.75" style="18" customWidth="1"/>
    <col min="3548" max="3548" width="91.875" style="18" customWidth="1"/>
    <col min="3549" max="3800" width="9" style="18"/>
    <col min="3801" max="3801" width="0" style="18" hidden="1" customWidth="1"/>
    <col min="3802" max="3802" width="1" style="18" customWidth="1"/>
    <col min="3803" max="3803" width="21.75" style="18" customWidth="1"/>
    <col min="3804" max="3804" width="91.875" style="18" customWidth="1"/>
    <col min="3805" max="4056" width="9" style="18"/>
    <col min="4057" max="4057" width="0" style="18" hidden="1" customWidth="1"/>
    <col min="4058" max="4058" width="1" style="18" customWidth="1"/>
    <col min="4059" max="4059" width="21.75" style="18" customWidth="1"/>
    <col min="4060" max="4060" width="91.875" style="18" customWidth="1"/>
    <col min="4061" max="4312" width="9" style="18"/>
    <col min="4313" max="4313" width="0" style="18" hidden="1" customWidth="1"/>
    <col min="4314" max="4314" width="1" style="18" customWidth="1"/>
    <col min="4315" max="4315" width="21.75" style="18" customWidth="1"/>
    <col min="4316" max="4316" width="91.875" style="18" customWidth="1"/>
    <col min="4317" max="4568" width="9" style="18"/>
    <col min="4569" max="4569" width="0" style="18" hidden="1" customWidth="1"/>
    <col min="4570" max="4570" width="1" style="18" customWidth="1"/>
    <col min="4571" max="4571" width="21.75" style="18" customWidth="1"/>
    <col min="4572" max="4572" width="91.875" style="18" customWidth="1"/>
    <col min="4573" max="4824" width="9" style="18"/>
    <col min="4825" max="4825" width="0" style="18" hidden="1" customWidth="1"/>
    <col min="4826" max="4826" width="1" style="18" customWidth="1"/>
    <col min="4827" max="4827" width="21.75" style="18" customWidth="1"/>
    <col min="4828" max="4828" width="91.875" style="18" customWidth="1"/>
    <col min="4829" max="5080" width="9" style="18"/>
    <col min="5081" max="5081" width="0" style="18" hidden="1" customWidth="1"/>
    <col min="5082" max="5082" width="1" style="18" customWidth="1"/>
    <col min="5083" max="5083" width="21.75" style="18" customWidth="1"/>
    <col min="5084" max="5084" width="91.875" style="18" customWidth="1"/>
    <col min="5085" max="5336" width="9" style="18"/>
    <col min="5337" max="5337" width="0" style="18" hidden="1" customWidth="1"/>
    <col min="5338" max="5338" width="1" style="18" customWidth="1"/>
    <col min="5339" max="5339" width="21.75" style="18" customWidth="1"/>
    <col min="5340" max="5340" width="91.875" style="18" customWidth="1"/>
    <col min="5341" max="5592" width="9" style="18"/>
    <col min="5593" max="5593" width="0" style="18" hidden="1" customWidth="1"/>
    <col min="5594" max="5594" width="1" style="18" customWidth="1"/>
    <col min="5595" max="5595" width="21.75" style="18" customWidth="1"/>
    <col min="5596" max="5596" width="91.875" style="18" customWidth="1"/>
    <col min="5597" max="5848" width="9" style="18"/>
    <col min="5849" max="5849" width="0" style="18" hidden="1" customWidth="1"/>
    <col min="5850" max="5850" width="1" style="18" customWidth="1"/>
    <col min="5851" max="5851" width="21.75" style="18" customWidth="1"/>
    <col min="5852" max="5852" width="91.875" style="18" customWidth="1"/>
    <col min="5853" max="6104" width="9" style="18"/>
    <col min="6105" max="6105" width="0" style="18" hidden="1" customWidth="1"/>
    <col min="6106" max="6106" width="1" style="18" customWidth="1"/>
    <col min="6107" max="6107" width="21.75" style="18" customWidth="1"/>
    <col min="6108" max="6108" width="91.875" style="18" customWidth="1"/>
    <col min="6109" max="6360" width="9" style="18"/>
    <col min="6361" max="6361" width="0" style="18" hidden="1" customWidth="1"/>
    <col min="6362" max="6362" width="1" style="18" customWidth="1"/>
    <col min="6363" max="6363" width="21.75" style="18" customWidth="1"/>
    <col min="6364" max="6364" width="91.875" style="18" customWidth="1"/>
    <col min="6365" max="6616" width="9" style="18"/>
    <col min="6617" max="6617" width="0" style="18" hidden="1" customWidth="1"/>
    <col min="6618" max="6618" width="1" style="18" customWidth="1"/>
    <col min="6619" max="6619" width="21.75" style="18" customWidth="1"/>
    <col min="6620" max="6620" width="91.875" style="18" customWidth="1"/>
    <col min="6621" max="6872" width="9" style="18"/>
    <col min="6873" max="6873" width="0" style="18" hidden="1" customWidth="1"/>
    <col min="6874" max="6874" width="1" style="18" customWidth="1"/>
    <col min="6875" max="6875" width="21.75" style="18" customWidth="1"/>
    <col min="6876" max="6876" width="91.875" style="18" customWidth="1"/>
    <col min="6877" max="7128" width="9" style="18"/>
    <col min="7129" max="7129" width="0" style="18" hidden="1" customWidth="1"/>
    <col min="7130" max="7130" width="1" style="18" customWidth="1"/>
    <col min="7131" max="7131" width="21.75" style="18" customWidth="1"/>
    <col min="7132" max="7132" width="91.875" style="18" customWidth="1"/>
    <col min="7133" max="7384" width="9" style="18"/>
    <col min="7385" max="7385" width="0" style="18" hidden="1" customWidth="1"/>
    <col min="7386" max="7386" width="1" style="18" customWidth="1"/>
    <col min="7387" max="7387" width="21.75" style="18" customWidth="1"/>
    <col min="7388" max="7388" width="91.875" style="18" customWidth="1"/>
    <col min="7389" max="7640" width="9" style="18"/>
    <col min="7641" max="7641" width="0" style="18" hidden="1" customWidth="1"/>
    <col min="7642" max="7642" width="1" style="18" customWidth="1"/>
    <col min="7643" max="7643" width="21.75" style="18" customWidth="1"/>
    <col min="7644" max="7644" width="91.875" style="18" customWidth="1"/>
    <col min="7645" max="7896" width="9" style="18"/>
    <col min="7897" max="7897" width="0" style="18" hidden="1" customWidth="1"/>
    <col min="7898" max="7898" width="1" style="18" customWidth="1"/>
    <col min="7899" max="7899" width="21.75" style="18" customWidth="1"/>
    <col min="7900" max="7900" width="91.875" style="18" customWidth="1"/>
    <col min="7901" max="8152" width="9" style="18"/>
    <col min="8153" max="8153" width="0" style="18" hidden="1" customWidth="1"/>
    <col min="8154" max="8154" width="1" style="18" customWidth="1"/>
    <col min="8155" max="8155" width="21.75" style="18" customWidth="1"/>
    <col min="8156" max="8156" width="91.875" style="18" customWidth="1"/>
    <col min="8157" max="8408" width="9" style="18"/>
    <col min="8409" max="8409" width="0" style="18" hidden="1" customWidth="1"/>
    <col min="8410" max="8410" width="1" style="18" customWidth="1"/>
    <col min="8411" max="8411" width="21.75" style="18" customWidth="1"/>
    <col min="8412" max="8412" width="91.875" style="18" customWidth="1"/>
    <col min="8413" max="8664" width="9" style="18"/>
    <col min="8665" max="8665" width="0" style="18" hidden="1" customWidth="1"/>
    <col min="8666" max="8666" width="1" style="18" customWidth="1"/>
    <col min="8667" max="8667" width="21.75" style="18" customWidth="1"/>
    <col min="8668" max="8668" width="91.875" style="18" customWidth="1"/>
    <col min="8669" max="8920" width="9" style="18"/>
    <col min="8921" max="8921" width="0" style="18" hidden="1" customWidth="1"/>
    <col min="8922" max="8922" width="1" style="18" customWidth="1"/>
    <col min="8923" max="8923" width="21.75" style="18" customWidth="1"/>
    <col min="8924" max="8924" width="91.875" style="18" customWidth="1"/>
    <col min="8925" max="9176" width="9" style="18"/>
    <col min="9177" max="9177" width="0" style="18" hidden="1" customWidth="1"/>
    <col min="9178" max="9178" width="1" style="18" customWidth="1"/>
    <col min="9179" max="9179" width="21.75" style="18" customWidth="1"/>
    <col min="9180" max="9180" width="91.875" style="18" customWidth="1"/>
    <col min="9181" max="9432" width="9" style="18"/>
    <col min="9433" max="9433" width="0" style="18" hidden="1" customWidth="1"/>
    <col min="9434" max="9434" width="1" style="18" customWidth="1"/>
    <col min="9435" max="9435" width="21.75" style="18" customWidth="1"/>
    <col min="9436" max="9436" width="91.875" style="18" customWidth="1"/>
    <col min="9437" max="9688" width="9" style="18"/>
    <col min="9689" max="9689" width="0" style="18" hidden="1" customWidth="1"/>
    <col min="9690" max="9690" width="1" style="18" customWidth="1"/>
    <col min="9691" max="9691" width="21.75" style="18" customWidth="1"/>
    <col min="9692" max="9692" width="91.875" style="18" customWidth="1"/>
    <col min="9693" max="9944" width="9" style="18"/>
    <col min="9945" max="9945" width="0" style="18" hidden="1" customWidth="1"/>
    <col min="9946" max="9946" width="1" style="18" customWidth="1"/>
    <col min="9947" max="9947" width="21.75" style="18" customWidth="1"/>
    <col min="9948" max="9948" width="91.875" style="18" customWidth="1"/>
    <col min="9949" max="10200" width="9" style="18"/>
    <col min="10201" max="10201" width="0" style="18" hidden="1" customWidth="1"/>
    <col min="10202" max="10202" width="1" style="18" customWidth="1"/>
    <col min="10203" max="10203" width="21.75" style="18" customWidth="1"/>
    <col min="10204" max="10204" width="91.875" style="18" customWidth="1"/>
    <col min="10205" max="10456" width="9" style="18"/>
    <col min="10457" max="10457" width="0" style="18" hidden="1" customWidth="1"/>
    <col min="10458" max="10458" width="1" style="18" customWidth="1"/>
    <col min="10459" max="10459" width="21.75" style="18" customWidth="1"/>
    <col min="10460" max="10460" width="91.875" style="18" customWidth="1"/>
    <col min="10461" max="10712" width="9" style="18"/>
    <col min="10713" max="10713" width="0" style="18" hidden="1" customWidth="1"/>
    <col min="10714" max="10714" width="1" style="18" customWidth="1"/>
    <col min="10715" max="10715" width="21.75" style="18" customWidth="1"/>
    <col min="10716" max="10716" width="91.875" style="18" customWidth="1"/>
    <col min="10717" max="10968" width="9" style="18"/>
    <col min="10969" max="10969" width="0" style="18" hidden="1" customWidth="1"/>
    <col min="10970" max="10970" width="1" style="18" customWidth="1"/>
    <col min="10971" max="10971" width="21.75" style="18" customWidth="1"/>
    <col min="10972" max="10972" width="91.875" style="18" customWidth="1"/>
    <col min="10973" max="11224" width="9" style="18"/>
    <col min="11225" max="11225" width="0" style="18" hidden="1" customWidth="1"/>
    <col min="11226" max="11226" width="1" style="18" customWidth="1"/>
    <col min="11227" max="11227" width="21.75" style="18" customWidth="1"/>
    <col min="11228" max="11228" width="91.875" style="18" customWidth="1"/>
    <col min="11229" max="11480" width="9" style="18"/>
    <col min="11481" max="11481" width="0" style="18" hidden="1" customWidth="1"/>
    <col min="11482" max="11482" width="1" style="18" customWidth="1"/>
    <col min="11483" max="11483" width="21.75" style="18" customWidth="1"/>
    <col min="11484" max="11484" width="91.875" style="18" customWidth="1"/>
    <col min="11485" max="11736" width="9" style="18"/>
    <col min="11737" max="11737" width="0" style="18" hidden="1" customWidth="1"/>
    <col min="11738" max="11738" width="1" style="18" customWidth="1"/>
    <col min="11739" max="11739" width="21.75" style="18" customWidth="1"/>
    <col min="11740" max="11740" width="91.875" style="18" customWidth="1"/>
    <col min="11741" max="11992" width="9" style="18"/>
    <col min="11993" max="11993" width="0" style="18" hidden="1" customWidth="1"/>
    <col min="11994" max="11994" width="1" style="18" customWidth="1"/>
    <col min="11995" max="11995" width="21.75" style="18" customWidth="1"/>
    <col min="11996" max="11996" width="91.875" style="18" customWidth="1"/>
    <col min="11997" max="12248" width="9" style="18"/>
    <col min="12249" max="12249" width="0" style="18" hidden="1" customWidth="1"/>
    <col min="12250" max="12250" width="1" style="18" customWidth="1"/>
    <col min="12251" max="12251" width="21.75" style="18" customWidth="1"/>
    <col min="12252" max="12252" width="91.875" style="18" customWidth="1"/>
    <col min="12253" max="12504" width="9" style="18"/>
    <col min="12505" max="12505" width="0" style="18" hidden="1" customWidth="1"/>
    <col min="12506" max="12506" width="1" style="18" customWidth="1"/>
    <col min="12507" max="12507" width="21.75" style="18" customWidth="1"/>
    <col min="12508" max="12508" width="91.875" style="18" customWidth="1"/>
    <col min="12509" max="12760" width="9" style="18"/>
    <col min="12761" max="12761" width="0" style="18" hidden="1" customWidth="1"/>
    <col min="12762" max="12762" width="1" style="18" customWidth="1"/>
    <col min="12763" max="12763" width="21.75" style="18" customWidth="1"/>
    <col min="12764" max="12764" width="91.875" style="18" customWidth="1"/>
    <col min="12765" max="13016" width="9" style="18"/>
    <col min="13017" max="13017" width="0" style="18" hidden="1" customWidth="1"/>
    <col min="13018" max="13018" width="1" style="18" customWidth="1"/>
    <col min="13019" max="13019" width="21.75" style="18" customWidth="1"/>
    <col min="13020" max="13020" width="91.875" style="18" customWidth="1"/>
    <col min="13021" max="13272" width="9" style="18"/>
    <col min="13273" max="13273" width="0" style="18" hidden="1" customWidth="1"/>
    <col min="13274" max="13274" width="1" style="18" customWidth="1"/>
    <col min="13275" max="13275" width="21.75" style="18" customWidth="1"/>
    <col min="13276" max="13276" width="91.875" style="18" customWidth="1"/>
    <col min="13277" max="13528" width="9" style="18"/>
    <col min="13529" max="13529" width="0" style="18" hidden="1" customWidth="1"/>
    <col min="13530" max="13530" width="1" style="18" customWidth="1"/>
    <col min="13531" max="13531" width="21.75" style="18" customWidth="1"/>
    <col min="13532" max="13532" width="91.875" style="18" customWidth="1"/>
    <col min="13533" max="13784" width="9" style="18"/>
    <col min="13785" max="13785" width="0" style="18" hidden="1" customWidth="1"/>
    <col min="13786" max="13786" width="1" style="18" customWidth="1"/>
    <col min="13787" max="13787" width="21.75" style="18" customWidth="1"/>
    <col min="13788" max="13788" width="91.875" style="18" customWidth="1"/>
    <col min="13789" max="14040" width="9" style="18"/>
    <col min="14041" max="14041" width="0" style="18" hidden="1" customWidth="1"/>
    <col min="14042" max="14042" width="1" style="18" customWidth="1"/>
    <col min="14043" max="14043" width="21.75" style="18" customWidth="1"/>
    <col min="14044" max="14044" width="91.875" style="18" customWidth="1"/>
    <col min="14045" max="14296" width="9" style="18"/>
    <col min="14297" max="14297" width="0" style="18" hidden="1" customWidth="1"/>
    <col min="14298" max="14298" width="1" style="18" customWidth="1"/>
    <col min="14299" max="14299" width="21.75" style="18" customWidth="1"/>
    <col min="14300" max="14300" width="91.875" style="18" customWidth="1"/>
    <col min="14301" max="14552" width="9" style="18"/>
    <col min="14553" max="14553" width="0" style="18" hidden="1" customWidth="1"/>
    <col min="14554" max="14554" width="1" style="18" customWidth="1"/>
    <col min="14555" max="14555" width="21.75" style="18" customWidth="1"/>
    <col min="14556" max="14556" width="91.875" style="18" customWidth="1"/>
    <col min="14557" max="14808" width="9" style="18"/>
    <col min="14809" max="14809" width="0" style="18" hidden="1" customWidth="1"/>
    <col min="14810" max="14810" width="1" style="18" customWidth="1"/>
    <col min="14811" max="14811" width="21.75" style="18" customWidth="1"/>
    <col min="14812" max="14812" width="91.875" style="18" customWidth="1"/>
    <col min="14813" max="15064" width="9" style="18"/>
    <col min="15065" max="15065" width="0" style="18" hidden="1" customWidth="1"/>
    <col min="15066" max="15066" width="1" style="18" customWidth="1"/>
    <col min="15067" max="15067" width="21.75" style="18" customWidth="1"/>
    <col min="15068" max="15068" width="91.875" style="18" customWidth="1"/>
    <col min="15069" max="15320" width="9" style="18"/>
    <col min="15321" max="15321" width="0" style="18" hidden="1" customWidth="1"/>
    <col min="15322" max="15322" width="1" style="18" customWidth="1"/>
    <col min="15323" max="15323" width="21.75" style="18" customWidth="1"/>
    <col min="15324" max="15324" width="91.875" style="18" customWidth="1"/>
    <col min="15325" max="15576" width="9" style="18"/>
    <col min="15577" max="15577" width="0" style="18" hidden="1" customWidth="1"/>
    <col min="15578" max="15578" width="1" style="18" customWidth="1"/>
    <col min="15579" max="15579" width="21.75" style="18" customWidth="1"/>
    <col min="15580" max="15580" width="91.875" style="18" customWidth="1"/>
    <col min="15581" max="15832" width="9" style="18"/>
    <col min="15833" max="15833" width="0" style="18" hidden="1" customWidth="1"/>
    <col min="15834" max="15834" width="1" style="18" customWidth="1"/>
    <col min="15835" max="15835" width="21.75" style="18" customWidth="1"/>
    <col min="15836" max="15836" width="91.875" style="18" customWidth="1"/>
    <col min="15837" max="16088" width="9" style="18"/>
    <col min="16089" max="16089" width="0" style="18" hidden="1" customWidth="1"/>
    <col min="16090" max="16090" width="1" style="18" customWidth="1"/>
    <col min="16091" max="16091" width="21.75" style="18" customWidth="1"/>
    <col min="16092" max="16092" width="91.875" style="18" customWidth="1"/>
    <col min="16093" max="16384" width="9" style="18"/>
  </cols>
  <sheetData>
    <row r="1" spans="3:5" s="16" customFormat="1" ht="24" customHeight="1" x14ac:dyDescent="0.25">
      <c r="C1" s="138" t="s">
        <v>277</v>
      </c>
      <c r="D1" s="138"/>
    </row>
    <row r="2" spans="3:5" s="17" customFormat="1" ht="18.75" customHeight="1" x14ac:dyDescent="0.25">
      <c r="C2" s="139" t="s">
        <v>157</v>
      </c>
      <c r="D2" s="140"/>
    </row>
    <row r="3" spans="3:5" s="17" customFormat="1" ht="71.25" customHeight="1" x14ac:dyDescent="0.25">
      <c r="C3" s="53" t="s">
        <v>243</v>
      </c>
      <c r="D3" s="136" t="s">
        <v>279</v>
      </c>
      <c r="E3" s="137"/>
    </row>
    <row r="4" spans="3:5" s="17" customFormat="1" ht="48" customHeight="1" x14ac:dyDescent="0.25">
      <c r="C4" s="15" t="s">
        <v>149</v>
      </c>
      <c r="D4" s="136" t="s">
        <v>242</v>
      </c>
      <c r="E4" s="137"/>
    </row>
    <row r="5" spans="3:5" s="17" customFormat="1" ht="72.75" customHeight="1" x14ac:dyDescent="0.25">
      <c r="C5" s="53" t="s">
        <v>267</v>
      </c>
      <c r="D5" s="136" t="s">
        <v>268</v>
      </c>
      <c r="E5" s="137"/>
    </row>
    <row r="6" spans="3:5" s="17" customFormat="1" ht="48.75" customHeight="1" x14ac:dyDescent="0.25">
      <c r="C6" s="53" t="s">
        <v>259</v>
      </c>
      <c r="D6" s="136" t="s">
        <v>262</v>
      </c>
      <c r="E6" s="137"/>
    </row>
    <row r="7" spans="3:5" s="17" customFormat="1" ht="48" customHeight="1" x14ac:dyDescent="0.25">
      <c r="C7" s="53" t="s">
        <v>250</v>
      </c>
      <c r="D7" s="136" t="s">
        <v>249</v>
      </c>
      <c r="E7" s="137"/>
    </row>
    <row r="8" spans="3:5" s="17" customFormat="1" ht="48" customHeight="1" x14ac:dyDescent="0.25">
      <c r="C8" s="53" t="s">
        <v>252</v>
      </c>
      <c r="D8" s="136" t="s">
        <v>251</v>
      </c>
      <c r="E8" s="137"/>
    </row>
    <row r="9" spans="3:5" s="17" customFormat="1" ht="51" customHeight="1" x14ac:dyDescent="0.25">
      <c r="C9" s="44" t="s">
        <v>237</v>
      </c>
      <c r="D9" s="136" t="s">
        <v>258</v>
      </c>
      <c r="E9" s="137"/>
    </row>
    <row r="10" spans="3:5" s="47" customFormat="1" ht="22.5" customHeight="1" x14ac:dyDescent="0.25">
      <c r="C10" s="139" t="s">
        <v>206</v>
      </c>
      <c r="D10" s="141"/>
    </row>
    <row r="11" spans="3:5" ht="64.5" customHeight="1" x14ac:dyDescent="0.2">
      <c r="C11" s="46" t="s">
        <v>204</v>
      </c>
      <c r="D11" s="136" t="s">
        <v>266</v>
      </c>
      <c r="E11" s="137"/>
    </row>
    <row r="12" spans="3:5" ht="59.25" customHeight="1" x14ac:dyDescent="0.2">
      <c r="C12" s="52" t="s">
        <v>239</v>
      </c>
      <c r="D12" s="136" t="s">
        <v>270</v>
      </c>
      <c r="E12" s="137"/>
    </row>
    <row r="13" spans="3:5" ht="78" customHeight="1" x14ac:dyDescent="0.2">
      <c r="C13" s="53" t="s">
        <v>243</v>
      </c>
      <c r="D13" s="136" t="s">
        <v>279</v>
      </c>
      <c r="E13" s="137"/>
    </row>
    <row r="14" spans="3:5" ht="59.25" customHeight="1" x14ac:dyDescent="0.2">
      <c r="C14" s="53" t="s">
        <v>255</v>
      </c>
      <c r="D14" s="136" t="s">
        <v>278</v>
      </c>
      <c r="E14" s="137"/>
    </row>
    <row r="15" spans="3:5" s="49" customFormat="1" ht="20.25" customHeight="1" x14ac:dyDescent="0.25">
      <c r="C15" s="139" t="s">
        <v>214</v>
      </c>
      <c r="D15" s="141"/>
    </row>
    <row r="16" spans="3:5" ht="55.5" customHeight="1" x14ac:dyDescent="0.2">
      <c r="C16" s="46" t="s">
        <v>213</v>
      </c>
      <c r="D16" s="136" t="s">
        <v>248</v>
      </c>
      <c r="E16" s="137"/>
    </row>
  </sheetData>
  <mergeCells count="16">
    <mergeCell ref="D14:E14"/>
    <mergeCell ref="D16:E16"/>
    <mergeCell ref="C1:D1"/>
    <mergeCell ref="C2:D2"/>
    <mergeCell ref="C10:D10"/>
    <mergeCell ref="C15:D15"/>
    <mergeCell ref="D4:E4"/>
    <mergeCell ref="D12:E12"/>
    <mergeCell ref="D9:E9"/>
    <mergeCell ref="D11:E11"/>
    <mergeCell ref="D13:E13"/>
    <mergeCell ref="D7:E7"/>
    <mergeCell ref="D8:E8"/>
    <mergeCell ref="D6:E6"/>
    <mergeCell ref="D5:E5"/>
    <mergeCell ref="D3:E3"/>
  </mergeCells>
  <pageMargins left="0" right="0" top="0" bottom="0"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اجانب</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ISX Web</cp:lastModifiedBy>
  <cp:lastPrinted>2011-06-29T10:06:07Z</cp:lastPrinted>
  <dcterms:created xsi:type="dcterms:W3CDTF">2011-02-10T19:21:44Z</dcterms:created>
  <dcterms:modified xsi:type="dcterms:W3CDTF">2017-05-29T10:38:40Z</dcterms:modified>
</cp:coreProperties>
</file>