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465" windowWidth="20115" windowHeight="4125"/>
  </bookViews>
  <sheets>
    <sheet name="نشرة التداول " sheetId="1" r:id="rId1"/>
    <sheet name="اجانب" sheetId="6" r:id="rId2"/>
    <sheet name="الغير المتداولة " sheetId="3" r:id="rId3"/>
    <sheet name="نشرة الشركات المتوقفة" sheetId="4" r:id="rId4"/>
    <sheet name="اخبار الشركات " sheetId="5" r:id="rId5"/>
  </sheets>
  <calcPr calcId="145621"/>
</workbook>
</file>

<file path=xl/calcChain.xml><?xml version="1.0" encoding="utf-8"?>
<calcChain xmlns="http://schemas.openxmlformats.org/spreadsheetml/2006/main">
  <c r="F33" i="6" l="1"/>
  <c r="F34" i="6" s="1"/>
  <c r="E33" i="6"/>
  <c r="E34" i="6" s="1"/>
  <c r="D33" i="6"/>
  <c r="D34" i="6" s="1"/>
  <c r="F30" i="6"/>
  <c r="E30" i="6"/>
  <c r="D30" i="6"/>
  <c r="F23" i="6"/>
  <c r="F24" i="6" s="1"/>
  <c r="E23" i="6"/>
  <c r="E24" i="6" s="1"/>
  <c r="D23" i="6"/>
  <c r="D24" i="6" s="1"/>
  <c r="F19" i="6"/>
  <c r="E19" i="6"/>
  <c r="D19" i="6"/>
  <c r="F16" i="6"/>
  <c r="E16" i="6"/>
  <c r="D16" i="6"/>
  <c r="F13" i="6"/>
  <c r="E13" i="6"/>
  <c r="D13" i="6"/>
  <c r="L31" i="1" l="1"/>
  <c r="M31" i="1"/>
  <c r="N31" i="1"/>
  <c r="L37" i="1"/>
  <c r="M37" i="1"/>
  <c r="N37" i="1"/>
  <c r="L46" i="1"/>
  <c r="M46" i="1"/>
  <c r="N46" i="1"/>
  <c r="L56" i="1"/>
  <c r="M56" i="1"/>
  <c r="M60" i="1" s="1"/>
  <c r="N56" i="1"/>
  <c r="L27" i="1"/>
  <c r="M27" i="1"/>
  <c r="N27" i="1"/>
  <c r="N60" i="1" l="1"/>
  <c r="L60" i="1"/>
</calcChain>
</file>

<file path=xl/sharedStrings.xml><?xml version="1.0" encoding="utf-8"?>
<sst xmlns="http://schemas.openxmlformats.org/spreadsheetml/2006/main" count="490" uniqueCount="298">
  <si>
    <t>اعلى سعر</t>
  </si>
  <si>
    <t xml:space="preserve">ادنى سعر </t>
  </si>
  <si>
    <t>المعدل الحالي</t>
  </si>
  <si>
    <t>المعدل السابق</t>
  </si>
  <si>
    <t>اسم الشركة</t>
  </si>
  <si>
    <t>رمز الشركة</t>
  </si>
  <si>
    <t>افتتاح</t>
  </si>
  <si>
    <t>سعر الاغلاق</t>
  </si>
  <si>
    <t>اغلاق سابق</t>
  </si>
  <si>
    <t>التغير (%)</t>
  </si>
  <si>
    <t>الصفقات</t>
  </si>
  <si>
    <t xml:space="preserve">الاسهم المتداولة  </t>
  </si>
  <si>
    <t xml:space="preserve">القيمة المتداولة </t>
  </si>
  <si>
    <t>قطاع المصارف</t>
  </si>
  <si>
    <t xml:space="preserve">مصرف بغداد </t>
  </si>
  <si>
    <t>BBOB</t>
  </si>
  <si>
    <t xml:space="preserve">المصرف التجاري </t>
  </si>
  <si>
    <t>BCOI</t>
  </si>
  <si>
    <t>مصرف الخليج التجاري</t>
  </si>
  <si>
    <t>BGUC</t>
  </si>
  <si>
    <t>مصرف الاستثمار</t>
  </si>
  <si>
    <t>BIBI</t>
  </si>
  <si>
    <t>مصرف الشرق الاوسط</t>
  </si>
  <si>
    <t>BIME</t>
  </si>
  <si>
    <t xml:space="preserve">مصرف الموصل </t>
  </si>
  <si>
    <t>BMFI</t>
  </si>
  <si>
    <t>المصرف الوطني الاسلامي</t>
  </si>
  <si>
    <t>BNAI</t>
  </si>
  <si>
    <t xml:space="preserve">المصرف الاهلي </t>
  </si>
  <si>
    <t>BNOI</t>
  </si>
  <si>
    <t>مصرف الائتمان</t>
  </si>
  <si>
    <t>BROI</t>
  </si>
  <si>
    <t>مصرف سومر التجاري</t>
  </si>
  <si>
    <t>BSUC</t>
  </si>
  <si>
    <t>المصرف المتحد</t>
  </si>
  <si>
    <t>BUND</t>
  </si>
  <si>
    <t>مجموع قطاع المصارف</t>
  </si>
  <si>
    <t>قطاع الخدمات</t>
  </si>
  <si>
    <t>البادية للنقل العام</t>
  </si>
  <si>
    <t>SBAG</t>
  </si>
  <si>
    <t xml:space="preserve">مدينة العاب الكرخ </t>
  </si>
  <si>
    <t>SKTA</t>
  </si>
  <si>
    <t xml:space="preserve">النخبة للمقاولات العامة </t>
  </si>
  <si>
    <t>SNUC</t>
  </si>
  <si>
    <t>مجموع قطاع الخدمات</t>
  </si>
  <si>
    <t>قطاع الصناعة</t>
  </si>
  <si>
    <t xml:space="preserve">الهلال الصناعيه </t>
  </si>
  <si>
    <t>IHLI</t>
  </si>
  <si>
    <t>السجاد والمفروشات</t>
  </si>
  <si>
    <t>IITC</t>
  </si>
  <si>
    <t>المنصور الدوائية</t>
  </si>
  <si>
    <t>IMAP</t>
  </si>
  <si>
    <t>الكيمياوية والبلاستيكية</t>
  </si>
  <si>
    <t>INCP</t>
  </si>
  <si>
    <t>مجموع قطاع الصناعة</t>
  </si>
  <si>
    <t xml:space="preserve">قطاع الفنادق والسياحة </t>
  </si>
  <si>
    <t>فندق بابل</t>
  </si>
  <si>
    <t>HBAY</t>
  </si>
  <si>
    <t>فنادق كربلاء</t>
  </si>
  <si>
    <t>HKAR</t>
  </si>
  <si>
    <t>الاستثمارات السياحية</t>
  </si>
  <si>
    <t>HNTI</t>
  </si>
  <si>
    <t>فندق السدير</t>
  </si>
  <si>
    <t>HSAD</t>
  </si>
  <si>
    <t>سد الموصل السياحية</t>
  </si>
  <si>
    <t>HTVM</t>
  </si>
  <si>
    <t>مجموع قطاع الفنادق</t>
  </si>
  <si>
    <t>قطاع الزراعة</t>
  </si>
  <si>
    <t>انتاج وتسويق اللحوم</t>
  </si>
  <si>
    <t>AIPM</t>
  </si>
  <si>
    <t>مجموع السوق النظامي</t>
  </si>
  <si>
    <t>فندق اشور</t>
  </si>
  <si>
    <t>HASH</t>
  </si>
  <si>
    <t>اغلاق</t>
  </si>
  <si>
    <t xml:space="preserve">الاسهم المتداولة </t>
  </si>
  <si>
    <t>سوق العراق للأوراق المالية</t>
  </si>
  <si>
    <t>القيمة المتداولة</t>
  </si>
  <si>
    <t xml:space="preserve">المؤشر 60 </t>
  </si>
  <si>
    <t>نسبة التغير %</t>
  </si>
  <si>
    <t>الشركات المدرجة</t>
  </si>
  <si>
    <t>الشركات المتداولة</t>
  </si>
  <si>
    <t>الشركات المرتفعة</t>
  </si>
  <si>
    <t>الشركات المنخفضة</t>
  </si>
  <si>
    <t>شركات الهيئة العامة</t>
  </si>
  <si>
    <t>المتوقفة بقرار من الهيئة</t>
  </si>
  <si>
    <t>الشركات غير المتداولة</t>
  </si>
  <si>
    <t>معدل السعر السابق</t>
  </si>
  <si>
    <t>الملاحظات</t>
  </si>
  <si>
    <t>المصرف العراقي الاسلامي</t>
  </si>
  <si>
    <t>BIIB</t>
  </si>
  <si>
    <t xml:space="preserve">لم يتم التداول </t>
  </si>
  <si>
    <t>مصرف ايلاف الاسلامي</t>
  </si>
  <si>
    <t>BELF</t>
  </si>
  <si>
    <t>مصرف كوردستان</t>
  </si>
  <si>
    <t>BKUI</t>
  </si>
  <si>
    <t>قطاع التأمين</t>
  </si>
  <si>
    <t>دار السلام للتأمين</t>
  </si>
  <si>
    <t>NDSA</t>
  </si>
  <si>
    <t>الاهلية للتأمين</t>
  </si>
  <si>
    <t>NAHF</t>
  </si>
  <si>
    <t>الامين للتأمين</t>
  </si>
  <si>
    <t>NAME</t>
  </si>
  <si>
    <t>الخليج للتامين</t>
  </si>
  <si>
    <t>NGIR</t>
  </si>
  <si>
    <t>الزوراء للاستثمار المالي</t>
  </si>
  <si>
    <t>VZAF</t>
  </si>
  <si>
    <t>قطاع الاستثمار</t>
  </si>
  <si>
    <t>بغداد العراق للنقل العام</t>
  </si>
  <si>
    <t>SBPT</t>
  </si>
  <si>
    <t>العراقية الاعمال الهندسية</t>
  </si>
  <si>
    <t>IIEW</t>
  </si>
  <si>
    <t>الخازر للمواد الانشائية</t>
  </si>
  <si>
    <t>IKHC</t>
  </si>
  <si>
    <t>بغداد لمواد التغليف</t>
  </si>
  <si>
    <t>IBPM</t>
  </si>
  <si>
    <t>قطاع الفنادق</t>
  </si>
  <si>
    <t>فندق بغداد</t>
  </si>
  <si>
    <t>HBAG</t>
  </si>
  <si>
    <t xml:space="preserve">اسماك الشرق الاوسط </t>
  </si>
  <si>
    <t>AMEF</t>
  </si>
  <si>
    <t xml:space="preserve">المنتجات الزراعية </t>
  </si>
  <si>
    <t>AIRP</t>
  </si>
  <si>
    <t xml:space="preserve">الحديثة للانتاج الحيواني </t>
  </si>
  <si>
    <t>AMAP</t>
  </si>
  <si>
    <t>سعر الاغلاق السابق</t>
  </si>
  <si>
    <t xml:space="preserve">مصرف نور العراق الاسلامي </t>
  </si>
  <si>
    <t>BINI</t>
  </si>
  <si>
    <t>ــــــــــ</t>
  </si>
  <si>
    <t xml:space="preserve">الحمراء للتأمين </t>
  </si>
  <si>
    <t>NHAM</t>
  </si>
  <si>
    <t>VMES</t>
  </si>
  <si>
    <t>الباتك للاستثمارات المالية</t>
  </si>
  <si>
    <t>VBAT</t>
  </si>
  <si>
    <t>قطاع التحويل المالي</t>
  </si>
  <si>
    <t>المنافع للتحويل المالي</t>
  </si>
  <si>
    <t>MTMA</t>
  </si>
  <si>
    <t>مؤتة للتحويل المالي</t>
  </si>
  <si>
    <t>MTMO</t>
  </si>
  <si>
    <t>الطيف للتحويل المالي</t>
  </si>
  <si>
    <t>MTAI</t>
  </si>
  <si>
    <t>النبلاء للتحويل المالي</t>
  </si>
  <si>
    <t>MTNO</t>
  </si>
  <si>
    <t>النور للتحويل المالي</t>
  </si>
  <si>
    <t>MTNN</t>
  </si>
  <si>
    <t>الصنائع الكيمياوية العصرية</t>
  </si>
  <si>
    <t>IMCI</t>
  </si>
  <si>
    <t>الموصل لمدن الالعاب والاستثمارات السياحية (SMOF)</t>
  </si>
  <si>
    <t>الفلوجة لانتاج المواد الانشائية (IFCM)</t>
  </si>
  <si>
    <t>صناعة المواد الانشائية الحديثة (IMCM)</t>
  </si>
  <si>
    <t>الوطنية لصناعات الاثاث المنزلي (IHFI)</t>
  </si>
  <si>
    <t>العراقية لنقل المنتجات النفطية (SIGT)</t>
  </si>
  <si>
    <t>الصناعات الالكترونية (IELI)</t>
  </si>
  <si>
    <t>صناعات الاصباغ الحديثة (IMPI)</t>
  </si>
  <si>
    <t>المهج للتحويل المالي (MTAM)</t>
  </si>
  <si>
    <t>الصناعات الخفيفة (ITLI)</t>
  </si>
  <si>
    <t>الوائل للتحويل المالي (MTWA)</t>
  </si>
  <si>
    <t>مصرف دار السلام (BDSI)</t>
  </si>
  <si>
    <t>اولا : اخبار الشركات .</t>
  </si>
  <si>
    <t>الوئام للاستثمار المالي</t>
  </si>
  <si>
    <t>VWIF</t>
  </si>
  <si>
    <t>بين النهرين للاستثمارات المالية</t>
  </si>
  <si>
    <t>فنادق عشتار</t>
  </si>
  <si>
    <t>HISH</t>
  </si>
  <si>
    <t>العراقية لانتاج البذور (AISP)</t>
  </si>
  <si>
    <t xml:space="preserve">Web site : www.isx-iq.net     E-mail : info-isx@isx-iq.net   07834000034 - 07711211522 - 07270094594  : ص . ب :3607 العلوية  الهاتف </t>
  </si>
  <si>
    <t>فنادق المنصور</t>
  </si>
  <si>
    <t>HMAN</t>
  </si>
  <si>
    <t xml:space="preserve">ايقاف التداول على اسهم الشركة اعتبارا من جلسة الخميس 2015/8/6 لعدم تقديم الافصاح السنوي لعامي 2014 و2015 ولعدم تقديم الافصاح الفصلي للفصل الثالث لعام2015 والافصاح الفصلي للفصل الاول والثاني والثالث لعام 2016 ، سعر الاغلاق (1.640) دينار. </t>
  </si>
  <si>
    <t>ايقاف التداول على اسهم الشركة اعتبارا من جلسة الخميس 2015/8/6 لعدم تقديم الافصاح السنوي لعامي2014 و2015 والافصاح الفصلي للفصل الاول والثاني والثالث لعام 2016 ، سعر الاغلاق (1.250) دينار.</t>
  </si>
  <si>
    <t>ايقاف التداول على اسهم الشركة اعتبارا من جلسة الاربعاء 2016/7/13 لعدم تقديم الافصاح الفصلي للفصل الاول والثاني والثالث لعام  2016 ,  واستمرار الايقاف لعدم تقديم الافصاح السنوي لعام 2015 . سعر الاغلاق (0.310) دينار.</t>
  </si>
  <si>
    <t>ايقاف التداول على اسهم الشركة اعتبارا من جلسة الاثنين 2015/10/5 لعدم تقديم الافصاح الفصلي للفصل الثاني والثالث لعام 2015 والافصاح الفصلي للفصل الاول والثاني والثالث لعام 2016 ، واستمرار الايقاف لعدم تقديم الافصاح السنوي لعام 2015 .</t>
  </si>
  <si>
    <t>ايقاف التداول على اسهم الشركة اعتبارا من جلسة الاربعاء 2016/7/13 لعدم تقديم الافصاح الفصلي للفصل الاول والثاني والثالث لعام 2016 , واستمرار الايقاف لعدم تقديم الافصاح السنوي لعام 2015 .</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</si>
  <si>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وعلى الشركة تقديم تقرير من رئيس مجلس الادارة حول الوضع الاجمالي للشركة كونها من المناطق الساخنة، سعر الاغلاق (0.470) دينار.</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</si>
  <si>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وعلى الشركة تقديم تقرير من رئيس مجلس الادارة حول الوضع الاجمالي للشركة كونها من المناطق الساخنة، سعر الاغلاق بلغ (0.900) دينار.</t>
  </si>
  <si>
    <t>ايقاف التداول على اسهم الشركة اعتبارا من جلسة 2014/12/29  لعدم التزام الشركة بتقديم الافصاح عن الاحداث الجوهرية واستمرار الايقاف لعدم تقديم الافصاح الفصلي لعام 2015 ولعدم تقديم الافصاح السنوي لعامي 2014 و2015 والافصاح الفصلي للفصل الاول والثاني والثالث لعام 2016 وعلى الشركة تقديم تقرير من رئيس مجلس الادارة حول الوضع الاجمالي للشركة كونها من المناطق الساخنة ، سعر الاغلاق (14.520) دينار .</t>
  </si>
  <si>
    <t>ايقاف التداول على اسهم الشركة اعتباراً من جلسة الثلاثاء 2017/1/3  لعدم تقديم الافصاح المالي للسنة المالية المنتهية 2016/3/31.  سعر الاغلاق (6.330) دينار.</t>
  </si>
  <si>
    <t>انتاج الالبسة الجاهزة</t>
  </si>
  <si>
    <t>IRMC</t>
  </si>
  <si>
    <t>قطاع الاتصالات</t>
  </si>
  <si>
    <t>الخاتم للاتصالات</t>
  </si>
  <si>
    <t>TZNI</t>
  </si>
  <si>
    <t>التغير(%)</t>
  </si>
  <si>
    <t>الاكثر نشاطاً حسب الاسهم المتداولة</t>
  </si>
  <si>
    <t>الاكثر نشاطاً حسب القيمة المتداولة</t>
  </si>
  <si>
    <t xml:space="preserve">مصرف العربية الاسلامي </t>
  </si>
  <si>
    <t>BAAI</t>
  </si>
  <si>
    <t>BZII</t>
  </si>
  <si>
    <t xml:space="preserve">مصرف زين العراق </t>
  </si>
  <si>
    <t xml:space="preserve">الامين للاستثمار المالي </t>
  </si>
  <si>
    <t>VAMF</t>
  </si>
  <si>
    <t>اسيا سيل للاتصالات</t>
  </si>
  <si>
    <t>TASC</t>
  </si>
  <si>
    <t>بغداد للمشروبات الغازية</t>
  </si>
  <si>
    <t>IBSD</t>
  </si>
  <si>
    <t xml:space="preserve">المصارف تحت الوصاية </t>
  </si>
  <si>
    <t>1 -  مصرف دجلة والفرات متوقف عن التداول اعتبارا من جلسة  2017/1/5</t>
  </si>
  <si>
    <t xml:space="preserve">2 -  مصرف دار السلام متوقف عن التداول اعتبارا من جلسة 2016/8/9.  </t>
  </si>
  <si>
    <t>مصرف دجلة والفرات(BDFD)</t>
  </si>
  <si>
    <t>مصرف بابل</t>
  </si>
  <si>
    <t>BBAY</t>
  </si>
  <si>
    <t>مصرف الشمال</t>
  </si>
  <si>
    <t>BNOR</t>
  </si>
  <si>
    <t>الكندي لللقاحات البيطرية</t>
  </si>
  <si>
    <t>IKLV</t>
  </si>
  <si>
    <t>مصرف الاقتصاد (BEFI)</t>
  </si>
  <si>
    <t>ايقاف التداول على اسهم الشركة اعتبارا من جلسة الثلاثاء 2016/8/9 لعدم تقديم الافصاح السنوي لعام 2015 .  وضع المصرف تحت الوصاية .سعر الاغلاق (0.130) دينار.</t>
  </si>
  <si>
    <t xml:space="preserve">ثانيا : الشركات المساهمة المتوقفة عن التداول لانعقاد هيئاتها العامة . </t>
  </si>
  <si>
    <t>الاكثر ربحية</t>
  </si>
  <si>
    <t>الاكثر خسارة</t>
  </si>
  <si>
    <t>الخير للاستثمار المالي</t>
  </si>
  <si>
    <t>VKHF</t>
  </si>
  <si>
    <t xml:space="preserve">الامين للاستثمارات العقارية </t>
  </si>
  <si>
    <t>SAEI</t>
  </si>
  <si>
    <t>الامين للاستثمار المالي (VAMF)</t>
  </si>
  <si>
    <t>ثالثا : الشركات التي في التداول برأسمال الشركة المدرج (قبل الزيادة والرسملة).</t>
  </si>
  <si>
    <t>العراقية للنقل البري</t>
  </si>
  <si>
    <t>SILT</t>
  </si>
  <si>
    <t>فندق فلسطين</t>
  </si>
  <si>
    <t>HPAL</t>
  </si>
  <si>
    <t>الاهلية للانتاج الزراعي</t>
  </si>
  <si>
    <t>AAHP</t>
  </si>
  <si>
    <t>مصرف الاتحاد العراقي</t>
  </si>
  <si>
    <t>BUOI</t>
  </si>
  <si>
    <t xml:space="preserve"> ايقاف التداول على اسهم الشركة اعتبارا من جلسة الاثنين 2015/7/6 لعدم تقديم الافصاح الفصلي لعام 2015 ولعدم تقديم الافصاح السنوي لعامي 2014 و2015 والافصاح الفصلي للفصل الاول والثاني والثالث لعام 2016 وعلى الشركة تقديم تقرير من رئيس مجلس الادارة حول الوضع الاجمالي للشركة كونها من المناطق الساخنة ، سعر الاغلاق (1.510) دينار.</t>
  </si>
  <si>
    <t>المرج العالمية للتحويل (MTMR)</t>
  </si>
  <si>
    <t>تم ايقاف التداول اعتبارا من جلسة الاحد الموافق 2017/4/2 التداول على اسهم شركة المرج العالمية للتحويل المالي بعد صدور اجازة ممارسة العمل المصرفي الاسلامي وتعديل نشاط الشركة الى مصرفي اسلامي بعنوان (مصرف الثقة الدولي ) من البنك المركزي العراقي ، لغرض تنظيم اطلاق التداول على اسهم شركة مصرف الثقة الدولي بعد اكمال اجراءات تسجيل وايداع اسهم المصرف وفقا للاجراءات المعتمدة في السوق , سعر الاغلاق (1.000) دينار.</t>
  </si>
  <si>
    <t xml:space="preserve">مصرف اشور </t>
  </si>
  <si>
    <t>BASH</t>
  </si>
  <si>
    <t>تصنيع وتسويق التمور</t>
  </si>
  <si>
    <t>IIDP</t>
  </si>
  <si>
    <t>مصرف المنصور</t>
  </si>
  <si>
    <t>BMNS</t>
  </si>
  <si>
    <t>مجموع قطاع الزراعة</t>
  </si>
  <si>
    <t>مصرف جيهان</t>
  </si>
  <si>
    <t>BCIH</t>
  </si>
  <si>
    <t>الصناعات المعدنية والدراجات</t>
  </si>
  <si>
    <t>IMIB</t>
  </si>
  <si>
    <t>المصرف المتحد (BUND)</t>
  </si>
  <si>
    <t>ايقاف التداول على اسهم الشركة اعتباراً من جلسة  2017/1/5 تم وضع المصرف تحت وصاية البنك المركزي العراقي . سعر الاغلاق (0.250)</t>
  </si>
  <si>
    <t>الخياطة الحديثة(IMOS)</t>
  </si>
  <si>
    <t>المعمورة العقارية</t>
  </si>
  <si>
    <t>SMRI</t>
  </si>
  <si>
    <t>عقد اجتماع الهيئة العامة يوم الاحد 2017/5/7 الساعة العاشرة صباحا في محافظة دهوك / فندق فينيسيا  ، لانتخاب مجلس ادارة جديد للشركة من القطاع الخاص ومناقشة وضع الشركة الحالي  .علما ان الشركة متوقفة اعتبارا من جلسة الاثنين 2015/7/6 لعدم تقديم الافصاح المطلوب منها  ولكونها من المناطق الساخنة .</t>
  </si>
  <si>
    <t>مصرف عبر العراق (BTRI)</t>
  </si>
  <si>
    <t xml:space="preserve">المصرف الدولي الاسلامي </t>
  </si>
  <si>
    <t>BINT</t>
  </si>
  <si>
    <t>الرابطة المالية للتحويل المالي</t>
  </si>
  <si>
    <t>MTRA</t>
  </si>
  <si>
    <t xml:space="preserve">تم تمديد مدة الاكتتاب لمدة (60) يوم على الاسهم المطروحة البالغة (500) مليون سهم  في مصرف ايلاف الاسلامي بفرعيه الرئيسي والكسرة , وذلك تنفيذا لقرار الهيئة العامة المنعقدة بتاريخ 2017/1/17 زيادة  رأسمال الشركة من (1) مليار دينار الى (1.500) مليار وفق المادة (55/اولا) من قانون الشركات . </t>
  </si>
  <si>
    <t>دعت شركة مساهميها الى مراجعة مقر الشركة لاستلام ارباحهم لسنة 2015 بنسبة (4.7%) اعتبارا من يوم السبت الموافق 2017/5/13 من الساعة (9) صباحا ولغاية (1) ظهرا علما بان يوم الخميس هو عطلة للشركة .</t>
  </si>
  <si>
    <t>المنصور الدوائية (IMAP)</t>
  </si>
  <si>
    <t>دعت شركة مساهميها الى مراجعة مقر مقر الشركة لاستلام ارباحهم النقدية لسنة 2015  والسنوات  السابقة مستصحبين معهم المستمسكات الثبوتية .</t>
  </si>
  <si>
    <t>الاستثمارات السياحية (HNTI)</t>
  </si>
  <si>
    <t xml:space="preserve">مصرف العالم الاسلامي </t>
  </si>
  <si>
    <t>BWOR</t>
  </si>
  <si>
    <t>النبال للتحويل المالي  (MTNI)</t>
  </si>
  <si>
    <t xml:space="preserve">الحرير للتحويل المالي </t>
  </si>
  <si>
    <t>MTAH</t>
  </si>
  <si>
    <t>دعت شركة مساهميها الى مراجعة مقر الادارة العامة للمصرف /شعبة المساهمين الكائن في بغداد / ساحة الواثق لاستلام ارباحهم النقدية لسنة المالية المنتهية في 2014/12/31 بنسبة (2%) اعتبارا من تاريخ 2017/7/25 على ان يكون تسليم الارباح للمساهم نفسه حصرا  .</t>
  </si>
  <si>
    <t>الوئام للاستثمار المالي(VWIF)</t>
  </si>
  <si>
    <t>صناعة وتجارة الكارتون</t>
  </si>
  <si>
    <t>IICM</t>
  </si>
  <si>
    <t xml:space="preserve">سيعقد اجتماع الهيئة العامة يوم الخميس 2017/6/15 الساعة العاشرة صباحا في مقر المصرف المتحد ، لمناقشة الحسابات الختامية لعام2016 مناقشة  كيفية معالجة العجز المتراكم , سيتم ايقاف التداول اعتبارا من جلسة الاثنين 2017/6/12 . </t>
  </si>
  <si>
    <t>مجموع قطاع الاتصالات</t>
  </si>
  <si>
    <t>مصرف التنمية الدولي  للاستثمار</t>
  </si>
  <si>
    <t>BIDB</t>
  </si>
  <si>
    <t xml:space="preserve">قررت دائرة تسجيل الشركات الغاء اجتماع الهيئة العامة لمصرف الاقتصاد المنعقد في يوم الاربعاء 2017/3/8 وسيتم عقد  الاجتماع يوم الثلاثاء 2017/4/4 الساعة العاشرة صباحا في فندق بابل، زيادة راس مال الشركة وفق المادة (56/رابعا) من قانون الشركات وانتخاب خمس اعضاء اصليين ومثلهم احتياط لعضوية مجلس ادارة المصرف ، تم ايقاف التداول من جلسة الاحد 2017/3/5 . سعر الاغلاق (0.430) </t>
  </si>
  <si>
    <t>مصرف الموصل  (BMFI)</t>
  </si>
  <si>
    <t xml:space="preserve">سيعقد اجتماع الهيئة العامة يوم الثلاثاء 2017/6/6 الساعة العاشرة صباحا في مقر الفرع الرئيسي للمصرف في بغداد ، لمناقشة الحسابات الختامية لعام2015 مناقشة  أقالة مجلس الادارة الحالي وانتخاب مجلس ادارة جديد ومناقشة نقل المركز الرئيسي للشركة من محافظة اربيل الى محافظة بغداد  , سيتم ايقاف التداول اعتبارا من جلسة الخميس 2017/6/1 . </t>
  </si>
  <si>
    <t xml:space="preserve">مصرف البلاد الاسلامي </t>
  </si>
  <si>
    <t>عقد اجتماع الهيئة العامة يوم الاربعاء 2017/5/24 الساعة العاشرة صباحا في جمعية الاقتصاديين العراقيين في المنصور ، لمناقشة الحسابات الختامية لعام2016 مناقشة  واقرار مقسوم الارباح لعام 2016 وانتخاب مجلس ادارة , تم ايقاف التداول اعتبارا من جلسة الاحد 2017/5/21 . سعر الاغلاق (4.000)  دينار .</t>
  </si>
  <si>
    <t>BLAD</t>
  </si>
  <si>
    <t>نشرة التداول في السوق النظامي رقم (103)</t>
  </si>
  <si>
    <t>جلسة الاثنين الموافق 2017/5/29</t>
  </si>
  <si>
    <t xml:space="preserve"> الشركات غير المتداولة في السوق الثاني لجلسة الاثنين الموافق 2017/5/29</t>
  </si>
  <si>
    <t xml:space="preserve"> الشركات غير المتداولة في السوق النظامي لجلسة الاثنين الموافق 2017/5/29</t>
  </si>
  <si>
    <t xml:space="preserve"> الشركات المتوقفة عن التداول بقرار من هيئة الاوراق المالية لجلسة  الاثنين الموافق 2017/5/29</t>
  </si>
  <si>
    <t>اخبار الشركات المساهمة المدرجة في سوق العراق للاوراق المالية لجلسة الاثنين الموافق 2017/5/29</t>
  </si>
  <si>
    <t xml:space="preserve">سيعقد اجتماع الهيئة العامة يوم الخميس 2017/6/1 الساعة العاشرة صباحا في مقر الشركة ، لمناقشة الحسابات الختامية لعام2016 مناقشة  اطفاء (25%)من الارباح المتحققة لعام 2016 , تم ايقاف التداول اعتبارا من جلسة الاثنين 2017/5/29 . </t>
  </si>
  <si>
    <t xml:space="preserve"> سيتم اطلاق التداول على اسهم الشركة مصرف عبر العراق اعتبارا من جلسة الثلاثاء 2017/5/30 بعد قرار الهيئة العامة المنعقدة في 2017/5/25المصادقة على الحسابات الختامية لعام2016 واقرار مقسوم الارباح لعام 2016 البالغة (9) مليار دينار اي بنسبة (3.409%) من راس مال الشركة البالغ (264) مليار دينار . السعر التاشيري (0.670) دينار. </t>
  </si>
  <si>
    <t>بلغ الرقم القياسي العام (600.85) نقطة منخفضا بنسبة (0.01%)</t>
  </si>
  <si>
    <t>نشرة  تداول الاسهم المشتراة لغير العراقيين في السوق النظامي</t>
  </si>
  <si>
    <t>مصرف الشرق الاوسط للاستثمار</t>
  </si>
  <si>
    <t xml:space="preserve">مصرف الأئتمان العراقي </t>
  </si>
  <si>
    <t xml:space="preserve">مصرف بابل </t>
  </si>
  <si>
    <t>مصرف المتحد</t>
  </si>
  <si>
    <t xml:space="preserve">قطاع الصناعة </t>
  </si>
  <si>
    <t xml:space="preserve">بغداد للمشروبات الغازية </t>
  </si>
  <si>
    <t xml:space="preserve">مجموع قطاع الصناعة </t>
  </si>
  <si>
    <t xml:space="preserve">فندق بابل </t>
  </si>
  <si>
    <t xml:space="preserve">مجموع قطاع الفنادق والسياحة </t>
  </si>
  <si>
    <t xml:space="preserve">قطاع الاتصالات </t>
  </si>
  <si>
    <t xml:space="preserve">مجموع قطاع الاتصالات </t>
  </si>
  <si>
    <t>المجموع الكلي</t>
  </si>
  <si>
    <t>نشرة  تداول الاسهم المباعة من غير العراقيين في السوق النظامي</t>
  </si>
  <si>
    <t>جلسة الاثنين 2017/5/29</t>
  </si>
  <si>
    <t xml:space="preserve">سيتم اطلاق التداول على اسهم الشركة في جلسة الثلاثاء 2017/5/30 بعد ايفاء الشركة بمتطلبات الافصاح المالي وتقديم الافصاح المطلوب منها  للهيئة والسوق . </t>
  </si>
  <si>
    <t xml:space="preserve">ايقاف التداول على اسهم الشركة اعتبارا من جلسة الخميس 2015/8/6 لعدم تقديم الافصاح السنوي لعامي 2014 و2015 ،سيتم اطلاق التداول على اسهم الشركة في جلسة الثلاثاء 2017/5/30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</si>
</sst>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6" x14ac:knownFonts="1">
    <font>
      <sz val="11"/>
      <color theme="1"/>
      <name val="Arial"/>
      <family val="2"/>
      <charset val="178"/>
      <scheme val="minor"/>
    </font>
    <font>
      <b/>
      <sz val="16"/>
      <color rgb="FF002060"/>
      <name val="Arial"/>
      <family val="2"/>
      <scheme val="minor"/>
    </font>
    <font>
      <sz val="10"/>
      <name val="Arial"/>
      <family val="2"/>
    </font>
    <font>
      <b/>
      <sz val="11"/>
      <color rgb="FF002060"/>
      <name val="Arial"/>
      <family val="2"/>
    </font>
    <font>
      <b/>
      <sz val="11"/>
      <color rgb="FF002060"/>
      <name val="Arial"/>
      <family val="2"/>
      <scheme val="minor"/>
    </font>
    <font>
      <b/>
      <sz val="12"/>
      <color rgb="FF002060"/>
      <name val="Arial"/>
      <family val="2"/>
    </font>
    <font>
      <b/>
      <sz val="12"/>
      <color rgb="FF002060"/>
      <name val="Arial"/>
      <family val="2"/>
      <charset val="178"/>
    </font>
    <font>
      <b/>
      <sz val="13"/>
      <color rgb="FF002060"/>
      <name val="Arial"/>
      <family val="2"/>
    </font>
    <font>
      <b/>
      <sz val="14"/>
      <color rgb="FF002060"/>
      <name val="Arial"/>
      <family val="2"/>
    </font>
    <font>
      <b/>
      <sz val="14"/>
      <color rgb="FF002060"/>
      <name val="Arial"/>
      <family val="2"/>
      <scheme val="minor"/>
    </font>
    <font>
      <b/>
      <sz val="12"/>
      <color rgb="FF002060"/>
      <name val="Arial"/>
      <family val="2"/>
      <scheme val="minor"/>
    </font>
    <font>
      <b/>
      <sz val="16"/>
      <color rgb="FF002060"/>
      <name val="Arial"/>
      <family val="2"/>
    </font>
    <font>
      <sz val="16"/>
      <color rgb="FF002060"/>
      <name val="Arial"/>
      <family val="2"/>
      <scheme val="minor"/>
    </font>
    <font>
      <b/>
      <sz val="15"/>
      <color rgb="FF002060"/>
      <name val="Arial"/>
      <family val="2"/>
    </font>
    <font>
      <sz val="14"/>
      <color theme="1"/>
      <name val="Arial"/>
      <family val="2"/>
      <charset val="178"/>
      <scheme val="minor"/>
    </font>
    <font>
      <b/>
      <sz val="14"/>
      <color rgb="FF002060"/>
      <name val="Arial"/>
      <family val="2"/>
      <charset val="178"/>
    </font>
    <font>
      <b/>
      <sz val="14"/>
      <color theme="1"/>
      <name val="Arial"/>
      <family val="2"/>
      <scheme val="minor"/>
    </font>
    <font>
      <b/>
      <sz val="18"/>
      <color rgb="FF002060"/>
      <name val="Arial"/>
      <family val="2"/>
      <scheme val="minor"/>
    </font>
    <font>
      <b/>
      <sz val="20"/>
      <color rgb="FF002060"/>
      <name val="Arial"/>
      <family val="2"/>
    </font>
    <font>
      <b/>
      <sz val="20"/>
      <color rgb="FF002060"/>
      <name val="Arial"/>
      <family val="2"/>
      <scheme val="minor"/>
    </font>
    <font>
      <b/>
      <sz val="13"/>
      <color theme="0"/>
      <name val="Arial Narrow"/>
      <family val="2"/>
    </font>
    <font>
      <sz val="12"/>
      <color theme="1"/>
      <name val="Arial"/>
      <family val="2"/>
    </font>
    <font>
      <b/>
      <sz val="11"/>
      <color theme="1"/>
      <name val="Arial"/>
      <family val="2"/>
      <scheme val="minor"/>
    </font>
    <font>
      <b/>
      <sz val="13"/>
      <color rgb="FF002060"/>
      <name val="Arial"/>
      <family val="2"/>
      <scheme val="minor"/>
    </font>
    <font>
      <sz val="13"/>
      <color theme="1"/>
      <name val="Arial"/>
      <family val="2"/>
      <charset val="178"/>
      <scheme val="minor"/>
    </font>
    <font>
      <b/>
      <sz val="13"/>
      <color rgb="FF002060"/>
      <name val="Arial"/>
      <family val="2"/>
      <charset val="178"/>
    </font>
    <font>
      <sz val="13"/>
      <color rgb="FF002060"/>
      <name val="Arial"/>
      <family val="2"/>
      <charset val="178"/>
    </font>
    <font>
      <b/>
      <sz val="13"/>
      <color theme="1"/>
      <name val="Arial"/>
      <family val="2"/>
      <scheme val="minor"/>
    </font>
    <font>
      <b/>
      <sz val="12"/>
      <color rgb="FF00B050"/>
      <name val="Arial"/>
      <family val="2"/>
    </font>
    <font>
      <b/>
      <sz val="12"/>
      <color rgb="FFFF0000"/>
      <name val="Arial"/>
      <family val="2"/>
    </font>
    <font>
      <b/>
      <sz val="16"/>
      <color rgb="FFFF0000"/>
      <name val="Arial"/>
      <family val="2"/>
    </font>
    <font>
      <b/>
      <sz val="14"/>
      <color indexed="56"/>
      <name val="Arial"/>
      <family val="2"/>
    </font>
    <font>
      <b/>
      <sz val="12"/>
      <color indexed="56"/>
      <name val="Arial"/>
      <family val="2"/>
    </font>
    <font>
      <sz val="14"/>
      <color theme="1"/>
      <name val="Arial"/>
      <family val="2"/>
      <scheme val="minor"/>
    </font>
    <font>
      <b/>
      <sz val="18"/>
      <color indexed="56"/>
      <name val="Arial"/>
      <family val="2"/>
    </font>
    <font>
      <sz val="18"/>
      <color theme="1"/>
      <name val="Arial"/>
      <family val="2"/>
      <scheme val="minor"/>
    </font>
  </fonts>
  <fills count="5">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rgb="FF002060"/>
        <bgColor indexed="64"/>
      </patternFill>
    </fill>
  </fills>
  <borders count="54">
    <border>
      <left/>
      <right/>
      <top/>
      <bottom/>
      <diagonal/>
    </border>
    <border>
      <left style="thin">
        <color auto="1"/>
      </left>
      <right style="thin">
        <color auto="1"/>
      </right>
      <top style="thin">
        <color auto="1"/>
      </top>
      <bottom style="thin">
        <color auto="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auto="1"/>
      </bottom>
      <diagonal/>
    </border>
    <border>
      <left style="thin">
        <color theme="1"/>
      </left>
      <right style="thin">
        <color theme="1"/>
      </right>
      <top style="thin">
        <color theme="1"/>
      </top>
      <bottom style="thin">
        <color theme="1"/>
      </bottom>
      <diagonal/>
    </border>
    <border>
      <left/>
      <right/>
      <top style="thin">
        <color theme="0"/>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rgb="FF00206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top/>
      <bottom style="thin">
        <color auto="1"/>
      </bottom>
      <diagonal/>
    </border>
    <border>
      <left style="thin">
        <color indexed="64"/>
      </left>
      <right/>
      <top style="thin">
        <color indexed="64"/>
      </top>
      <bottom style="thin">
        <color theme="0"/>
      </bottom>
      <diagonal/>
    </border>
    <border>
      <left/>
      <right style="thin">
        <color theme="0"/>
      </right>
      <top/>
      <bottom style="thin">
        <color theme="0"/>
      </bottom>
      <diagonal/>
    </border>
    <border>
      <left style="thin">
        <color auto="1"/>
      </left>
      <right/>
      <top style="thin">
        <color indexed="64"/>
      </top>
      <bottom style="thin">
        <color auto="1"/>
      </bottom>
      <diagonal/>
    </border>
    <border>
      <left/>
      <right style="thin">
        <color indexed="64"/>
      </right>
      <top style="thin">
        <color indexed="64"/>
      </top>
      <bottom style="thin">
        <color auto="1"/>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indexed="64"/>
      </left>
      <right/>
      <top/>
      <bottom/>
      <diagonal/>
    </border>
    <border>
      <left/>
      <right style="thin">
        <color indexed="18"/>
      </right>
      <top style="thin">
        <color indexed="18"/>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right/>
      <top style="thin">
        <color auto="1"/>
      </top>
      <bottom style="thin">
        <color theme="0"/>
      </bottom>
      <diagonal/>
    </border>
    <border>
      <left style="thin">
        <color auto="1"/>
      </left>
      <right/>
      <top style="thin">
        <color theme="0"/>
      </top>
      <bottom style="thin">
        <color auto="1"/>
      </bottom>
      <diagonal/>
    </border>
    <border>
      <left/>
      <right style="thin">
        <color auto="1"/>
      </right>
      <top style="thin">
        <color theme="0"/>
      </top>
      <bottom style="thin">
        <color auto="1"/>
      </bottom>
      <diagonal/>
    </border>
    <border>
      <left style="thin">
        <color indexed="18"/>
      </left>
      <right/>
      <top style="thin">
        <color indexed="64"/>
      </top>
      <bottom style="thin">
        <color auto="1"/>
      </bottom>
      <diagonal/>
    </border>
    <border>
      <left/>
      <right style="thin">
        <color auto="1"/>
      </right>
      <top/>
      <bottom/>
      <diagonal/>
    </border>
    <border>
      <left style="thin">
        <color auto="1"/>
      </left>
      <right style="thin">
        <color auto="1"/>
      </right>
      <top/>
      <bottom/>
      <diagonal/>
    </border>
    <border>
      <left style="thin">
        <color indexed="64"/>
      </left>
      <right/>
      <top/>
      <bottom style="thin">
        <color theme="0"/>
      </bottom>
      <diagonal/>
    </border>
    <border>
      <left/>
      <right style="thin">
        <color auto="1"/>
      </right>
      <top/>
      <bottom style="thin">
        <color theme="0"/>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5">
    <xf numFmtId="0" fontId="0" fillId="0" borderId="0"/>
    <xf numFmtId="0" fontId="2" fillId="0" borderId="0"/>
    <xf numFmtId="0" fontId="2" fillId="0" borderId="0"/>
    <xf numFmtId="0" fontId="2" fillId="0" borderId="0"/>
    <xf numFmtId="0" fontId="2" fillId="0" borderId="0"/>
  </cellStyleXfs>
  <cellXfs count="142">
    <xf numFmtId="0" fontId="0" fillId="0" borderId="0" xfId="0"/>
    <xf numFmtId="2" fontId="0" fillId="0" borderId="3" xfId="0" applyNumberFormat="1" applyBorder="1"/>
    <xf numFmtId="2" fontId="0" fillId="0" borderId="4" xfId="0" applyNumberFormat="1" applyBorder="1"/>
    <xf numFmtId="0" fontId="5" fillId="0" borderId="1" xfId="0" applyFont="1" applyFill="1" applyBorder="1" applyAlignment="1">
      <alignment vertical="center"/>
    </xf>
    <xf numFmtId="0" fontId="6" fillId="0" borderId="1" xfId="0" applyFont="1" applyFill="1" applyBorder="1" applyAlignment="1">
      <alignment vertical="center"/>
    </xf>
    <xf numFmtId="0" fontId="5" fillId="0" borderId="6" xfId="0" applyFont="1" applyFill="1" applyBorder="1" applyAlignment="1">
      <alignment vertical="center"/>
    </xf>
    <xf numFmtId="0" fontId="11" fillId="0" borderId="2" xfId="2" applyFont="1" applyBorder="1" applyAlignment="1">
      <alignment horizontal="right" vertical="center"/>
    </xf>
    <xf numFmtId="0" fontId="11" fillId="0" borderId="2" xfId="2" applyFont="1" applyBorder="1" applyAlignment="1">
      <alignment vertical="center"/>
    </xf>
    <xf numFmtId="0" fontId="11" fillId="0" borderId="2" xfId="2" applyFont="1" applyBorder="1" applyAlignment="1">
      <alignment vertical="center" wrapText="1"/>
    </xf>
    <xf numFmtId="0" fontId="11" fillId="0" borderId="4" xfId="0" applyFont="1" applyBorder="1" applyAlignment="1">
      <alignment vertical="center"/>
    </xf>
    <xf numFmtId="0" fontId="11" fillId="0" borderId="4" xfId="2" applyFont="1" applyBorder="1" applyAlignment="1">
      <alignment horizontal="right" vertical="center"/>
    </xf>
    <xf numFmtId="0" fontId="12" fillId="0" borderId="4" xfId="0" applyFont="1" applyBorder="1" applyAlignment="1">
      <alignment vertical="center"/>
    </xf>
    <xf numFmtId="3" fontId="11" fillId="0" borderId="4" xfId="0" applyNumberFormat="1" applyFont="1" applyBorder="1" applyAlignment="1">
      <alignment horizontal="right" vertical="center"/>
    </xf>
    <xf numFmtId="164" fontId="5" fillId="0" borderId="1" xfId="0" applyNumberFormat="1" applyFont="1" applyBorder="1" applyAlignment="1">
      <alignment horizontal="center" vertical="center"/>
    </xf>
    <xf numFmtId="164" fontId="3" fillId="0" borderId="6" xfId="0" applyNumberFormat="1" applyFont="1" applyBorder="1" applyAlignment="1">
      <alignment horizontal="center" vertical="center"/>
    </xf>
    <xf numFmtId="0" fontId="5" fillId="0" borderId="1" xfId="0" applyFont="1" applyBorder="1" applyAlignment="1">
      <alignment vertical="center" wrapText="1"/>
    </xf>
    <xf numFmtId="0" fontId="14" fillId="0" borderId="0" xfId="0" applyFont="1"/>
    <xf numFmtId="0" fontId="16" fillId="0" borderId="0" xfId="0" applyFont="1"/>
    <xf numFmtId="0" fontId="0" fillId="0" borderId="0" xfId="0" applyFont="1"/>
    <xf numFmtId="4" fontId="5" fillId="0" borderId="1" xfId="0" applyNumberFormat="1" applyFont="1" applyBorder="1" applyAlignment="1">
      <alignment horizontal="center" vertical="center"/>
    </xf>
    <xf numFmtId="0" fontId="3" fillId="0" borderId="1" xfId="0" applyFont="1" applyFill="1" applyBorder="1" applyAlignment="1">
      <alignment vertical="center"/>
    </xf>
    <xf numFmtId="164" fontId="3" fillId="0" borderId="1" xfId="0" applyNumberFormat="1" applyFont="1" applyBorder="1" applyAlignment="1">
      <alignment horizontal="center" vertical="center"/>
    </xf>
    <xf numFmtId="0" fontId="3" fillId="0" borderId="6" xfId="3" applyFont="1" applyBorder="1" applyAlignment="1">
      <alignment horizontal="center" vertical="center"/>
    </xf>
    <xf numFmtId="0" fontId="3" fillId="0" borderId="6" xfId="0" applyFont="1" applyFill="1" applyBorder="1" applyAlignment="1">
      <alignment vertical="center"/>
    </xf>
    <xf numFmtId="2" fontId="10" fillId="0" borderId="6" xfId="0" applyNumberFormat="1" applyFont="1" applyBorder="1" applyAlignment="1">
      <alignment horizontal="center" vertical="center"/>
    </xf>
    <xf numFmtId="2" fontId="19" fillId="0" borderId="18" xfId="0" applyNumberFormat="1" applyFont="1" applyBorder="1" applyAlignment="1">
      <alignment vertical="center"/>
    </xf>
    <xf numFmtId="2" fontId="19" fillId="0" borderId="17" xfId="0" applyNumberFormat="1" applyFont="1" applyBorder="1" applyAlignment="1">
      <alignment vertical="center"/>
    </xf>
    <xf numFmtId="2" fontId="19" fillId="0" borderId="21" xfId="0" applyNumberFormat="1" applyFont="1" applyBorder="1" applyAlignment="1">
      <alignment vertical="center"/>
    </xf>
    <xf numFmtId="0" fontId="5" fillId="0" borderId="24" xfId="0" applyFont="1" applyFill="1" applyBorder="1" applyAlignment="1">
      <alignment horizontal="center" vertical="center"/>
    </xf>
    <xf numFmtId="166" fontId="5" fillId="0" borderId="25" xfId="0" applyNumberFormat="1" applyFont="1" applyBorder="1" applyAlignment="1">
      <alignment horizontal="center" vertical="center"/>
    </xf>
    <xf numFmtId="2" fontId="5" fillId="0" borderId="25" xfId="0" applyNumberFormat="1" applyFont="1" applyBorder="1" applyAlignment="1">
      <alignment horizontal="center" vertical="center"/>
    </xf>
    <xf numFmtId="3" fontId="5" fillId="0" borderId="22" xfId="0" applyNumberFormat="1" applyFont="1" applyBorder="1" applyAlignment="1">
      <alignment vertical="center"/>
    </xf>
    <xf numFmtId="3" fontId="5" fillId="0" borderId="23" xfId="0" applyNumberFormat="1" applyFont="1" applyBorder="1" applyAlignment="1">
      <alignment vertical="center"/>
    </xf>
    <xf numFmtId="3" fontId="5" fillId="0" borderId="26" xfId="0" applyNumberFormat="1" applyFont="1" applyBorder="1" applyAlignment="1">
      <alignment vertical="center"/>
    </xf>
    <xf numFmtId="0" fontId="5" fillId="0" borderId="0" xfId="0" applyFont="1" applyBorder="1" applyAlignment="1"/>
    <xf numFmtId="166" fontId="5" fillId="0" borderId="27" xfId="0" applyNumberFormat="1" applyFont="1" applyBorder="1" applyAlignment="1">
      <alignment horizontal="center" vertical="center"/>
    </xf>
    <xf numFmtId="4" fontId="5" fillId="0" borderId="25" xfId="0" applyNumberFormat="1" applyFont="1" applyBorder="1" applyAlignment="1">
      <alignment horizontal="center" vertical="center"/>
    </xf>
    <xf numFmtId="3" fontId="5" fillId="0" borderId="1" xfId="0" applyNumberFormat="1" applyFont="1" applyBorder="1" applyAlignment="1">
      <alignment horizontal="center" vertical="center"/>
    </xf>
    <xf numFmtId="0" fontId="5" fillId="0" borderId="1" xfId="0" applyFont="1" applyFill="1" applyBorder="1" applyAlignment="1">
      <alignment horizontal="right" vertical="center"/>
    </xf>
    <xf numFmtId="0" fontId="3" fillId="2" borderId="30" xfId="1" applyFont="1" applyFill="1" applyBorder="1" applyAlignment="1">
      <alignment horizontal="center" vertical="center"/>
    </xf>
    <xf numFmtId="0" fontId="3" fillId="2" borderId="30" xfId="1" applyFont="1" applyFill="1" applyBorder="1" applyAlignment="1">
      <alignment horizontal="center" vertical="center" wrapText="1"/>
    </xf>
    <xf numFmtId="0" fontId="18" fillId="0" borderId="16" xfId="2" applyFont="1" applyBorder="1" applyAlignment="1">
      <alignment vertical="center"/>
    </xf>
    <xf numFmtId="0" fontId="18" fillId="0" borderId="2" xfId="2" applyFont="1" applyBorder="1" applyAlignment="1">
      <alignment vertical="center"/>
    </xf>
    <xf numFmtId="3" fontId="5" fillId="0" borderId="0" xfId="0" applyNumberFormat="1" applyFont="1" applyBorder="1" applyAlignment="1">
      <alignment vertical="center"/>
    </xf>
    <xf numFmtId="2" fontId="5" fillId="0" borderId="32" xfId="0" applyNumberFormat="1" applyFont="1" applyBorder="1" applyAlignment="1">
      <alignment horizontal="right" vertical="center" wrapText="1"/>
    </xf>
    <xf numFmtId="0" fontId="22" fillId="0" borderId="0" xfId="0" applyFont="1"/>
    <xf numFmtId="0" fontId="5" fillId="0" borderId="32" xfId="0" applyFont="1" applyBorder="1" applyAlignment="1">
      <alignment vertical="center" wrapText="1"/>
    </xf>
    <xf numFmtId="0" fontId="24" fillId="0" borderId="0" xfId="0" applyFont="1"/>
    <xf numFmtId="0" fontId="26" fillId="0" borderId="0" xfId="0" applyFont="1" applyAlignment="1">
      <alignment vertical="center"/>
    </xf>
    <xf numFmtId="0" fontId="27" fillId="0" borderId="0" xfId="0" applyFont="1"/>
    <xf numFmtId="0" fontId="5" fillId="0" borderId="32" xfId="0" applyFont="1" applyFill="1" applyBorder="1" applyAlignment="1">
      <alignment vertical="center"/>
    </xf>
    <xf numFmtId="2" fontId="0" fillId="0" borderId="4" xfId="0" applyNumberFormat="1" applyBorder="1" applyAlignment="1">
      <alignment vertical="center"/>
    </xf>
    <xf numFmtId="0" fontId="5" fillId="0" borderId="22" xfId="0" applyFont="1" applyBorder="1" applyAlignment="1">
      <alignment vertical="center" wrapText="1"/>
    </xf>
    <xf numFmtId="0" fontId="5" fillId="0" borderId="43" xfId="0" applyFont="1" applyBorder="1" applyAlignment="1">
      <alignment vertical="center" wrapText="1"/>
    </xf>
    <xf numFmtId="0" fontId="5" fillId="0" borderId="45" xfId="0" applyFont="1" applyFill="1" applyBorder="1" applyAlignment="1">
      <alignment vertical="center"/>
    </xf>
    <xf numFmtId="4" fontId="28" fillId="0" borderId="1" xfId="0" applyNumberFormat="1" applyFont="1" applyBorder="1" applyAlignment="1">
      <alignment horizontal="center" vertical="center"/>
    </xf>
    <xf numFmtId="4" fontId="29" fillId="0" borderId="1" xfId="0" applyNumberFormat="1" applyFont="1" applyBorder="1" applyAlignment="1">
      <alignment horizontal="center" vertical="center"/>
    </xf>
    <xf numFmtId="164" fontId="5" fillId="0" borderId="0" xfId="0" applyNumberFormat="1" applyFont="1" applyBorder="1" applyAlignment="1">
      <alignment horizontal="center" vertical="center"/>
    </xf>
    <xf numFmtId="164" fontId="5" fillId="0" borderId="45" xfId="0" applyNumberFormat="1" applyFont="1" applyBorder="1" applyAlignment="1">
      <alignment horizontal="center" vertical="center"/>
    </xf>
    <xf numFmtId="0" fontId="5" fillId="0" borderId="0" xfId="0" applyFont="1" applyFill="1" applyBorder="1" applyAlignment="1">
      <alignment vertical="center"/>
    </xf>
    <xf numFmtId="0" fontId="30" fillId="0" borderId="4" xfId="0" applyFont="1" applyBorder="1" applyAlignment="1">
      <alignment vertical="center"/>
    </xf>
    <xf numFmtId="0" fontId="32" fillId="2" borderId="47" xfId="0" applyFont="1" applyFill="1" applyBorder="1" applyAlignment="1">
      <alignment horizontal="center" vertical="center"/>
    </xf>
    <xf numFmtId="0" fontId="32" fillId="2" borderId="47" xfId="0" applyFont="1" applyFill="1" applyBorder="1" applyAlignment="1">
      <alignment horizontal="center" vertical="center" wrapText="1"/>
    </xf>
    <xf numFmtId="0" fontId="31" fillId="0" borderId="47" xfId="3" applyFont="1" applyFill="1" applyBorder="1" applyAlignment="1">
      <alignment horizontal="right" vertical="center"/>
    </xf>
    <xf numFmtId="0" fontId="31" fillId="0" borderId="47" xfId="3" applyFont="1" applyFill="1" applyBorder="1" applyAlignment="1">
      <alignment horizontal="left" vertical="center"/>
    </xf>
    <xf numFmtId="3" fontId="31" fillId="0" borderId="51" xfId="3" applyNumberFormat="1" applyFont="1" applyFill="1" applyBorder="1" applyAlignment="1">
      <alignment horizontal="center" vertical="center"/>
    </xf>
    <xf numFmtId="0" fontId="31" fillId="0" borderId="52" xfId="3" applyFont="1" applyFill="1" applyBorder="1" applyAlignment="1">
      <alignment horizontal="right" vertical="center"/>
    </xf>
    <xf numFmtId="0" fontId="31" fillId="0" borderId="53" xfId="3" applyFont="1" applyFill="1" applyBorder="1" applyAlignment="1">
      <alignment horizontal="left" vertical="center"/>
    </xf>
    <xf numFmtId="0" fontId="33" fillId="0" borderId="0" xfId="0" applyFont="1"/>
    <xf numFmtId="0" fontId="31" fillId="2" borderId="47" xfId="0" applyFont="1" applyFill="1" applyBorder="1" applyAlignment="1">
      <alignment horizontal="center" vertical="center"/>
    </xf>
    <xf numFmtId="0" fontId="31" fillId="2" borderId="47" xfId="0" applyFont="1" applyFill="1" applyBorder="1" applyAlignment="1">
      <alignment horizontal="center" vertical="center" wrapText="1"/>
    </xf>
    <xf numFmtId="0" fontId="35" fillId="0" borderId="0" xfId="0" applyFont="1"/>
    <xf numFmtId="0" fontId="34" fillId="0" borderId="0" xfId="0" applyFont="1" applyAlignment="1">
      <alignment vertical="center"/>
    </xf>
    <xf numFmtId="0" fontId="5" fillId="0" borderId="45" xfId="0" applyFont="1" applyBorder="1" applyAlignment="1">
      <alignment vertical="center" wrapText="1"/>
    </xf>
    <xf numFmtId="0" fontId="20" fillId="4" borderId="20" xfId="0" applyFont="1" applyFill="1" applyBorder="1" applyAlignment="1">
      <alignment horizontal="center" vertical="center"/>
    </xf>
    <xf numFmtId="0" fontId="20" fillId="4" borderId="34" xfId="0" applyFont="1" applyFill="1" applyBorder="1" applyAlignment="1">
      <alignment horizontal="center" vertical="center"/>
    </xf>
    <xf numFmtId="2" fontId="5" fillId="0" borderId="29" xfId="0" applyNumberFormat="1" applyFont="1" applyBorder="1" applyAlignment="1">
      <alignment horizontal="center" vertical="center"/>
    </xf>
    <xf numFmtId="2" fontId="5" fillId="0" borderId="31" xfId="0" applyNumberFormat="1" applyFont="1" applyBorder="1" applyAlignment="1">
      <alignment horizontal="center" vertical="center"/>
    </xf>
    <xf numFmtId="2" fontId="5" fillId="0" borderId="28" xfId="0" applyNumberFormat="1" applyFont="1" applyBorder="1" applyAlignment="1">
      <alignment horizontal="center" vertical="center"/>
    </xf>
    <xf numFmtId="2" fontId="21" fillId="0" borderId="29" xfId="0" applyNumberFormat="1" applyFont="1" applyBorder="1" applyAlignment="1">
      <alignment horizontal="center" vertical="center"/>
    </xf>
    <xf numFmtId="2" fontId="21" fillId="0" borderId="31" xfId="0" applyNumberFormat="1" applyFont="1" applyBorder="1" applyAlignment="1">
      <alignment horizontal="center" vertical="center"/>
    </xf>
    <xf numFmtId="2" fontId="21" fillId="0" borderId="28" xfId="0" applyNumberFormat="1" applyFont="1" applyBorder="1" applyAlignment="1">
      <alignment horizontal="center" vertical="center"/>
    </xf>
    <xf numFmtId="0" fontId="5" fillId="0" borderId="29" xfId="0" applyFont="1" applyFill="1" applyBorder="1" applyAlignment="1">
      <alignment horizontal="center" vertical="center"/>
    </xf>
    <xf numFmtId="0" fontId="5" fillId="0" borderId="28" xfId="0" applyFont="1" applyFill="1" applyBorder="1" applyAlignment="1">
      <alignment horizontal="center" vertical="center"/>
    </xf>
    <xf numFmtId="0" fontId="6" fillId="0" borderId="29" xfId="0" applyFont="1" applyFill="1" applyBorder="1" applyAlignment="1">
      <alignment horizontal="right" vertical="center"/>
    </xf>
    <xf numFmtId="0" fontId="6" fillId="0" borderId="31" xfId="0" applyFont="1" applyFill="1" applyBorder="1" applyAlignment="1">
      <alignment horizontal="right" vertical="center"/>
    </xf>
    <xf numFmtId="0" fontId="6" fillId="0" borderId="28" xfId="0" applyFont="1" applyFill="1" applyBorder="1" applyAlignment="1">
      <alignment horizontal="right" vertical="center"/>
    </xf>
    <xf numFmtId="3" fontId="5" fillId="0" borderId="29" xfId="0" applyNumberFormat="1" applyFont="1" applyBorder="1" applyAlignment="1">
      <alignment horizontal="center" vertical="center"/>
    </xf>
    <xf numFmtId="3" fontId="5" fillId="0" borderId="28" xfId="0" applyNumberFormat="1" applyFont="1" applyBorder="1" applyAlignment="1">
      <alignment horizontal="center" vertical="center"/>
    </xf>
    <xf numFmtId="0" fontId="25" fillId="0" borderId="0" xfId="0" applyFont="1" applyBorder="1" applyAlignment="1">
      <alignment horizontal="center" vertical="center"/>
    </xf>
    <xf numFmtId="0" fontId="25" fillId="0" borderId="19" xfId="0" applyFont="1" applyBorder="1" applyAlignment="1">
      <alignment horizontal="center" vertical="center"/>
    </xf>
    <xf numFmtId="3" fontId="1" fillId="0" borderId="15" xfId="0" applyNumberFormat="1" applyFont="1" applyBorder="1" applyAlignment="1">
      <alignment horizontal="right" vertical="center"/>
    </xf>
    <xf numFmtId="3" fontId="1" fillId="0" borderId="16" xfId="0" applyNumberFormat="1" applyFont="1" applyBorder="1" applyAlignment="1">
      <alignment horizontal="right" vertical="center"/>
    </xf>
    <xf numFmtId="3" fontId="1" fillId="0" borderId="2" xfId="0" applyNumberFormat="1" applyFont="1" applyBorder="1" applyAlignment="1">
      <alignment horizontal="right" vertical="center"/>
    </xf>
    <xf numFmtId="1" fontId="1" fillId="0" borderId="15" xfId="0" applyNumberFormat="1" applyFont="1" applyBorder="1" applyAlignment="1">
      <alignment horizontal="right" vertical="center"/>
    </xf>
    <xf numFmtId="1" fontId="1" fillId="0" borderId="16" xfId="0" applyNumberFormat="1" applyFont="1" applyBorder="1" applyAlignment="1">
      <alignment horizontal="right" vertical="center"/>
    </xf>
    <xf numFmtId="1" fontId="1" fillId="0" borderId="2" xfId="0" applyNumberFormat="1" applyFont="1" applyBorder="1" applyAlignment="1">
      <alignment horizontal="right" vertical="center"/>
    </xf>
    <xf numFmtId="2" fontId="17" fillId="0" borderId="7" xfId="0" applyNumberFormat="1" applyFont="1" applyBorder="1" applyAlignment="1">
      <alignment horizontal="center" vertical="center"/>
    </xf>
    <xf numFmtId="2" fontId="17" fillId="0" borderId="5" xfId="0" applyNumberFormat="1" applyFont="1" applyBorder="1" applyAlignment="1">
      <alignment horizontal="center" vertical="center"/>
    </xf>
    <xf numFmtId="2" fontId="1" fillId="0" borderId="15" xfId="0" applyNumberFormat="1" applyFont="1" applyBorder="1" applyAlignment="1">
      <alignment horizontal="right" vertical="center"/>
    </xf>
    <xf numFmtId="2" fontId="1" fillId="0" borderId="2" xfId="0" applyNumberFormat="1" applyFont="1" applyBorder="1" applyAlignment="1">
      <alignment horizontal="right" vertical="center"/>
    </xf>
    <xf numFmtId="0" fontId="11" fillId="0" borderId="15" xfId="2" applyFont="1" applyBorder="1" applyAlignment="1">
      <alignment horizontal="right" vertical="center"/>
    </xf>
    <xf numFmtId="0" fontId="11" fillId="0" borderId="2" xfId="2" applyFont="1" applyBorder="1" applyAlignment="1">
      <alignment horizontal="right" vertical="center"/>
    </xf>
    <xf numFmtId="0" fontId="5" fillId="0" borderId="37" xfId="0" applyFont="1" applyFill="1" applyBorder="1" applyAlignment="1">
      <alignment horizontal="center" vertical="center"/>
    </xf>
    <xf numFmtId="0" fontId="5" fillId="0" borderId="31" xfId="0" applyFont="1" applyFill="1" applyBorder="1" applyAlignment="1">
      <alignment horizontal="center" vertical="center"/>
    </xf>
    <xf numFmtId="0" fontId="7" fillId="0" borderId="39" xfId="0" applyFont="1" applyFill="1" applyBorder="1" applyAlignment="1">
      <alignment horizontal="right" vertical="center" wrapText="1"/>
    </xf>
    <xf numFmtId="0" fontId="7" fillId="0" borderId="33" xfId="0" applyFont="1" applyFill="1" applyBorder="1" applyAlignment="1">
      <alignment horizontal="right" vertical="center" wrapText="1"/>
    </xf>
    <xf numFmtId="0" fontId="23" fillId="0" borderId="40" xfId="0" applyNumberFormat="1" applyFont="1" applyBorder="1" applyAlignment="1">
      <alignment horizontal="right" vertical="center" readingOrder="2"/>
    </xf>
    <xf numFmtId="0" fontId="23" fillId="0" borderId="17" xfId="0" applyNumberFormat="1" applyFont="1" applyBorder="1" applyAlignment="1">
      <alignment horizontal="right" vertical="center" readingOrder="2"/>
    </xf>
    <xf numFmtId="0" fontId="23" fillId="0" borderId="41" xfId="0" applyNumberFormat="1" applyFont="1" applyBorder="1" applyAlignment="1">
      <alignment horizontal="right" vertical="center" readingOrder="2"/>
    </xf>
    <xf numFmtId="0" fontId="23" fillId="0" borderId="35" xfId="0" applyNumberFormat="1" applyFont="1" applyBorder="1" applyAlignment="1">
      <alignment horizontal="right" vertical="center" readingOrder="2"/>
    </xf>
    <xf numFmtId="0" fontId="23" fillId="0" borderId="7" xfId="0" applyNumberFormat="1" applyFont="1" applyBorder="1" applyAlignment="1">
      <alignment horizontal="right" vertical="center" readingOrder="2"/>
    </xf>
    <xf numFmtId="0" fontId="23" fillId="0" borderId="36" xfId="0" applyNumberFormat="1" applyFont="1" applyBorder="1" applyAlignment="1">
      <alignment horizontal="right" vertical="center" readingOrder="2"/>
    </xf>
    <xf numFmtId="0" fontId="5" fillId="0" borderId="2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8" xfId="0" applyFont="1" applyFill="1" applyBorder="1" applyAlignment="1">
      <alignment horizontal="center" vertical="center"/>
    </xf>
    <xf numFmtId="164" fontId="7" fillId="0" borderId="45" xfId="0" applyNumberFormat="1" applyFont="1" applyBorder="1" applyAlignment="1">
      <alignment horizontal="right" vertical="center" wrapText="1"/>
    </xf>
    <xf numFmtId="0" fontId="5" fillId="0" borderId="42" xfId="0" applyFont="1" applyFill="1" applyBorder="1" applyAlignment="1">
      <alignment horizontal="center" vertical="center"/>
    </xf>
    <xf numFmtId="0" fontId="8" fillId="0" borderId="8" xfId="0" applyFont="1" applyFill="1" applyBorder="1" applyAlignment="1">
      <alignment horizontal="center" vertical="center"/>
    </xf>
    <xf numFmtId="0" fontId="31" fillId="0" borderId="48" xfId="0" applyFont="1" applyBorder="1" applyAlignment="1">
      <alignment horizontal="center" vertical="center"/>
    </xf>
    <xf numFmtId="0" fontId="31" fillId="0" borderId="49" xfId="0" applyFont="1" applyBorder="1" applyAlignment="1">
      <alignment horizontal="center" vertical="center"/>
    </xf>
    <xf numFmtId="0" fontId="31" fillId="0" borderId="50" xfId="0" applyFont="1" applyBorder="1" applyAlignment="1">
      <alignment horizontal="center" vertical="center"/>
    </xf>
    <xf numFmtId="0" fontId="34" fillId="0" borderId="0" xfId="0" applyFont="1" applyAlignment="1">
      <alignment horizontal="right" vertical="center"/>
    </xf>
    <xf numFmtId="0" fontId="34" fillId="0" borderId="46" xfId="0" applyFont="1" applyBorder="1" applyAlignment="1">
      <alignment horizontal="right" vertical="center"/>
    </xf>
    <xf numFmtId="0" fontId="31" fillId="0" borderId="52" xfId="0" applyFont="1" applyFill="1" applyBorder="1" applyAlignment="1">
      <alignment horizontal="center" vertical="center"/>
    </xf>
    <xf numFmtId="0" fontId="31" fillId="0" borderId="53" xfId="0" applyFont="1" applyFill="1" applyBorder="1" applyAlignment="1">
      <alignment horizontal="center" vertical="center"/>
    </xf>
    <xf numFmtId="0" fontId="31" fillId="0" borderId="52" xfId="3" applyFont="1" applyFill="1" applyBorder="1" applyAlignment="1">
      <alignment horizontal="center" vertical="center"/>
    </xf>
    <xf numFmtId="0" fontId="31" fillId="0" borderId="53" xfId="3" applyFont="1" applyFill="1" applyBorder="1" applyAlignment="1">
      <alignment horizontal="center" vertical="center"/>
    </xf>
    <xf numFmtId="0" fontId="31" fillId="0" borderId="46" xfId="0" applyFont="1" applyBorder="1" applyAlignment="1">
      <alignment horizontal="right" vertical="center"/>
    </xf>
    <xf numFmtId="0" fontId="9" fillId="0" borderId="11" xfId="0" applyFont="1" applyBorder="1" applyAlignment="1">
      <alignment horizontal="center"/>
    </xf>
    <xf numFmtId="2" fontId="4" fillId="0" borderId="12" xfId="0" applyNumberFormat="1" applyFont="1" applyBorder="1" applyAlignment="1">
      <alignment horizontal="center"/>
    </xf>
    <xf numFmtId="2" fontId="4" fillId="0" borderId="11" xfId="0" applyNumberFormat="1" applyFont="1" applyBorder="1" applyAlignment="1">
      <alignment horizontal="center"/>
    </xf>
    <xf numFmtId="2" fontId="4" fillId="0" borderId="13" xfId="0" applyNumberFormat="1" applyFont="1" applyBorder="1" applyAlignment="1">
      <alignment horizontal="center"/>
    </xf>
    <xf numFmtId="0" fontId="9" fillId="0" borderId="11" xfId="0" applyFont="1" applyBorder="1" applyAlignment="1">
      <alignment horizontal="center" vertical="center"/>
    </xf>
    <xf numFmtId="164" fontId="5" fillId="0" borderId="1" xfId="0" applyNumberFormat="1" applyFont="1" applyBorder="1" applyAlignment="1">
      <alignment horizontal="right" vertical="center" wrapText="1"/>
    </xf>
    <xf numFmtId="0" fontId="13" fillId="0" borderId="14" xfId="3" applyFont="1" applyBorder="1" applyAlignment="1">
      <alignment horizontal="center" vertical="center"/>
    </xf>
    <xf numFmtId="164" fontId="5" fillId="0" borderId="43" xfId="0" applyNumberFormat="1" applyFont="1" applyBorder="1" applyAlignment="1">
      <alignment horizontal="right" vertical="center" wrapText="1"/>
    </xf>
    <xf numFmtId="164" fontId="5" fillId="0" borderId="44" xfId="0" applyNumberFormat="1" applyFont="1" applyBorder="1" applyAlignment="1">
      <alignment horizontal="right" vertical="center" wrapText="1"/>
    </xf>
    <xf numFmtId="164" fontId="15" fillId="0" borderId="0" xfId="0" applyNumberFormat="1" applyFont="1" applyBorder="1" applyAlignment="1">
      <alignment horizontal="center" vertical="center" wrapText="1"/>
    </xf>
    <xf numFmtId="165" fontId="8" fillId="3" borderId="10" xfId="3" applyNumberFormat="1" applyFont="1" applyFill="1" applyBorder="1" applyAlignment="1">
      <alignment horizontal="right" vertical="center"/>
    </xf>
    <xf numFmtId="165" fontId="8" fillId="3" borderId="26" xfId="3" applyNumberFormat="1" applyFont="1" applyFill="1" applyBorder="1" applyAlignment="1">
      <alignment horizontal="right" vertical="center"/>
    </xf>
    <xf numFmtId="165" fontId="8" fillId="3" borderId="9" xfId="3" applyNumberFormat="1" applyFont="1" applyFill="1" applyBorder="1" applyAlignment="1">
      <alignment horizontal="right" vertical="center"/>
    </xf>
  </cellXfs>
  <cellStyles count="5">
    <cellStyle name="Normal" xfId="0" builtinId="0"/>
    <cellStyle name="Normal 112" xfId="1"/>
    <cellStyle name="Normal 112 2" xfId="3"/>
    <cellStyle name="Normal 2 2" xfId="4"/>
    <cellStyle name="Normal 25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428624</xdr:colOff>
      <xdr:row>0</xdr:row>
      <xdr:rowOff>66675</xdr:rowOff>
    </xdr:from>
    <xdr:to>
      <xdr:col>13</xdr:col>
      <xdr:colOff>1066800</xdr:colOff>
      <xdr:row>2</xdr:row>
      <xdr:rowOff>114300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631725" y="66675"/>
          <a:ext cx="2876551"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2"/>
  <sheetViews>
    <sheetView rightToLeft="1" tabSelected="1" topLeftCell="A70" zoomScaleNormal="100" workbookViewId="0">
      <selection activeCell="B78" sqref="B78"/>
    </sheetView>
  </sheetViews>
  <sheetFormatPr defaultRowHeight="14.25" x14ac:dyDescent="0.2"/>
  <cols>
    <col min="1" max="1" width="0.875" customWidth="1"/>
    <col min="2" max="2" width="21.125" customWidth="1"/>
    <col min="3" max="3" width="7.5" customWidth="1"/>
    <col min="4" max="4" width="7.875" customWidth="1"/>
    <col min="5" max="5" width="8.125" customWidth="1"/>
    <col min="6" max="6" width="8.375" customWidth="1"/>
    <col min="7" max="7" width="8.75" customWidth="1"/>
    <col min="8" max="8" width="8" customWidth="1"/>
    <col min="9" max="9" width="8.25" customWidth="1"/>
    <col min="10" max="10" width="8.125" customWidth="1"/>
    <col min="11" max="11" width="6.75" customWidth="1"/>
    <col min="12" max="12" width="7.5" customWidth="1"/>
    <col min="13" max="13" width="13.375" customWidth="1"/>
    <col min="14" max="14" width="12.875" customWidth="1"/>
    <col min="18" max="18" width="13.625" customWidth="1"/>
  </cols>
  <sheetData>
    <row r="1" spans="2:14" ht="30.75" customHeight="1" x14ac:dyDescent="0.2">
      <c r="B1" s="25" t="s">
        <v>75</v>
      </c>
      <c r="C1" s="26"/>
      <c r="D1" s="27"/>
      <c r="E1" s="1"/>
      <c r="F1" s="1"/>
      <c r="G1" s="1"/>
      <c r="H1" s="1"/>
      <c r="I1" s="1"/>
      <c r="J1" s="1"/>
      <c r="K1" s="1"/>
      <c r="L1" s="1"/>
      <c r="M1" s="1"/>
      <c r="N1" s="1"/>
    </row>
    <row r="2" spans="2:14" ht="34.5" customHeight="1" x14ac:dyDescent="0.2">
      <c r="B2" s="41" t="s">
        <v>273</v>
      </c>
      <c r="C2" s="41"/>
      <c r="D2" s="42"/>
      <c r="E2" s="2"/>
      <c r="F2" s="2"/>
      <c r="G2" s="2"/>
      <c r="H2" s="2"/>
      <c r="I2" s="2"/>
      <c r="J2" s="2"/>
      <c r="K2" s="2"/>
      <c r="L2" s="2"/>
      <c r="M2" s="2"/>
      <c r="N2" s="2"/>
    </row>
    <row r="3" spans="2:14" ht="40.5" customHeight="1" x14ac:dyDescent="0.2">
      <c r="B3" s="6" t="s">
        <v>76</v>
      </c>
      <c r="C3" s="2"/>
      <c r="D3" s="91">
        <v>500402890.13</v>
      </c>
      <c r="E3" s="92"/>
      <c r="F3" s="93"/>
      <c r="G3" s="2"/>
      <c r="H3" s="2"/>
      <c r="I3" s="2"/>
      <c r="J3" s="2"/>
      <c r="K3" s="2"/>
      <c r="L3" s="101" t="s">
        <v>80</v>
      </c>
      <c r="M3" s="102"/>
      <c r="N3" s="12">
        <v>34</v>
      </c>
    </row>
    <row r="4" spans="2:14" ht="35.25" customHeight="1" x14ac:dyDescent="0.2">
      <c r="B4" s="6" t="s">
        <v>74</v>
      </c>
      <c r="C4" s="2"/>
      <c r="D4" s="91">
        <v>662463097</v>
      </c>
      <c r="E4" s="92"/>
      <c r="F4" s="93"/>
      <c r="G4" s="2"/>
      <c r="H4" s="2"/>
      <c r="I4" s="2"/>
      <c r="J4" s="2"/>
      <c r="K4" s="2"/>
      <c r="L4" s="10" t="s">
        <v>81</v>
      </c>
      <c r="M4" s="51"/>
      <c r="N4" s="9">
        <v>5</v>
      </c>
    </row>
    <row r="5" spans="2:14" ht="36" customHeight="1" x14ac:dyDescent="0.2">
      <c r="B5" s="7" t="s">
        <v>10</v>
      </c>
      <c r="C5" s="9"/>
      <c r="D5" s="94">
        <v>453</v>
      </c>
      <c r="E5" s="95"/>
      <c r="F5" s="96"/>
      <c r="G5" s="2"/>
      <c r="H5" s="2"/>
      <c r="I5" s="2"/>
      <c r="J5" s="2"/>
      <c r="K5" s="2"/>
      <c r="L5" s="10" t="s">
        <v>82</v>
      </c>
      <c r="M5" s="51"/>
      <c r="N5" s="9">
        <v>8</v>
      </c>
    </row>
    <row r="6" spans="2:14" ht="33.75" customHeight="1" x14ac:dyDescent="0.2">
      <c r="B6" s="8" t="s">
        <v>77</v>
      </c>
      <c r="C6" s="2"/>
      <c r="D6" s="99">
        <v>600.85</v>
      </c>
      <c r="E6" s="100"/>
      <c r="F6" s="2"/>
      <c r="G6" s="2"/>
      <c r="H6" s="2"/>
      <c r="I6" s="2"/>
      <c r="J6" s="2"/>
      <c r="K6" s="2"/>
      <c r="L6" s="10" t="s">
        <v>83</v>
      </c>
      <c r="M6" s="11"/>
      <c r="N6" s="9">
        <v>4</v>
      </c>
    </row>
    <row r="7" spans="2:14" ht="30" customHeight="1" x14ac:dyDescent="0.2">
      <c r="B7" s="7" t="s">
        <v>78</v>
      </c>
      <c r="C7" s="2"/>
      <c r="D7" s="60">
        <v>-0.01</v>
      </c>
      <c r="E7" s="2"/>
      <c r="F7" s="2"/>
      <c r="G7" s="2"/>
      <c r="H7" s="2"/>
      <c r="I7" s="2"/>
      <c r="J7" s="2"/>
      <c r="K7" s="2"/>
      <c r="L7" s="10" t="s">
        <v>84</v>
      </c>
      <c r="M7" s="11"/>
      <c r="N7" s="12">
        <v>14</v>
      </c>
    </row>
    <row r="8" spans="2:14" ht="30" customHeight="1" x14ac:dyDescent="0.2">
      <c r="B8" s="6" t="s">
        <v>79</v>
      </c>
      <c r="C8" s="9"/>
      <c r="D8" s="9">
        <v>101</v>
      </c>
      <c r="E8" s="2"/>
      <c r="F8" s="2"/>
      <c r="G8" s="2"/>
      <c r="H8" s="2"/>
      <c r="I8" s="2"/>
      <c r="J8" s="2"/>
      <c r="K8" s="2"/>
      <c r="L8" s="10" t="s">
        <v>85</v>
      </c>
      <c r="M8" s="51"/>
      <c r="N8" s="12">
        <v>49</v>
      </c>
    </row>
    <row r="9" spans="2:14" ht="31.5" customHeight="1" x14ac:dyDescent="0.2">
      <c r="B9" s="97" t="s">
        <v>272</v>
      </c>
      <c r="C9" s="97"/>
      <c r="D9" s="97"/>
      <c r="E9" s="97"/>
      <c r="F9" s="97"/>
      <c r="G9" s="97"/>
      <c r="H9" s="97"/>
      <c r="I9" s="97"/>
      <c r="J9" s="97"/>
      <c r="K9" s="97"/>
      <c r="L9" s="97"/>
      <c r="M9" s="97"/>
      <c r="N9" s="98"/>
    </row>
    <row r="10" spans="2:14" ht="45.75" customHeight="1" x14ac:dyDescent="0.2">
      <c r="B10" s="39" t="s">
        <v>4</v>
      </c>
      <c r="C10" s="40" t="s">
        <v>5</v>
      </c>
      <c r="D10" s="40" t="s">
        <v>6</v>
      </c>
      <c r="E10" s="40" t="s">
        <v>0</v>
      </c>
      <c r="F10" s="40" t="s">
        <v>1</v>
      </c>
      <c r="G10" s="40" t="s">
        <v>2</v>
      </c>
      <c r="H10" s="40" t="s">
        <v>3</v>
      </c>
      <c r="I10" s="40" t="s">
        <v>7</v>
      </c>
      <c r="J10" s="40" t="s">
        <v>8</v>
      </c>
      <c r="K10" s="40" t="s">
        <v>9</v>
      </c>
      <c r="L10" s="40" t="s">
        <v>10</v>
      </c>
      <c r="M10" s="40" t="s">
        <v>11</v>
      </c>
      <c r="N10" s="40" t="s">
        <v>12</v>
      </c>
    </row>
    <row r="11" spans="2:14" ht="21.95" customHeight="1" x14ac:dyDescent="0.2">
      <c r="B11" s="76" t="s">
        <v>13</v>
      </c>
      <c r="C11" s="77"/>
      <c r="D11" s="77"/>
      <c r="E11" s="77"/>
      <c r="F11" s="77"/>
      <c r="G11" s="77"/>
      <c r="H11" s="77"/>
      <c r="I11" s="77"/>
      <c r="J11" s="77"/>
      <c r="K11" s="77"/>
      <c r="L11" s="77"/>
      <c r="M11" s="77"/>
      <c r="N11" s="78"/>
    </row>
    <row r="12" spans="2:14" ht="21.95" customHeight="1" x14ac:dyDescent="0.2">
      <c r="B12" s="3" t="s">
        <v>226</v>
      </c>
      <c r="C12" s="3" t="s">
        <v>227</v>
      </c>
      <c r="D12" s="13">
        <v>0.33</v>
      </c>
      <c r="E12" s="13">
        <v>0.33</v>
      </c>
      <c r="F12" s="13">
        <v>0.33</v>
      </c>
      <c r="G12" s="13">
        <v>0.33</v>
      </c>
      <c r="H12" s="13">
        <v>0.34</v>
      </c>
      <c r="I12" s="13">
        <v>0.33</v>
      </c>
      <c r="J12" s="13">
        <v>0.34</v>
      </c>
      <c r="K12" s="19">
        <v>-2.94</v>
      </c>
      <c r="L12" s="37">
        <v>1</v>
      </c>
      <c r="M12" s="37">
        <v>10000</v>
      </c>
      <c r="N12" s="37">
        <v>3300</v>
      </c>
    </row>
    <row r="13" spans="2:14" ht="21.95" customHeight="1" x14ac:dyDescent="0.2">
      <c r="B13" s="3" t="s">
        <v>198</v>
      </c>
      <c r="C13" s="3" t="s">
        <v>199</v>
      </c>
      <c r="D13" s="13">
        <v>0.35</v>
      </c>
      <c r="E13" s="13">
        <v>0.35</v>
      </c>
      <c r="F13" s="13">
        <v>0.35</v>
      </c>
      <c r="G13" s="13">
        <v>0.35</v>
      </c>
      <c r="H13" s="13">
        <v>0.35</v>
      </c>
      <c r="I13" s="13">
        <v>0.35</v>
      </c>
      <c r="J13" s="13">
        <v>0.35</v>
      </c>
      <c r="K13" s="19">
        <v>0</v>
      </c>
      <c r="L13" s="37">
        <v>4</v>
      </c>
      <c r="M13" s="37">
        <v>5702998</v>
      </c>
      <c r="N13" s="37">
        <v>1996049.3</v>
      </c>
    </row>
    <row r="14" spans="2:14" ht="21.95" customHeight="1" x14ac:dyDescent="0.2">
      <c r="B14" s="3" t="s">
        <v>14</v>
      </c>
      <c r="C14" s="3" t="s">
        <v>15</v>
      </c>
      <c r="D14" s="13">
        <v>0.76</v>
      </c>
      <c r="E14" s="13">
        <v>0.76</v>
      </c>
      <c r="F14" s="13">
        <v>0.76</v>
      </c>
      <c r="G14" s="13">
        <v>0.76</v>
      </c>
      <c r="H14" s="13">
        <v>0.76</v>
      </c>
      <c r="I14" s="13">
        <v>0.76</v>
      </c>
      <c r="J14" s="13">
        <v>0.76</v>
      </c>
      <c r="K14" s="19">
        <v>0</v>
      </c>
      <c r="L14" s="37">
        <v>23</v>
      </c>
      <c r="M14" s="37">
        <v>13850000</v>
      </c>
      <c r="N14" s="37">
        <v>10526000</v>
      </c>
    </row>
    <row r="15" spans="2:14" ht="21.95" customHeight="1" x14ac:dyDescent="0.2">
      <c r="B15" s="3" t="s">
        <v>16</v>
      </c>
      <c r="C15" s="3" t="s">
        <v>17</v>
      </c>
      <c r="D15" s="13">
        <v>0.44</v>
      </c>
      <c r="E15" s="13">
        <v>0.44</v>
      </c>
      <c r="F15" s="13">
        <v>0.44</v>
      </c>
      <c r="G15" s="13">
        <v>0.44</v>
      </c>
      <c r="H15" s="13">
        <v>0.44</v>
      </c>
      <c r="I15" s="13">
        <v>0.44</v>
      </c>
      <c r="J15" s="13">
        <v>0.44</v>
      </c>
      <c r="K15" s="19">
        <v>0</v>
      </c>
      <c r="L15" s="37">
        <v>34</v>
      </c>
      <c r="M15" s="37">
        <v>71127142</v>
      </c>
      <c r="N15" s="37">
        <v>31295942.48</v>
      </c>
    </row>
    <row r="16" spans="2:14" ht="21.95" customHeight="1" x14ac:dyDescent="0.2">
      <c r="B16" s="3" t="s">
        <v>18</v>
      </c>
      <c r="C16" s="3" t="s">
        <v>19</v>
      </c>
      <c r="D16" s="13">
        <v>0.38</v>
      </c>
      <c r="E16" s="13">
        <v>0.38</v>
      </c>
      <c r="F16" s="13">
        <v>0.37</v>
      </c>
      <c r="G16" s="13">
        <v>0.38</v>
      </c>
      <c r="H16" s="13">
        <v>0.38</v>
      </c>
      <c r="I16" s="13">
        <v>0.38</v>
      </c>
      <c r="J16" s="13">
        <v>0.38</v>
      </c>
      <c r="K16" s="19">
        <v>0</v>
      </c>
      <c r="L16" s="37">
        <v>30</v>
      </c>
      <c r="M16" s="37">
        <v>88050000</v>
      </c>
      <c r="N16" s="37">
        <v>33177500</v>
      </c>
    </row>
    <row r="17" spans="2:14" ht="21.95" customHeight="1" x14ac:dyDescent="0.2">
      <c r="B17" s="3" t="s">
        <v>20</v>
      </c>
      <c r="C17" s="3" t="s">
        <v>21</v>
      </c>
      <c r="D17" s="13">
        <v>0.5</v>
      </c>
      <c r="E17" s="13">
        <v>0.53</v>
      </c>
      <c r="F17" s="13">
        <v>0.5</v>
      </c>
      <c r="G17" s="13">
        <v>0.52</v>
      </c>
      <c r="H17" s="13">
        <v>0.49</v>
      </c>
      <c r="I17" s="13">
        <v>0.51</v>
      </c>
      <c r="J17" s="13">
        <v>0.49</v>
      </c>
      <c r="K17" s="19">
        <v>4.08</v>
      </c>
      <c r="L17" s="37">
        <v>40</v>
      </c>
      <c r="M17" s="37">
        <v>78864773</v>
      </c>
      <c r="N17" s="37">
        <v>41127386.5</v>
      </c>
    </row>
    <row r="18" spans="2:14" ht="21.95" customHeight="1" x14ac:dyDescent="0.2">
      <c r="B18" s="3" t="s">
        <v>88</v>
      </c>
      <c r="C18" s="3" t="s">
        <v>89</v>
      </c>
      <c r="D18" s="13">
        <v>0.56999999999999995</v>
      </c>
      <c r="E18" s="13">
        <v>0.56999999999999995</v>
      </c>
      <c r="F18" s="13">
        <v>0.56999999999999995</v>
      </c>
      <c r="G18" s="13">
        <v>0.56999999999999995</v>
      </c>
      <c r="H18" s="13">
        <v>0.56999999999999995</v>
      </c>
      <c r="I18" s="13">
        <v>0.56999999999999995</v>
      </c>
      <c r="J18" s="13">
        <v>0.56999999999999995</v>
      </c>
      <c r="K18" s="19">
        <v>0</v>
      </c>
      <c r="L18" s="37">
        <v>3</v>
      </c>
      <c r="M18" s="37">
        <v>33316756</v>
      </c>
      <c r="N18" s="37">
        <v>18990550.920000002</v>
      </c>
    </row>
    <row r="19" spans="2:14" ht="21.95" customHeight="1" x14ac:dyDescent="0.2">
      <c r="B19" s="3" t="s">
        <v>22</v>
      </c>
      <c r="C19" s="3" t="s">
        <v>23</v>
      </c>
      <c r="D19" s="13">
        <v>0.43</v>
      </c>
      <c r="E19" s="13">
        <v>0.44</v>
      </c>
      <c r="F19" s="13">
        <v>0.43</v>
      </c>
      <c r="G19" s="13">
        <v>0.43</v>
      </c>
      <c r="H19" s="13">
        <v>0.43</v>
      </c>
      <c r="I19" s="13">
        <v>0.43</v>
      </c>
      <c r="J19" s="13">
        <v>0.43</v>
      </c>
      <c r="K19" s="19">
        <v>0</v>
      </c>
      <c r="L19" s="37">
        <v>24</v>
      </c>
      <c r="M19" s="37">
        <v>55845823</v>
      </c>
      <c r="N19" s="37">
        <v>24148703.890000001</v>
      </c>
    </row>
    <row r="20" spans="2:14" ht="21.95" customHeight="1" x14ac:dyDescent="0.2">
      <c r="B20" s="3" t="s">
        <v>24</v>
      </c>
      <c r="C20" s="3" t="s">
        <v>25</v>
      </c>
      <c r="D20" s="13">
        <v>0.36</v>
      </c>
      <c r="E20" s="13">
        <v>0.36</v>
      </c>
      <c r="F20" s="13">
        <v>0.35</v>
      </c>
      <c r="G20" s="13">
        <v>0.35</v>
      </c>
      <c r="H20" s="13">
        <v>0.36</v>
      </c>
      <c r="I20" s="13">
        <v>0.35</v>
      </c>
      <c r="J20" s="13">
        <v>0.36</v>
      </c>
      <c r="K20" s="19">
        <v>-2.78</v>
      </c>
      <c r="L20" s="37">
        <v>16</v>
      </c>
      <c r="M20" s="37">
        <v>27450000</v>
      </c>
      <c r="N20" s="37">
        <v>9683500</v>
      </c>
    </row>
    <row r="21" spans="2:14" ht="21.95" customHeight="1" x14ac:dyDescent="0.2">
      <c r="B21" s="5" t="s">
        <v>230</v>
      </c>
      <c r="C21" s="5" t="s">
        <v>231</v>
      </c>
      <c r="D21" s="13">
        <v>0.84</v>
      </c>
      <c r="E21" s="13">
        <v>0.85</v>
      </c>
      <c r="F21" s="13">
        <v>0.84</v>
      </c>
      <c r="G21" s="13">
        <v>0.85</v>
      </c>
      <c r="H21" s="13">
        <v>0.83</v>
      </c>
      <c r="I21" s="13">
        <v>0.85</v>
      </c>
      <c r="J21" s="13">
        <v>0.83</v>
      </c>
      <c r="K21" s="19">
        <v>2.41</v>
      </c>
      <c r="L21" s="37">
        <v>21</v>
      </c>
      <c r="M21" s="37">
        <v>18032268</v>
      </c>
      <c r="N21" s="37">
        <v>15244105.119999999</v>
      </c>
    </row>
    <row r="22" spans="2:14" ht="21.95" customHeight="1" x14ac:dyDescent="0.2">
      <c r="B22" s="3" t="s">
        <v>26</v>
      </c>
      <c r="C22" s="3" t="s">
        <v>27</v>
      </c>
      <c r="D22" s="13">
        <v>1</v>
      </c>
      <c r="E22" s="13">
        <v>1</v>
      </c>
      <c r="F22" s="13">
        <v>1</v>
      </c>
      <c r="G22" s="13">
        <v>1</v>
      </c>
      <c r="H22" s="13">
        <v>1</v>
      </c>
      <c r="I22" s="13">
        <v>1</v>
      </c>
      <c r="J22" s="13">
        <v>1</v>
      </c>
      <c r="K22" s="19">
        <v>0</v>
      </c>
      <c r="L22" s="37">
        <v>2</v>
      </c>
      <c r="M22" s="37">
        <v>2056743</v>
      </c>
      <c r="N22" s="37">
        <v>2056743</v>
      </c>
    </row>
    <row r="23" spans="2:14" ht="21.95" customHeight="1" x14ac:dyDescent="0.2">
      <c r="B23" s="5" t="s">
        <v>200</v>
      </c>
      <c r="C23" s="5" t="s">
        <v>201</v>
      </c>
      <c r="D23" s="13">
        <v>0.24</v>
      </c>
      <c r="E23" s="13">
        <v>0.24</v>
      </c>
      <c r="F23" s="13">
        <v>0.24</v>
      </c>
      <c r="G23" s="13">
        <v>0.24</v>
      </c>
      <c r="H23" s="13">
        <v>0.24</v>
      </c>
      <c r="I23" s="13">
        <v>0.24</v>
      </c>
      <c r="J23" s="13">
        <v>0.24</v>
      </c>
      <c r="K23" s="19">
        <v>0</v>
      </c>
      <c r="L23" s="37">
        <v>6</v>
      </c>
      <c r="M23" s="37">
        <v>20267419</v>
      </c>
      <c r="N23" s="37">
        <v>4864180.5599999996</v>
      </c>
    </row>
    <row r="24" spans="2:14" ht="21.95" customHeight="1" x14ac:dyDescent="0.2">
      <c r="B24" s="5" t="s">
        <v>30</v>
      </c>
      <c r="C24" s="5" t="s">
        <v>31</v>
      </c>
      <c r="D24" s="13">
        <v>0.74</v>
      </c>
      <c r="E24" s="13">
        <v>0.74</v>
      </c>
      <c r="F24" s="13">
        <v>0.74</v>
      </c>
      <c r="G24" s="13">
        <v>0.74</v>
      </c>
      <c r="H24" s="13">
        <v>0.74</v>
      </c>
      <c r="I24" s="13">
        <v>0.74</v>
      </c>
      <c r="J24" s="13">
        <v>0.74</v>
      </c>
      <c r="K24" s="19">
        <v>0</v>
      </c>
      <c r="L24" s="37">
        <v>2</v>
      </c>
      <c r="M24" s="37">
        <v>1000000</v>
      </c>
      <c r="N24" s="37">
        <v>740000</v>
      </c>
    </row>
    <row r="25" spans="2:14" ht="21.95" customHeight="1" x14ac:dyDescent="0.2">
      <c r="B25" s="4" t="s">
        <v>32</v>
      </c>
      <c r="C25" s="4" t="s">
        <v>33</v>
      </c>
      <c r="D25" s="13">
        <v>0.9</v>
      </c>
      <c r="E25" s="13">
        <v>0.9</v>
      </c>
      <c r="F25" s="13">
        <v>0.9</v>
      </c>
      <c r="G25" s="13">
        <v>0.9</v>
      </c>
      <c r="H25" s="13">
        <v>0.9</v>
      </c>
      <c r="I25" s="13">
        <v>0.9</v>
      </c>
      <c r="J25" s="13">
        <v>0.9</v>
      </c>
      <c r="K25" s="19">
        <v>0</v>
      </c>
      <c r="L25" s="37">
        <v>2</v>
      </c>
      <c r="M25" s="37">
        <v>71121427</v>
      </c>
      <c r="N25" s="37">
        <v>64009284.299999997</v>
      </c>
    </row>
    <row r="26" spans="2:14" ht="21.95" customHeight="1" x14ac:dyDescent="0.2">
      <c r="B26" s="3" t="s">
        <v>34</v>
      </c>
      <c r="C26" s="3" t="s">
        <v>35</v>
      </c>
      <c r="D26" s="13">
        <v>0.3</v>
      </c>
      <c r="E26" s="13">
        <v>0.3</v>
      </c>
      <c r="F26" s="13">
        <v>0.3</v>
      </c>
      <c r="G26" s="13">
        <v>0.3</v>
      </c>
      <c r="H26" s="13">
        <v>0.28999999999999998</v>
      </c>
      <c r="I26" s="13">
        <v>0.3</v>
      </c>
      <c r="J26" s="13">
        <v>0.3</v>
      </c>
      <c r="K26" s="19">
        <v>0</v>
      </c>
      <c r="L26" s="37">
        <v>1</v>
      </c>
      <c r="M26" s="37">
        <v>500000</v>
      </c>
      <c r="N26" s="37">
        <v>150000</v>
      </c>
    </row>
    <row r="27" spans="2:14" ht="21.95" customHeight="1" x14ac:dyDescent="0.2">
      <c r="B27" s="82" t="s">
        <v>36</v>
      </c>
      <c r="C27" s="83"/>
      <c r="D27" s="79"/>
      <c r="E27" s="80"/>
      <c r="F27" s="80"/>
      <c r="G27" s="80"/>
      <c r="H27" s="80"/>
      <c r="I27" s="80"/>
      <c r="J27" s="80"/>
      <c r="K27" s="81"/>
      <c r="L27" s="37">
        <f>SUM(L12:L26)</f>
        <v>209</v>
      </c>
      <c r="M27" s="37">
        <f>SUM(M12:M26)</f>
        <v>487195349</v>
      </c>
      <c r="N27" s="37">
        <f>SUM(N12:N26)</f>
        <v>258013246.06999999</v>
      </c>
    </row>
    <row r="28" spans="2:14" ht="21.95" customHeight="1" x14ac:dyDescent="0.2">
      <c r="B28" s="76" t="s">
        <v>178</v>
      </c>
      <c r="C28" s="77"/>
      <c r="D28" s="77"/>
      <c r="E28" s="77"/>
      <c r="F28" s="77"/>
      <c r="G28" s="77"/>
      <c r="H28" s="77"/>
      <c r="I28" s="77"/>
      <c r="J28" s="77"/>
      <c r="K28" s="77"/>
      <c r="L28" s="77"/>
      <c r="M28" s="77"/>
      <c r="N28" s="78"/>
    </row>
    <row r="29" spans="2:14" ht="21.95" customHeight="1" x14ac:dyDescent="0.2">
      <c r="B29" s="4" t="s">
        <v>190</v>
      </c>
      <c r="C29" s="4" t="s">
        <v>191</v>
      </c>
      <c r="D29" s="13">
        <v>5.21</v>
      </c>
      <c r="E29" s="13">
        <v>5.21</v>
      </c>
      <c r="F29" s="13">
        <v>5.2</v>
      </c>
      <c r="G29" s="13">
        <v>5.21</v>
      </c>
      <c r="H29" s="13">
        <v>5.21</v>
      </c>
      <c r="I29" s="13">
        <v>5.2</v>
      </c>
      <c r="J29" s="13">
        <v>5.2</v>
      </c>
      <c r="K29" s="19">
        <v>0</v>
      </c>
      <c r="L29" s="37">
        <v>8</v>
      </c>
      <c r="M29" s="37">
        <v>815000</v>
      </c>
      <c r="N29" s="37">
        <v>4243000</v>
      </c>
    </row>
    <row r="30" spans="2:14" ht="21.95" customHeight="1" x14ac:dyDescent="0.2">
      <c r="B30" s="3" t="s">
        <v>179</v>
      </c>
      <c r="C30" s="3" t="s">
        <v>180</v>
      </c>
      <c r="D30" s="13">
        <v>4</v>
      </c>
      <c r="E30" s="13">
        <v>4</v>
      </c>
      <c r="F30" s="13">
        <v>4</v>
      </c>
      <c r="G30" s="13">
        <v>4</v>
      </c>
      <c r="H30" s="13">
        <v>4</v>
      </c>
      <c r="I30" s="13">
        <v>4</v>
      </c>
      <c r="J30" s="13">
        <v>4</v>
      </c>
      <c r="K30" s="19">
        <v>0</v>
      </c>
      <c r="L30" s="37">
        <v>1</v>
      </c>
      <c r="M30" s="37">
        <v>30000</v>
      </c>
      <c r="N30" s="37">
        <v>120000</v>
      </c>
    </row>
    <row r="31" spans="2:14" ht="21.95" customHeight="1" x14ac:dyDescent="0.2">
      <c r="B31" s="82" t="s">
        <v>263</v>
      </c>
      <c r="C31" s="83"/>
      <c r="D31" s="79"/>
      <c r="E31" s="80"/>
      <c r="F31" s="80"/>
      <c r="G31" s="80"/>
      <c r="H31" s="80"/>
      <c r="I31" s="80"/>
      <c r="J31" s="80"/>
      <c r="K31" s="81"/>
      <c r="L31" s="37">
        <f>SUM(L29:L30)</f>
        <v>9</v>
      </c>
      <c r="M31" s="37">
        <f>SUM(M29:M30)</f>
        <v>845000</v>
      </c>
      <c r="N31" s="37">
        <f>SUM(N29:N30)</f>
        <v>4363000</v>
      </c>
    </row>
    <row r="32" spans="2:14" ht="21.95" customHeight="1" x14ac:dyDescent="0.2">
      <c r="B32" s="76" t="s">
        <v>37</v>
      </c>
      <c r="C32" s="77"/>
      <c r="D32" s="77"/>
      <c r="E32" s="77"/>
      <c r="F32" s="77"/>
      <c r="G32" s="77"/>
      <c r="H32" s="77"/>
      <c r="I32" s="77"/>
      <c r="J32" s="77"/>
      <c r="K32" s="77"/>
      <c r="L32" s="77"/>
      <c r="M32" s="77"/>
      <c r="N32" s="78"/>
    </row>
    <row r="33" spans="2:14" ht="21.95" customHeight="1" x14ac:dyDescent="0.2">
      <c r="B33" s="20" t="s">
        <v>215</v>
      </c>
      <c r="C33" s="20" t="s">
        <v>216</v>
      </c>
      <c r="D33" s="13">
        <v>0.73</v>
      </c>
      <c r="E33" s="13">
        <v>0.74</v>
      </c>
      <c r="F33" s="13">
        <v>0.73</v>
      </c>
      <c r="G33" s="13">
        <v>0.73</v>
      </c>
      <c r="H33" s="13">
        <v>0.74</v>
      </c>
      <c r="I33" s="13">
        <v>0.73</v>
      </c>
      <c r="J33" s="13">
        <v>0.74</v>
      </c>
      <c r="K33" s="19">
        <v>-1.35</v>
      </c>
      <c r="L33" s="37">
        <v>20</v>
      </c>
      <c r="M33" s="37">
        <v>27100000</v>
      </c>
      <c r="N33" s="37">
        <v>19833000</v>
      </c>
    </row>
    <row r="34" spans="2:14" ht="21.95" customHeight="1" x14ac:dyDescent="0.2">
      <c r="B34" s="3" t="s">
        <v>40</v>
      </c>
      <c r="C34" s="3" t="s">
        <v>41</v>
      </c>
      <c r="D34" s="13">
        <v>4.9000000000000004</v>
      </c>
      <c r="E34" s="13">
        <v>4.9000000000000004</v>
      </c>
      <c r="F34" s="13">
        <v>4.9000000000000004</v>
      </c>
      <c r="G34" s="13">
        <v>4.9000000000000004</v>
      </c>
      <c r="H34" s="13">
        <v>4.9000000000000004</v>
      </c>
      <c r="I34" s="13">
        <v>4.9000000000000004</v>
      </c>
      <c r="J34" s="13">
        <v>4.9000000000000004</v>
      </c>
      <c r="K34" s="19">
        <v>0</v>
      </c>
      <c r="L34" s="37">
        <v>1</v>
      </c>
      <c r="M34" s="37">
        <v>19444</v>
      </c>
      <c r="N34" s="37">
        <v>95275.6</v>
      </c>
    </row>
    <row r="35" spans="2:14" ht="21.95" customHeight="1" x14ac:dyDescent="0.2">
      <c r="B35" s="3" t="s">
        <v>240</v>
      </c>
      <c r="C35" s="3" t="s">
        <v>241</v>
      </c>
      <c r="D35" s="13">
        <v>2.0699999999999998</v>
      </c>
      <c r="E35" s="13">
        <v>2.0699999999999998</v>
      </c>
      <c r="F35" s="13">
        <v>2.06</v>
      </c>
      <c r="G35" s="13">
        <v>2.06</v>
      </c>
      <c r="H35" s="13">
        <v>2.09</v>
      </c>
      <c r="I35" s="13">
        <v>2.06</v>
      </c>
      <c r="J35" s="13">
        <v>2.06</v>
      </c>
      <c r="K35" s="19">
        <v>0</v>
      </c>
      <c r="L35" s="37">
        <v>3</v>
      </c>
      <c r="M35" s="37">
        <v>900000</v>
      </c>
      <c r="N35" s="37">
        <v>1855500</v>
      </c>
    </row>
    <row r="36" spans="2:14" ht="21.95" customHeight="1" x14ac:dyDescent="0.2">
      <c r="B36" s="20" t="s">
        <v>42</v>
      </c>
      <c r="C36" s="20" t="s">
        <v>43</v>
      </c>
      <c r="D36" s="13">
        <v>0.32</v>
      </c>
      <c r="E36" s="13">
        <v>0.33</v>
      </c>
      <c r="F36" s="13">
        <v>0.32</v>
      </c>
      <c r="G36" s="13">
        <v>0.32</v>
      </c>
      <c r="H36" s="13">
        <v>0.33</v>
      </c>
      <c r="I36" s="13">
        <v>0.33</v>
      </c>
      <c r="J36" s="13">
        <v>0.33</v>
      </c>
      <c r="K36" s="19">
        <v>0</v>
      </c>
      <c r="L36" s="37">
        <v>15</v>
      </c>
      <c r="M36" s="37">
        <v>9500000</v>
      </c>
      <c r="N36" s="37">
        <v>3045000</v>
      </c>
    </row>
    <row r="37" spans="2:14" ht="21.95" customHeight="1" x14ac:dyDescent="0.2">
      <c r="B37" s="82" t="s">
        <v>44</v>
      </c>
      <c r="C37" s="83"/>
      <c r="D37" s="79"/>
      <c r="E37" s="80"/>
      <c r="F37" s="80"/>
      <c r="G37" s="80"/>
      <c r="H37" s="80"/>
      <c r="I37" s="80"/>
      <c r="J37" s="80"/>
      <c r="K37" s="81"/>
      <c r="L37" s="37">
        <f>SUM(L33:L36)</f>
        <v>39</v>
      </c>
      <c r="M37" s="37">
        <f>SUM(M33:M36)</f>
        <v>37519444</v>
      </c>
      <c r="N37" s="37">
        <f>SUM(N33:N36)</f>
        <v>24828775.600000001</v>
      </c>
    </row>
    <row r="38" spans="2:14" ht="21.95" customHeight="1" x14ac:dyDescent="0.2">
      <c r="B38" s="76" t="s">
        <v>45</v>
      </c>
      <c r="C38" s="77"/>
      <c r="D38" s="77"/>
      <c r="E38" s="77"/>
      <c r="F38" s="77"/>
      <c r="G38" s="77"/>
      <c r="H38" s="77"/>
      <c r="I38" s="77"/>
      <c r="J38" s="77"/>
      <c r="K38" s="77"/>
      <c r="L38" s="77"/>
      <c r="M38" s="77"/>
      <c r="N38" s="78"/>
    </row>
    <row r="39" spans="2:14" ht="21.95" customHeight="1" x14ac:dyDescent="0.2">
      <c r="B39" s="23" t="s">
        <v>192</v>
      </c>
      <c r="C39" s="23" t="s">
        <v>193</v>
      </c>
      <c r="D39" s="13">
        <v>2.6</v>
      </c>
      <c r="E39" s="13">
        <v>2.62</v>
      </c>
      <c r="F39" s="13">
        <v>2.58</v>
      </c>
      <c r="G39" s="13">
        <v>2.59</v>
      </c>
      <c r="H39" s="13">
        <v>2.64</v>
      </c>
      <c r="I39" s="13">
        <v>2.59</v>
      </c>
      <c r="J39" s="13">
        <v>2.63</v>
      </c>
      <c r="K39" s="19">
        <v>-1.52</v>
      </c>
      <c r="L39" s="37">
        <v>83</v>
      </c>
      <c r="M39" s="37">
        <v>54562386</v>
      </c>
      <c r="N39" s="37">
        <v>141226783.02000001</v>
      </c>
    </row>
    <row r="40" spans="2:14" ht="21.95" customHeight="1" x14ac:dyDescent="0.2">
      <c r="B40" s="3" t="s">
        <v>46</v>
      </c>
      <c r="C40" s="3" t="s">
        <v>47</v>
      </c>
      <c r="D40" s="13">
        <v>0.28999999999999998</v>
      </c>
      <c r="E40" s="13">
        <v>0.28999999999999998</v>
      </c>
      <c r="F40" s="13">
        <v>0.28999999999999998</v>
      </c>
      <c r="G40" s="13">
        <v>0.28999999999999998</v>
      </c>
      <c r="H40" s="13">
        <v>0.28999999999999998</v>
      </c>
      <c r="I40" s="13">
        <v>0.28999999999999998</v>
      </c>
      <c r="J40" s="13">
        <v>0.28999999999999998</v>
      </c>
      <c r="K40" s="19">
        <v>0</v>
      </c>
      <c r="L40" s="37">
        <v>1</v>
      </c>
      <c r="M40" s="37">
        <v>750000</v>
      </c>
      <c r="N40" s="37">
        <v>217500</v>
      </c>
    </row>
    <row r="41" spans="2:14" ht="21.95" customHeight="1" x14ac:dyDescent="0.2">
      <c r="B41" s="3" t="s">
        <v>48</v>
      </c>
      <c r="C41" s="3" t="s">
        <v>49</v>
      </c>
      <c r="D41" s="13">
        <v>8.15</v>
      </c>
      <c r="E41" s="13">
        <v>8.15</v>
      </c>
      <c r="F41" s="13">
        <v>8.15</v>
      </c>
      <c r="G41" s="13">
        <v>8.15</v>
      </c>
      <c r="H41" s="13">
        <v>8.1999999999999993</v>
      </c>
      <c r="I41" s="13">
        <v>8.15</v>
      </c>
      <c r="J41" s="13">
        <v>8.1999999999999993</v>
      </c>
      <c r="K41" s="19">
        <v>-0.61</v>
      </c>
      <c r="L41" s="37">
        <v>1</v>
      </c>
      <c r="M41" s="37">
        <v>49000</v>
      </c>
      <c r="N41" s="37">
        <v>399350</v>
      </c>
    </row>
    <row r="42" spans="2:14" ht="21.95" customHeight="1" x14ac:dyDescent="0.2">
      <c r="B42" s="3" t="s">
        <v>202</v>
      </c>
      <c r="C42" s="3" t="s">
        <v>203</v>
      </c>
      <c r="D42" s="13">
        <v>0.78</v>
      </c>
      <c r="E42" s="13">
        <v>0.78</v>
      </c>
      <c r="F42" s="13">
        <v>0.78</v>
      </c>
      <c r="G42" s="13">
        <v>0.78</v>
      </c>
      <c r="H42" s="13">
        <v>0.78</v>
      </c>
      <c r="I42" s="13">
        <v>0.78</v>
      </c>
      <c r="J42" s="13">
        <v>0.78</v>
      </c>
      <c r="K42" s="19">
        <v>0</v>
      </c>
      <c r="L42" s="37">
        <v>1</v>
      </c>
      <c r="M42" s="37">
        <v>1000000</v>
      </c>
      <c r="N42" s="37">
        <v>780000</v>
      </c>
    </row>
    <row r="43" spans="2:14" ht="21.95" customHeight="1" x14ac:dyDescent="0.2">
      <c r="B43" s="3" t="s">
        <v>50</v>
      </c>
      <c r="C43" s="3" t="s">
        <v>51</v>
      </c>
      <c r="D43" s="13">
        <v>0.62</v>
      </c>
      <c r="E43" s="13">
        <v>0.62</v>
      </c>
      <c r="F43" s="13">
        <v>0.62</v>
      </c>
      <c r="G43" s="13">
        <v>0.62</v>
      </c>
      <c r="H43" s="13">
        <v>0.62</v>
      </c>
      <c r="I43" s="13">
        <v>0.62</v>
      </c>
      <c r="J43" s="13">
        <v>0.62</v>
      </c>
      <c r="K43" s="19">
        <v>0</v>
      </c>
      <c r="L43" s="37">
        <v>9</v>
      </c>
      <c r="M43" s="37">
        <v>2257396</v>
      </c>
      <c r="N43" s="37">
        <v>1399585.52</v>
      </c>
    </row>
    <row r="44" spans="2:14" ht="21.95" customHeight="1" x14ac:dyDescent="0.2">
      <c r="B44" s="3" t="s">
        <v>235</v>
      </c>
      <c r="C44" s="3" t="s">
        <v>236</v>
      </c>
      <c r="D44" s="13">
        <v>0.56999999999999995</v>
      </c>
      <c r="E44" s="13">
        <v>0.6</v>
      </c>
      <c r="F44" s="13">
        <v>0.56999999999999995</v>
      </c>
      <c r="G44" s="13">
        <v>0.57999999999999996</v>
      </c>
      <c r="H44" s="13">
        <v>0.55000000000000004</v>
      </c>
      <c r="I44" s="13">
        <v>0.6</v>
      </c>
      <c r="J44" s="13">
        <v>0.56000000000000005</v>
      </c>
      <c r="K44" s="19">
        <v>7.14</v>
      </c>
      <c r="L44" s="37">
        <v>57</v>
      </c>
      <c r="M44" s="37">
        <v>73659347</v>
      </c>
      <c r="N44" s="37">
        <v>42656352.490000002</v>
      </c>
    </row>
    <row r="45" spans="2:14" ht="21.95" customHeight="1" x14ac:dyDescent="0.2">
      <c r="B45" s="38" t="s">
        <v>52</v>
      </c>
      <c r="C45" s="3" t="s">
        <v>53</v>
      </c>
      <c r="D45" s="13">
        <v>0.55000000000000004</v>
      </c>
      <c r="E45" s="13">
        <v>0.55000000000000004</v>
      </c>
      <c r="F45" s="13">
        <v>0.53</v>
      </c>
      <c r="G45" s="13">
        <v>0.54</v>
      </c>
      <c r="H45" s="13">
        <v>0.54</v>
      </c>
      <c r="I45" s="13">
        <v>0.53</v>
      </c>
      <c r="J45" s="13">
        <v>0.54</v>
      </c>
      <c r="K45" s="19">
        <v>-1.85</v>
      </c>
      <c r="L45" s="37">
        <v>9</v>
      </c>
      <c r="M45" s="37">
        <v>3230206</v>
      </c>
      <c r="N45" s="37">
        <v>1754230.46</v>
      </c>
    </row>
    <row r="46" spans="2:14" ht="21.95" customHeight="1" x14ac:dyDescent="0.2">
      <c r="B46" s="82" t="s">
        <v>54</v>
      </c>
      <c r="C46" s="83"/>
      <c r="D46" s="79"/>
      <c r="E46" s="80"/>
      <c r="F46" s="80"/>
      <c r="G46" s="80"/>
      <c r="H46" s="80"/>
      <c r="I46" s="80"/>
      <c r="J46" s="80"/>
      <c r="K46" s="81"/>
      <c r="L46" s="37">
        <f>SUM(L39:L45)</f>
        <v>161</v>
      </c>
      <c r="M46" s="37">
        <f>SUM(M39:M45)</f>
        <v>135508335</v>
      </c>
      <c r="N46" s="37">
        <f>SUM(N39:N45)</f>
        <v>188433801.49000004</v>
      </c>
    </row>
    <row r="47" spans="2:14" ht="21.95" customHeight="1" x14ac:dyDescent="0.2">
      <c r="B47" s="74" t="s">
        <v>164</v>
      </c>
      <c r="C47" s="75"/>
      <c r="D47" s="75"/>
      <c r="E47" s="75"/>
      <c r="F47" s="75"/>
      <c r="G47" s="75"/>
      <c r="H47" s="75"/>
      <c r="I47" s="75"/>
      <c r="J47" s="75"/>
      <c r="K47" s="75"/>
      <c r="L47" s="75"/>
      <c r="M47" s="75"/>
      <c r="N47" s="75"/>
    </row>
    <row r="48" spans="2:14" ht="32.25" customHeight="1" x14ac:dyDescent="0.2">
      <c r="B48" s="97" t="s">
        <v>272</v>
      </c>
      <c r="C48" s="97"/>
      <c r="D48" s="97"/>
      <c r="E48" s="97"/>
      <c r="F48" s="97"/>
      <c r="G48" s="97"/>
      <c r="H48" s="97"/>
      <c r="I48" s="97"/>
      <c r="J48" s="97"/>
      <c r="K48" s="97"/>
      <c r="L48" s="97"/>
      <c r="M48" s="97"/>
      <c r="N48" s="98"/>
    </row>
    <row r="49" spans="2:14" ht="36.75" customHeight="1" x14ac:dyDescent="0.2">
      <c r="B49" s="39" t="s">
        <v>4</v>
      </c>
      <c r="C49" s="40" t="s">
        <v>5</v>
      </c>
      <c r="D49" s="40" t="s">
        <v>6</v>
      </c>
      <c r="E49" s="40" t="s">
        <v>0</v>
      </c>
      <c r="F49" s="40" t="s">
        <v>1</v>
      </c>
      <c r="G49" s="40" t="s">
        <v>2</v>
      </c>
      <c r="H49" s="40" t="s">
        <v>3</v>
      </c>
      <c r="I49" s="40" t="s">
        <v>7</v>
      </c>
      <c r="J49" s="40" t="s">
        <v>8</v>
      </c>
      <c r="K49" s="40" t="s">
        <v>9</v>
      </c>
      <c r="L49" s="40" t="s">
        <v>10</v>
      </c>
      <c r="M49" s="40" t="s">
        <v>11</v>
      </c>
      <c r="N49" s="40" t="s">
        <v>12</v>
      </c>
    </row>
    <row r="50" spans="2:14" ht="21.95" customHeight="1" x14ac:dyDescent="0.2">
      <c r="B50" s="76" t="s">
        <v>55</v>
      </c>
      <c r="C50" s="77"/>
      <c r="D50" s="77"/>
      <c r="E50" s="77"/>
      <c r="F50" s="77"/>
      <c r="G50" s="77"/>
      <c r="H50" s="77"/>
      <c r="I50" s="77"/>
      <c r="J50" s="77"/>
      <c r="K50" s="77"/>
      <c r="L50" s="77"/>
      <c r="M50" s="77"/>
      <c r="N50" s="78"/>
    </row>
    <row r="51" spans="2:14" ht="21.95" customHeight="1" x14ac:dyDescent="0.2">
      <c r="B51" s="3" t="s">
        <v>116</v>
      </c>
      <c r="C51" s="3" t="s">
        <v>117</v>
      </c>
      <c r="D51" s="13">
        <v>7.56</v>
      </c>
      <c r="E51" s="13">
        <v>7.56</v>
      </c>
      <c r="F51" s="13">
        <v>7.56</v>
      </c>
      <c r="G51" s="13">
        <v>7.56</v>
      </c>
      <c r="H51" s="13">
        <v>7.54</v>
      </c>
      <c r="I51" s="13">
        <v>7.56</v>
      </c>
      <c r="J51" s="13">
        <v>7.56</v>
      </c>
      <c r="K51" s="19">
        <v>0</v>
      </c>
      <c r="L51" s="37">
        <v>2</v>
      </c>
      <c r="M51" s="37">
        <v>110000</v>
      </c>
      <c r="N51" s="37">
        <v>831600</v>
      </c>
    </row>
    <row r="52" spans="2:14" ht="21.95" customHeight="1" x14ac:dyDescent="0.2">
      <c r="B52" s="3" t="s">
        <v>56</v>
      </c>
      <c r="C52" s="3" t="s">
        <v>57</v>
      </c>
      <c r="D52" s="13">
        <v>26.25</v>
      </c>
      <c r="E52" s="13">
        <v>26.4</v>
      </c>
      <c r="F52" s="13">
        <v>26.25</v>
      </c>
      <c r="G52" s="13">
        <v>26.3</v>
      </c>
      <c r="H52" s="13">
        <v>26.38</v>
      </c>
      <c r="I52" s="13">
        <v>26.4</v>
      </c>
      <c r="J52" s="13">
        <v>26.25</v>
      </c>
      <c r="K52" s="19">
        <v>0.56999999999999995</v>
      </c>
      <c r="L52" s="37">
        <v>21</v>
      </c>
      <c r="M52" s="37">
        <v>701111</v>
      </c>
      <c r="N52" s="37">
        <v>18436913.75</v>
      </c>
    </row>
    <row r="53" spans="2:14" ht="21.95" customHeight="1" x14ac:dyDescent="0.2">
      <c r="B53" s="20" t="s">
        <v>165</v>
      </c>
      <c r="C53" s="20" t="s">
        <v>166</v>
      </c>
      <c r="D53" s="13">
        <v>13</v>
      </c>
      <c r="E53" s="13">
        <v>13.05</v>
      </c>
      <c r="F53" s="13">
        <v>13</v>
      </c>
      <c r="G53" s="13">
        <v>13.01</v>
      </c>
      <c r="H53" s="13">
        <v>13.01</v>
      </c>
      <c r="I53" s="13">
        <v>13.05</v>
      </c>
      <c r="J53" s="13">
        <v>13</v>
      </c>
      <c r="K53" s="19">
        <v>0.38</v>
      </c>
      <c r="L53" s="37">
        <v>4</v>
      </c>
      <c r="M53" s="37">
        <v>250000</v>
      </c>
      <c r="N53" s="37">
        <v>3252500</v>
      </c>
    </row>
    <row r="54" spans="2:14" ht="21.95" customHeight="1" x14ac:dyDescent="0.2">
      <c r="B54" s="3" t="s">
        <v>60</v>
      </c>
      <c r="C54" s="3" t="s">
        <v>61</v>
      </c>
      <c r="D54" s="13">
        <v>7.09</v>
      </c>
      <c r="E54" s="13">
        <v>7.09</v>
      </c>
      <c r="F54" s="13">
        <v>7.07</v>
      </c>
      <c r="G54" s="13">
        <v>7.09</v>
      </c>
      <c r="H54" s="13">
        <v>7.1</v>
      </c>
      <c r="I54" s="13">
        <v>7.07</v>
      </c>
      <c r="J54" s="13">
        <v>7.09</v>
      </c>
      <c r="K54" s="19">
        <v>-0.28000000000000003</v>
      </c>
      <c r="L54" s="37">
        <v>5</v>
      </c>
      <c r="M54" s="37">
        <v>258858</v>
      </c>
      <c r="N54" s="37">
        <v>1834303.22</v>
      </c>
    </row>
    <row r="55" spans="2:14" ht="21.95" customHeight="1" x14ac:dyDescent="0.2">
      <c r="B55" s="3" t="s">
        <v>217</v>
      </c>
      <c r="C55" s="3" t="s">
        <v>218</v>
      </c>
      <c r="D55" s="13">
        <v>13.85</v>
      </c>
      <c r="E55" s="13">
        <v>13.85</v>
      </c>
      <c r="F55" s="13">
        <v>13.85</v>
      </c>
      <c r="G55" s="13">
        <v>13.85</v>
      </c>
      <c r="H55" s="13">
        <v>13.85</v>
      </c>
      <c r="I55" s="13">
        <v>13.85</v>
      </c>
      <c r="J55" s="13">
        <v>13.85</v>
      </c>
      <c r="K55" s="19">
        <v>0</v>
      </c>
      <c r="L55" s="37">
        <v>2</v>
      </c>
      <c r="M55" s="37">
        <v>25000</v>
      </c>
      <c r="N55" s="37">
        <v>346250</v>
      </c>
    </row>
    <row r="56" spans="2:14" ht="21.95" customHeight="1" x14ac:dyDescent="0.2">
      <c r="B56" s="82" t="s">
        <v>66</v>
      </c>
      <c r="C56" s="83"/>
      <c r="D56" s="79"/>
      <c r="E56" s="80"/>
      <c r="F56" s="80"/>
      <c r="G56" s="80"/>
      <c r="H56" s="80"/>
      <c r="I56" s="80"/>
      <c r="J56" s="80"/>
      <c r="K56" s="81"/>
      <c r="L56" s="37">
        <f>SUM(L51:L55)</f>
        <v>34</v>
      </c>
      <c r="M56" s="37">
        <f>SUM(M51:M55)</f>
        <v>1344969</v>
      </c>
      <c r="N56" s="37">
        <f>SUM(N51:N55)</f>
        <v>24701566.969999999</v>
      </c>
    </row>
    <row r="57" spans="2:14" ht="21.95" customHeight="1" x14ac:dyDescent="0.2">
      <c r="B57" s="76" t="s">
        <v>67</v>
      </c>
      <c r="C57" s="77"/>
      <c r="D57" s="77"/>
      <c r="E57" s="77"/>
      <c r="F57" s="77"/>
      <c r="G57" s="77"/>
      <c r="H57" s="77"/>
      <c r="I57" s="77"/>
      <c r="J57" s="77"/>
      <c r="K57" s="77"/>
      <c r="L57" s="77"/>
      <c r="M57" s="77"/>
      <c r="N57" s="78"/>
    </row>
    <row r="58" spans="2:14" ht="21.95" customHeight="1" x14ac:dyDescent="0.2">
      <c r="B58" s="20" t="s">
        <v>219</v>
      </c>
      <c r="C58" s="20" t="s">
        <v>220</v>
      </c>
      <c r="D58" s="13">
        <v>1.25</v>
      </c>
      <c r="E58" s="13">
        <v>1.25</v>
      </c>
      <c r="F58" s="13">
        <v>1.25</v>
      </c>
      <c r="G58" s="13">
        <v>1.25</v>
      </c>
      <c r="H58" s="13">
        <v>1.3</v>
      </c>
      <c r="I58" s="13">
        <v>1.25</v>
      </c>
      <c r="J58" s="13">
        <v>1.3</v>
      </c>
      <c r="K58" s="19">
        <v>-3.85</v>
      </c>
      <c r="L58" s="37">
        <v>1</v>
      </c>
      <c r="M58" s="37">
        <v>50000</v>
      </c>
      <c r="N58" s="37">
        <v>62500</v>
      </c>
    </row>
    <row r="59" spans="2:14" ht="21.95" customHeight="1" x14ac:dyDescent="0.2">
      <c r="B59" s="82" t="s">
        <v>232</v>
      </c>
      <c r="C59" s="83"/>
      <c r="D59" s="79"/>
      <c r="E59" s="80"/>
      <c r="F59" s="80"/>
      <c r="G59" s="80"/>
      <c r="H59" s="80"/>
      <c r="I59" s="80"/>
      <c r="J59" s="80"/>
      <c r="K59" s="81"/>
      <c r="L59" s="37">
        <v>1</v>
      </c>
      <c r="M59" s="37">
        <v>50000</v>
      </c>
      <c r="N59" s="37">
        <v>62500</v>
      </c>
    </row>
    <row r="60" spans="2:14" ht="21.95" customHeight="1" x14ac:dyDescent="0.2">
      <c r="B60" s="82" t="s">
        <v>70</v>
      </c>
      <c r="C60" s="83"/>
      <c r="D60" s="79"/>
      <c r="E60" s="80"/>
      <c r="F60" s="80"/>
      <c r="G60" s="80"/>
      <c r="H60" s="80"/>
      <c r="I60" s="80"/>
      <c r="J60" s="80"/>
      <c r="K60" s="81"/>
      <c r="L60" s="37">
        <f>L59+L56+L46+L37+L31+L27</f>
        <v>453</v>
      </c>
      <c r="M60" s="37">
        <f t="shared" ref="M60:N60" si="0">M59+M56+M46+M37+M31+M27</f>
        <v>662463097</v>
      </c>
      <c r="N60" s="37">
        <f t="shared" si="0"/>
        <v>500402890.13</v>
      </c>
    </row>
    <row r="61" spans="2:14" ht="21.95" customHeight="1" x14ac:dyDescent="0.2">
      <c r="B61" s="117" t="s">
        <v>280</v>
      </c>
      <c r="C61" s="117"/>
      <c r="D61" s="117"/>
      <c r="E61" s="117"/>
      <c r="F61" s="117"/>
      <c r="G61" s="117"/>
      <c r="H61" s="117"/>
      <c r="I61" s="117"/>
      <c r="J61" s="117"/>
      <c r="K61" s="117"/>
      <c r="L61" s="117"/>
      <c r="M61" s="117"/>
      <c r="N61" s="117"/>
    </row>
    <row r="62" spans="2:14" ht="21.95" customHeight="1" x14ac:dyDescent="0.2">
      <c r="B62" s="118"/>
      <c r="C62" s="118"/>
      <c r="D62" s="118"/>
      <c r="E62" s="118"/>
      <c r="F62" s="118"/>
      <c r="G62" s="118"/>
      <c r="H62" s="118"/>
      <c r="I62" s="118"/>
      <c r="J62" s="118"/>
      <c r="K62" s="118"/>
      <c r="L62" s="118"/>
      <c r="M62" s="118"/>
      <c r="N62" s="118"/>
    </row>
    <row r="63" spans="2:14" s="47" customFormat="1" ht="21.95" customHeight="1" x14ac:dyDescent="0.25">
      <c r="B63" s="90" t="s">
        <v>207</v>
      </c>
      <c r="C63" s="90"/>
      <c r="D63" s="90"/>
      <c r="E63" s="89"/>
      <c r="F63" s="89"/>
      <c r="G63" s="89"/>
      <c r="H63" s="48"/>
      <c r="I63" s="89" t="s">
        <v>208</v>
      </c>
      <c r="J63" s="89"/>
      <c r="K63" s="89"/>
      <c r="L63" s="89"/>
      <c r="M63" s="89"/>
      <c r="N63" s="89"/>
    </row>
    <row r="64" spans="2:14" ht="21.95" customHeight="1" x14ac:dyDescent="0.25">
      <c r="B64" s="28" t="s">
        <v>4</v>
      </c>
      <c r="C64" s="29" t="s">
        <v>73</v>
      </c>
      <c r="D64" s="30" t="s">
        <v>181</v>
      </c>
      <c r="E64" s="31" t="s">
        <v>11</v>
      </c>
      <c r="F64" s="32"/>
      <c r="G64" s="33"/>
      <c r="H64" s="34"/>
      <c r="I64" s="82" t="s">
        <v>4</v>
      </c>
      <c r="J64" s="104"/>
      <c r="K64" s="83"/>
      <c r="L64" s="35" t="s">
        <v>73</v>
      </c>
      <c r="M64" s="36" t="s">
        <v>9</v>
      </c>
      <c r="N64" s="37" t="s">
        <v>11</v>
      </c>
    </row>
    <row r="65" spans="2:14" ht="21.95" customHeight="1" x14ac:dyDescent="0.25">
      <c r="B65" s="3" t="s">
        <v>235</v>
      </c>
      <c r="C65" s="13">
        <v>0.6</v>
      </c>
      <c r="D65" s="55">
        <v>7.14</v>
      </c>
      <c r="E65" s="87">
        <v>73659347</v>
      </c>
      <c r="F65" s="88">
        <v>73659347</v>
      </c>
      <c r="G65" s="33"/>
      <c r="H65" s="34"/>
      <c r="I65" s="84" t="s">
        <v>219</v>
      </c>
      <c r="J65" s="85" t="s">
        <v>219</v>
      </c>
      <c r="K65" s="86" t="s">
        <v>219</v>
      </c>
      <c r="L65" s="13">
        <v>1.25</v>
      </c>
      <c r="M65" s="56">
        <v>-3.85</v>
      </c>
      <c r="N65" s="37">
        <v>50000</v>
      </c>
    </row>
    <row r="66" spans="2:14" ht="21.95" customHeight="1" x14ac:dyDescent="0.25">
      <c r="B66" s="3" t="s">
        <v>20</v>
      </c>
      <c r="C66" s="13">
        <v>0.51</v>
      </c>
      <c r="D66" s="55">
        <v>4.08</v>
      </c>
      <c r="E66" s="87">
        <v>78864773</v>
      </c>
      <c r="F66" s="88">
        <v>78864773</v>
      </c>
      <c r="G66" s="43"/>
      <c r="H66" s="34"/>
      <c r="I66" s="84" t="s">
        <v>226</v>
      </c>
      <c r="J66" s="85" t="s">
        <v>226</v>
      </c>
      <c r="K66" s="86" t="s">
        <v>226</v>
      </c>
      <c r="L66" s="13">
        <v>0.33</v>
      </c>
      <c r="M66" s="56">
        <v>-2.94</v>
      </c>
      <c r="N66" s="37">
        <v>10000</v>
      </c>
    </row>
    <row r="67" spans="2:14" ht="21.95" customHeight="1" x14ac:dyDescent="0.25">
      <c r="B67" s="3" t="s">
        <v>230</v>
      </c>
      <c r="C67" s="13">
        <v>0.85</v>
      </c>
      <c r="D67" s="55">
        <v>2.41</v>
      </c>
      <c r="E67" s="87">
        <v>18032268</v>
      </c>
      <c r="F67" s="88">
        <v>18032268</v>
      </c>
      <c r="G67" s="43"/>
      <c r="H67" s="34"/>
      <c r="I67" s="84" t="s">
        <v>24</v>
      </c>
      <c r="J67" s="85" t="s">
        <v>24</v>
      </c>
      <c r="K67" s="86" t="s">
        <v>24</v>
      </c>
      <c r="L67" s="13">
        <v>0.35</v>
      </c>
      <c r="M67" s="56">
        <v>-2.78</v>
      </c>
      <c r="N67" s="37">
        <v>27450000</v>
      </c>
    </row>
    <row r="68" spans="2:14" ht="21.95" customHeight="1" x14ac:dyDescent="0.25">
      <c r="B68" s="3" t="s">
        <v>56</v>
      </c>
      <c r="C68" s="13">
        <v>26.4</v>
      </c>
      <c r="D68" s="55">
        <v>0.56999999999999995</v>
      </c>
      <c r="E68" s="87">
        <v>701111</v>
      </c>
      <c r="F68" s="88">
        <v>701111</v>
      </c>
      <c r="G68" s="43"/>
      <c r="H68" s="34"/>
      <c r="I68" s="84" t="s">
        <v>52</v>
      </c>
      <c r="J68" s="85" t="s">
        <v>52</v>
      </c>
      <c r="K68" s="86" t="s">
        <v>52</v>
      </c>
      <c r="L68" s="13">
        <v>0.53</v>
      </c>
      <c r="M68" s="56">
        <v>-1.85</v>
      </c>
      <c r="N68" s="37">
        <v>3230206</v>
      </c>
    </row>
    <row r="69" spans="2:14" ht="21.95" customHeight="1" x14ac:dyDescent="0.25">
      <c r="B69" s="20" t="s">
        <v>165</v>
      </c>
      <c r="C69" s="13">
        <v>13.05</v>
      </c>
      <c r="D69" s="55">
        <v>0.38</v>
      </c>
      <c r="E69" s="87">
        <v>250000</v>
      </c>
      <c r="F69" s="88">
        <v>250000</v>
      </c>
      <c r="G69" s="43"/>
      <c r="H69" s="34"/>
      <c r="I69" s="84" t="s">
        <v>192</v>
      </c>
      <c r="J69" s="85" t="s">
        <v>192</v>
      </c>
      <c r="K69" s="86" t="s">
        <v>192</v>
      </c>
      <c r="L69" s="13">
        <v>2.59</v>
      </c>
      <c r="M69" s="56">
        <v>-1.52</v>
      </c>
      <c r="N69" s="37">
        <v>54562386</v>
      </c>
    </row>
    <row r="70" spans="2:14" s="47" customFormat="1" ht="21.95" customHeight="1" x14ac:dyDescent="0.25">
      <c r="B70" s="89" t="s">
        <v>182</v>
      </c>
      <c r="C70" s="89"/>
      <c r="D70" s="89"/>
      <c r="E70" s="89"/>
      <c r="F70" s="89"/>
      <c r="G70" s="89"/>
      <c r="H70" s="48"/>
      <c r="I70" s="90" t="s">
        <v>183</v>
      </c>
      <c r="J70" s="90"/>
      <c r="K70" s="90"/>
      <c r="L70" s="90"/>
      <c r="M70" s="90"/>
      <c r="N70" s="90"/>
    </row>
    <row r="71" spans="2:14" ht="21.95" customHeight="1" x14ac:dyDescent="0.25">
      <c r="B71" s="28" t="s">
        <v>4</v>
      </c>
      <c r="C71" s="29" t="s">
        <v>73</v>
      </c>
      <c r="D71" s="30" t="s">
        <v>181</v>
      </c>
      <c r="E71" s="87" t="s">
        <v>11</v>
      </c>
      <c r="F71" s="88"/>
      <c r="G71" s="33"/>
      <c r="H71" s="34"/>
      <c r="I71" s="103" t="s">
        <v>4</v>
      </c>
      <c r="J71" s="104"/>
      <c r="K71" s="83"/>
      <c r="L71" s="13" t="s">
        <v>73</v>
      </c>
      <c r="M71" s="19" t="s">
        <v>9</v>
      </c>
      <c r="N71" s="37" t="s">
        <v>12</v>
      </c>
    </row>
    <row r="72" spans="2:14" ht="21.95" customHeight="1" x14ac:dyDescent="0.25">
      <c r="B72" s="3" t="s">
        <v>18</v>
      </c>
      <c r="C72" s="13">
        <v>0.38</v>
      </c>
      <c r="D72" s="19">
        <v>0</v>
      </c>
      <c r="E72" s="87">
        <v>88050000</v>
      </c>
      <c r="F72" s="88">
        <v>88050000</v>
      </c>
      <c r="G72" s="33"/>
      <c r="H72" s="34"/>
      <c r="I72" s="84" t="s">
        <v>192</v>
      </c>
      <c r="J72" s="85" t="s">
        <v>192</v>
      </c>
      <c r="K72" s="86" t="s">
        <v>192</v>
      </c>
      <c r="L72" s="13">
        <v>2.59</v>
      </c>
      <c r="M72" s="19">
        <v>-1.52</v>
      </c>
      <c r="N72" s="37">
        <v>141226783.02000001</v>
      </c>
    </row>
    <row r="73" spans="2:14" ht="21.95" customHeight="1" x14ac:dyDescent="0.25">
      <c r="B73" s="3" t="s">
        <v>20</v>
      </c>
      <c r="C73" s="13">
        <v>0.51</v>
      </c>
      <c r="D73" s="19">
        <v>4.08</v>
      </c>
      <c r="E73" s="87">
        <v>78864773</v>
      </c>
      <c r="F73" s="88">
        <v>78864773</v>
      </c>
      <c r="G73" s="33"/>
      <c r="H73" s="34"/>
      <c r="I73" s="84" t="s">
        <v>32</v>
      </c>
      <c r="J73" s="85" t="s">
        <v>32</v>
      </c>
      <c r="K73" s="86" t="s">
        <v>32</v>
      </c>
      <c r="L73" s="13">
        <v>0.9</v>
      </c>
      <c r="M73" s="19">
        <v>0</v>
      </c>
      <c r="N73" s="37">
        <v>64009284.299999997</v>
      </c>
    </row>
    <row r="74" spans="2:14" ht="21.95" customHeight="1" x14ac:dyDescent="0.25">
      <c r="B74" s="3" t="s">
        <v>235</v>
      </c>
      <c r="C74" s="13">
        <v>0.6</v>
      </c>
      <c r="D74" s="19">
        <v>7.14</v>
      </c>
      <c r="E74" s="87">
        <v>73659347</v>
      </c>
      <c r="F74" s="88">
        <v>73659347</v>
      </c>
      <c r="G74" s="33"/>
      <c r="H74" s="34"/>
      <c r="I74" s="84" t="s">
        <v>235</v>
      </c>
      <c r="J74" s="85" t="s">
        <v>235</v>
      </c>
      <c r="K74" s="86" t="s">
        <v>235</v>
      </c>
      <c r="L74" s="13">
        <v>0.6</v>
      </c>
      <c r="M74" s="19">
        <v>7.14</v>
      </c>
      <c r="N74" s="37">
        <v>42656352.490000002</v>
      </c>
    </row>
    <row r="75" spans="2:14" ht="21.95" customHeight="1" x14ac:dyDescent="0.25">
      <c r="B75" s="3" t="s">
        <v>16</v>
      </c>
      <c r="C75" s="13">
        <v>0.44</v>
      </c>
      <c r="D75" s="19">
        <v>0</v>
      </c>
      <c r="E75" s="87">
        <v>71127142</v>
      </c>
      <c r="F75" s="88">
        <v>71127142</v>
      </c>
      <c r="G75" s="33"/>
      <c r="H75" s="34"/>
      <c r="I75" s="84" t="s">
        <v>20</v>
      </c>
      <c r="J75" s="85" t="s">
        <v>20</v>
      </c>
      <c r="K75" s="86" t="s">
        <v>20</v>
      </c>
      <c r="L75" s="13">
        <v>0.51</v>
      </c>
      <c r="M75" s="19">
        <v>4.08</v>
      </c>
      <c r="N75" s="37">
        <v>41127386.5</v>
      </c>
    </row>
    <row r="76" spans="2:14" ht="21.95" customHeight="1" x14ac:dyDescent="0.25">
      <c r="B76" s="4" t="s">
        <v>32</v>
      </c>
      <c r="C76" s="13">
        <v>0.9</v>
      </c>
      <c r="D76" s="19">
        <v>0</v>
      </c>
      <c r="E76" s="87">
        <v>71121427</v>
      </c>
      <c r="F76" s="88">
        <v>71121427</v>
      </c>
      <c r="G76" s="33"/>
      <c r="H76" s="34"/>
      <c r="I76" s="84" t="s">
        <v>18</v>
      </c>
      <c r="J76" s="85" t="s">
        <v>18</v>
      </c>
      <c r="K76" s="86" t="s">
        <v>18</v>
      </c>
      <c r="L76" s="13">
        <v>0.38</v>
      </c>
      <c r="M76" s="19">
        <v>0</v>
      </c>
      <c r="N76" s="37">
        <v>33177500</v>
      </c>
    </row>
    <row r="77" spans="2:14" ht="21.95" customHeight="1" x14ac:dyDescent="0.2">
      <c r="B77" s="113"/>
      <c r="C77" s="114"/>
      <c r="D77" s="114"/>
      <c r="E77" s="114"/>
      <c r="F77" s="114"/>
      <c r="G77" s="114"/>
      <c r="H77" s="114"/>
      <c r="I77" s="114"/>
      <c r="J77" s="114"/>
      <c r="K77" s="114"/>
      <c r="L77" s="114"/>
      <c r="M77" s="114"/>
      <c r="N77" s="115"/>
    </row>
    <row r="78" spans="2:14" ht="42.75" customHeight="1" x14ac:dyDescent="0.2">
      <c r="B78" s="73" t="s">
        <v>151</v>
      </c>
      <c r="C78" s="116" t="s">
        <v>296</v>
      </c>
      <c r="D78" s="116"/>
      <c r="E78" s="116"/>
      <c r="F78" s="116"/>
      <c r="G78" s="116"/>
      <c r="H78" s="116"/>
      <c r="I78" s="116"/>
      <c r="J78" s="116"/>
      <c r="K78" s="116"/>
      <c r="L78" s="116"/>
      <c r="M78" s="116"/>
      <c r="N78" s="116"/>
    </row>
    <row r="79" spans="2:14" ht="21.95" customHeight="1" x14ac:dyDescent="0.2">
      <c r="B79" s="105" t="s">
        <v>194</v>
      </c>
      <c r="C79" s="107" t="s">
        <v>195</v>
      </c>
      <c r="D79" s="108"/>
      <c r="E79" s="108"/>
      <c r="F79" s="108"/>
      <c r="G79" s="108"/>
      <c r="H79" s="108"/>
      <c r="I79" s="108"/>
      <c r="J79" s="108"/>
      <c r="K79" s="108"/>
      <c r="L79" s="108"/>
      <c r="M79" s="108"/>
      <c r="N79" s="109"/>
    </row>
    <row r="80" spans="2:14" ht="21.75" customHeight="1" x14ac:dyDescent="0.2">
      <c r="B80" s="106"/>
      <c r="C80" s="110" t="s">
        <v>196</v>
      </c>
      <c r="D80" s="111"/>
      <c r="E80" s="111"/>
      <c r="F80" s="111"/>
      <c r="G80" s="111"/>
      <c r="H80" s="111"/>
      <c r="I80" s="111"/>
      <c r="J80" s="111"/>
      <c r="K80" s="111"/>
      <c r="L80" s="111"/>
      <c r="M80" s="111"/>
      <c r="N80" s="112"/>
    </row>
    <row r="81" spans="5:5" ht="21.95" customHeight="1" x14ac:dyDescent="0.2"/>
    <row r="82" spans="5:5" ht="15" x14ac:dyDescent="0.25">
      <c r="E82" s="45"/>
    </row>
  </sheetData>
  <mergeCells count="62">
    <mergeCell ref="B48:N48"/>
    <mergeCell ref="I64:K64"/>
    <mergeCell ref="B61:N61"/>
    <mergeCell ref="I63:N63"/>
    <mergeCell ref="B63:G63"/>
    <mergeCell ref="B62:N62"/>
    <mergeCell ref="I71:K71"/>
    <mergeCell ref="E75:F75"/>
    <mergeCell ref="B79:B80"/>
    <mergeCell ref="C79:N79"/>
    <mergeCell ref="C80:N80"/>
    <mergeCell ref="B77:N77"/>
    <mergeCell ref="E76:F76"/>
    <mergeCell ref="I76:K76"/>
    <mergeCell ref="E74:F74"/>
    <mergeCell ref="I75:K75"/>
    <mergeCell ref="E72:F72"/>
    <mergeCell ref="E71:F71"/>
    <mergeCell ref="I72:K72"/>
    <mergeCell ref="I73:K73"/>
    <mergeCell ref="C78:N78"/>
    <mergeCell ref="B11:N11"/>
    <mergeCell ref="B27:C27"/>
    <mergeCell ref="D27:K27"/>
    <mergeCell ref="B32:N32"/>
    <mergeCell ref="D37:K37"/>
    <mergeCell ref="B37:C37"/>
    <mergeCell ref="B28:N28"/>
    <mergeCell ref="B31:C31"/>
    <mergeCell ref="D31:K31"/>
    <mergeCell ref="D3:F3"/>
    <mergeCell ref="D4:F4"/>
    <mergeCell ref="D5:F5"/>
    <mergeCell ref="B9:N9"/>
    <mergeCell ref="D6:E6"/>
    <mergeCell ref="L3:M3"/>
    <mergeCell ref="I67:K67"/>
    <mergeCell ref="B70:G70"/>
    <mergeCell ref="I70:N70"/>
    <mergeCell ref="E67:F67"/>
    <mergeCell ref="E65:F65"/>
    <mergeCell ref="E66:F66"/>
    <mergeCell ref="I68:K68"/>
    <mergeCell ref="I69:K69"/>
    <mergeCell ref="E68:F68"/>
    <mergeCell ref="E69:F69"/>
    <mergeCell ref="B47:N47"/>
    <mergeCell ref="B38:N38"/>
    <mergeCell ref="D46:K46"/>
    <mergeCell ref="B46:C46"/>
    <mergeCell ref="D60:K60"/>
    <mergeCell ref="D56:K56"/>
    <mergeCell ref="B60:C60"/>
    <mergeCell ref="B56:C56"/>
    <mergeCell ref="B50:N50"/>
    <mergeCell ref="B57:N57"/>
    <mergeCell ref="B59:C59"/>
    <mergeCell ref="D59:K59"/>
    <mergeCell ref="I74:K74"/>
    <mergeCell ref="E73:F73"/>
    <mergeCell ref="I65:K65"/>
    <mergeCell ref="I66:K66"/>
  </mergeCells>
  <pageMargins left="0" right="0" top="0" bottom="0" header="0.31496062992125984" footer="0.31496062992125984"/>
  <pageSetup paperSize="9" scale="73"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4"/>
  <sheetViews>
    <sheetView rightToLeft="1" topLeftCell="A17" workbookViewId="0">
      <selection activeCell="H6" sqref="H6"/>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7" customHeight="1" x14ac:dyDescent="0.35">
      <c r="B1" s="122" t="s">
        <v>75</v>
      </c>
      <c r="C1" s="122"/>
      <c r="D1" s="71"/>
      <c r="E1" s="71"/>
      <c r="F1" s="71"/>
    </row>
    <row r="2" spans="2:6" ht="18" customHeight="1" x14ac:dyDescent="0.35">
      <c r="B2" s="72" t="s">
        <v>295</v>
      </c>
      <c r="C2" s="72"/>
      <c r="D2" s="71"/>
      <c r="E2" s="71"/>
      <c r="F2" s="71"/>
    </row>
    <row r="3" spans="2:6" ht="21.95" customHeight="1" x14ac:dyDescent="0.35">
      <c r="B3" s="122"/>
      <c r="C3" s="122"/>
      <c r="D3" s="122"/>
      <c r="E3" s="71"/>
      <c r="F3" s="71"/>
    </row>
    <row r="4" spans="2:6" ht="21.95" customHeight="1" x14ac:dyDescent="0.2">
      <c r="B4" s="123" t="s">
        <v>281</v>
      </c>
      <c r="C4" s="123"/>
      <c r="D4" s="123"/>
      <c r="E4" s="123"/>
      <c r="F4" s="123"/>
    </row>
    <row r="5" spans="2:6" ht="21.95" customHeight="1" x14ac:dyDescent="0.2">
      <c r="B5" s="61" t="s">
        <v>4</v>
      </c>
      <c r="C5" s="62" t="s">
        <v>5</v>
      </c>
      <c r="D5" s="62" t="s">
        <v>10</v>
      </c>
      <c r="E5" s="62" t="s">
        <v>11</v>
      </c>
      <c r="F5" s="62" t="s">
        <v>12</v>
      </c>
    </row>
    <row r="6" spans="2:6" ht="21.95" customHeight="1" x14ac:dyDescent="0.2">
      <c r="B6" s="119" t="s">
        <v>13</v>
      </c>
      <c r="C6" s="120"/>
      <c r="D6" s="120"/>
      <c r="E6" s="120"/>
      <c r="F6" s="121"/>
    </row>
    <row r="7" spans="2:6" ht="21.95" customHeight="1" x14ac:dyDescent="0.2">
      <c r="B7" s="63" t="s">
        <v>14</v>
      </c>
      <c r="C7" s="64" t="s">
        <v>15</v>
      </c>
      <c r="D7" s="65">
        <v>5</v>
      </c>
      <c r="E7" s="65">
        <v>1300000</v>
      </c>
      <c r="F7" s="65">
        <v>988000</v>
      </c>
    </row>
    <row r="8" spans="2:6" ht="21.95" customHeight="1" x14ac:dyDescent="0.2">
      <c r="B8" s="63" t="s">
        <v>282</v>
      </c>
      <c r="C8" s="64" t="s">
        <v>23</v>
      </c>
      <c r="D8" s="65">
        <v>1</v>
      </c>
      <c r="E8" s="65">
        <v>500000</v>
      </c>
      <c r="F8" s="65">
        <v>220000</v>
      </c>
    </row>
    <row r="9" spans="2:6" ht="21.95" customHeight="1" x14ac:dyDescent="0.2">
      <c r="B9" s="63" t="s">
        <v>283</v>
      </c>
      <c r="C9" s="64" t="s">
        <v>31</v>
      </c>
      <c r="D9" s="65">
        <v>1</v>
      </c>
      <c r="E9" s="65">
        <v>500000</v>
      </c>
      <c r="F9" s="65">
        <v>370000</v>
      </c>
    </row>
    <row r="10" spans="2:6" ht="21.95" customHeight="1" x14ac:dyDescent="0.2">
      <c r="B10" s="63" t="s">
        <v>284</v>
      </c>
      <c r="C10" s="64" t="s">
        <v>199</v>
      </c>
      <c r="D10" s="65">
        <v>2</v>
      </c>
      <c r="E10" s="65">
        <v>500000</v>
      </c>
      <c r="F10" s="65">
        <v>175000</v>
      </c>
    </row>
    <row r="11" spans="2:6" ht="21.95" customHeight="1" x14ac:dyDescent="0.2">
      <c r="B11" s="63" t="s">
        <v>230</v>
      </c>
      <c r="C11" s="64" t="s">
        <v>231</v>
      </c>
      <c r="D11" s="65">
        <v>3</v>
      </c>
      <c r="E11" s="65">
        <v>5000000</v>
      </c>
      <c r="F11" s="65">
        <v>4200000</v>
      </c>
    </row>
    <row r="12" spans="2:6" ht="21.95" customHeight="1" x14ac:dyDescent="0.2">
      <c r="B12" s="63" t="s">
        <v>285</v>
      </c>
      <c r="C12" s="64" t="s">
        <v>35</v>
      </c>
      <c r="D12" s="65">
        <v>1</v>
      </c>
      <c r="E12" s="65">
        <v>500000</v>
      </c>
      <c r="F12" s="65">
        <v>150000</v>
      </c>
    </row>
    <row r="13" spans="2:6" ht="21.95" customHeight="1" x14ac:dyDescent="0.2">
      <c r="B13" s="124" t="s">
        <v>36</v>
      </c>
      <c r="C13" s="125"/>
      <c r="D13" s="65">
        <f>SUM(D7:D12)</f>
        <v>13</v>
      </c>
      <c r="E13" s="65">
        <f>SUM(E7:E12)</f>
        <v>8300000</v>
      </c>
      <c r="F13" s="65">
        <f>SUM(F7:F12)</f>
        <v>6103000</v>
      </c>
    </row>
    <row r="14" spans="2:6" ht="21.95" customHeight="1" x14ac:dyDescent="0.2">
      <c r="B14" s="119" t="s">
        <v>286</v>
      </c>
      <c r="C14" s="120"/>
      <c r="D14" s="120"/>
      <c r="E14" s="120"/>
      <c r="F14" s="121"/>
    </row>
    <row r="15" spans="2:6" ht="21.95" customHeight="1" x14ac:dyDescent="0.2">
      <c r="B15" s="63" t="s">
        <v>287</v>
      </c>
      <c r="C15" s="64" t="s">
        <v>193</v>
      </c>
      <c r="D15" s="65">
        <v>20</v>
      </c>
      <c r="E15" s="65">
        <v>26370000</v>
      </c>
      <c r="F15" s="65">
        <v>68043400</v>
      </c>
    </row>
    <row r="16" spans="2:6" ht="21.75" customHeight="1" x14ac:dyDescent="0.2">
      <c r="B16" s="126" t="s">
        <v>288</v>
      </c>
      <c r="C16" s="127"/>
      <c r="D16" s="65">
        <f>SUM(D15)</f>
        <v>20</v>
      </c>
      <c r="E16" s="65">
        <f>SUM(E15)</f>
        <v>26370000</v>
      </c>
      <c r="F16" s="65">
        <f>SUM(F15)</f>
        <v>68043400</v>
      </c>
    </row>
    <row r="17" spans="2:6" ht="21.75" customHeight="1" x14ac:dyDescent="0.2">
      <c r="B17" s="119" t="s">
        <v>55</v>
      </c>
      <c r="C17" s="120"/>
      <c r="D17" s="120"/>
      <c r="E17" s="120"/>
      <c r="F17" s="121"/>
    </row>
    <row r="18" spans="2:6" ht="22.5" customHeight="1" x14ac:dyDescent="0.2">
      <c r="B18" s="63" t="s">
        <v>289</v>
      </c>
      <c r="C18" s="64" t="s">
        <v>57</v>
      </c>
      <c r="D18" s="65">
        <v>6</v>
      </c>
      <c r="E18" s="65">
        <v>231111</v>
      </c>
      <c r="F18" s="65">
        <v>6066663.75</v>
      </c>
    </row>
    <row r="19" spans="2:6" ht="20.25" customHeight="1" x14ac:dyDescent="0.2">
      <c r="B19" s="126" t="s">
        <v>290</v>
      </c>
      <c r="C19" s="127"/>
      <c r="D19" s="65">
        <f>SUM(D18)</f>
        <v>6</v>
      </c>
      <c r="E19" s="65">
        <f>SUM(E18)</f>
        <v>231111</v>
      </c>
      <c r="F19" s="65">
        <f>SUM(F18)</f>
        <v>6066663.75</v>
      </c>
    </row>
    <row r="20" spans="2:6" ht="23.25" customHeight="1" x14ac:dyDescent="0.2">
      <c r="B20" s="119" t="s">
        <v>291</v>
      </c>
      <c r="C20" s="120"/>
      <c r="D20" s="120"/>
      <c r="E20" s="120"/>
      <c r="F20" s="121"/>
    </row>
    <row r="21" spans="2:6" ht="21" customHeight="1" x14ac:dyDescent="0.2">
      <c r="B21" s="63" t="s">
        <v>190</v>
      </c>
      <c r="C21" s="64" t="s">
        <v>191</v>
      </c>
      <c r="D21" s="65">
        <v>1</v>
      </c>
      <c r="E21" s="65">
        <v>175000</v>
      </c>
      <c r="F21" s="65">
        <v>910000</v>
      </c>
    </row>
    <row r="22" spans="2:6" ht="21" customHeight="1" x14ac:dyDescent="0.2">
      <c r="B22" s="66" t="s">
        <v>179</v>
      </c>
      <c r="C22" s="67" t="s">
        <v>180</v>
      </c>
      <c r="D22" s="65">
        <v>1</v>
      </c>
      <c r="E22" s="65">
        <v>30000</v>
      </c>
      <c r="F22" s="65">
        <v>120000</v>
      </c>
    </row>
    <row r="23" spans="2:6" ht="21" customHeight="1" x14ac:dyDescent="0.2">
      <c r="B23" s="126" t="s">
        <v>292</v>
      </c>
      <c r="C23" s="127"/>
      <c r="D23" s="65">
        <f>SUM(D21:D22)</f>
        <v>2</v>
      </c>
      <c r="E23" s="65">
        <f>SUM(E21:E22)</f>
        <v>205000</v>
      </c>
      <c r="F23" s="65">
        <f>SUM(F21:F22)</f>
        <v>1030000</v>
      </c>
    </row>
    <row r="24" spans="2:6" ht="21" customHeight="1" x14ac:dyDescent="0.2">
      <c r="B24" s="126" t="s">
        <v>293</v>
      </c>
      <c r="C24" s="127"/>
      <c r="D24" s="65">
        <f>D23+D19+D16+D13</f>
        <v>41</v>
      </c>
      <c r="E24" s="65">
        <f>E23+E19+E16+E13</f>
        <v>35106111</v>
      </c>
      <c r="F24" s="65">
        <f>F23+F19+F16+F13</f>
        <v>81243063.75</v>
      </c>
    </row>
    <row r="25" spans="2:6" ht="18" x14ac:dyDescent="0.25">
      <c r="B25" s="68"/>
      <c r="C25" s="68"/>
      <c r="D25" s="68"/>
      <c r="E25" s="68"/>
      <c r="F25" s="68"/>
    </row>
    <row r="26" spans="2:6" ht="18" x14ac:dyDescent="0.2">
      <c r="B26" s="128" t="s">
        <v>294</v>
      </c>
      <c r="C26" s="128"/>
      <c r="D26" s="128"/>
      <c r="E26" s="128"/>
      <c r="F26" s="128"/>
    </row>
    <row r="27" spans="2:6" ht="21.75" customHeight="1" x14ac:dyDescent="0.2">
      <c r="B27" s="69" t="s">
        <v>4</v>
      </c>
      <c r="C27" s="70" t="s">
        <v>5</v>
      </c>
      <c r="D27" s="70" t="s">
        <v>10</v>
      </c>
      <c r="E27" s="70" t="s">
        <v>11</v>
      </c>
      <c r="F27" s="70" t="s">
        <v>12</v>
      </c>
    </row>
    <row r="28" spans="2:6" ht="21.75" customHeight="1" x14ac:dyDescent="0.2">
      <c r="B28" s="119" t="s">
        <v>13</v>
      </c>
      <c r="C28" s="120"/>
      <c r="D28" s="120"/>
      <c r="E28" s="120"/>
      <c r="F28" s="121"/>
    </row>
    <row r="29" spans="2:6" ht="21.75" customHeight="1" x14ac:dyDescent="0.2">
      <c r="B29" s="63" t="s">
        <v>14</v>
      </c>
      <c r="C29" s="64" t="s">
        <v>15</v>
      </c>
      <c r="D29" s="65">
        <v>3</v>
      </c>
      <c r="E29" s="65">
        <v>5000000</v>
      </c>
      <c r="F29" s="65">
        <v>3800000</v>
      </c>
    </row>
    <row r="30" spans="2:6" ht="21.75" customHeight="1" x14ac:dyDescent="0.2">
      <c r="B30" s="124" t="s">
        <v>36</v>
      </c>
      <c r="C30" s="125"/>
      <c r="D30" s="65">
        <f>SUM(D29)</f>
        <v>3</v>
      </c>
      <c r="E30" s="65">
        <f>SUM(E29)</f>
        <v>5000000</v>
      </c>
      <c r="F30" s="65">
        <f>SUM(F29)</f>
        <v>3800000</v>
      </c>
    </row>
    <row r="31" spans="2:6" ht="21.75" customHeight="1" x14ac:dyDescent="0.2">
      <c r="B31" s="119" t="s">
        <v>286</v>
      </c>
      <c r="C31" s="120"/>
      <c r="D31" s="120"/>
      <c r="E31" s="120"/>
      <c r="F31" s="121"/>
    </row>
    <row r="32" spans="2:6" ht="21.75" customHeight="1" x14ac:dyDescent="0.2">
      <c r="B32" s="63" t="s">
        <v>287</v>
      </c>
      <c r="C32" s="64" t="s">
        <v>193</v>
      </c>
      <c r="D32" s="65">
        <v>29</v>
      </c>
      <c r="E32" s="65">
        <v>24200000</v>
      </c>
      <c r="F32" s="65">
        <v>62582190.140000001</v>
      </c>
    </row>
    <row r="33" spans="2:6" ht="21.75" customHeight="1" x14ac:dyDescent="0.2">
      <c r="B33" s="126" t="s">
        <v>288</v>
      </c>
      <c r="C33" s="127"/>
      <c r="D33" s="65">
        <f>SUM(D32)</f>
        <v>29</v>
      </c>
      <c r="E33" s="65">
        <f>SUM(E32)</f>
        <v>24200000</v>
      </c>
      <c r="F33" s="65">
        <f>SUM(F32)</f>
        <v>62582190.140000001</v>
      </c>
    </row>
    <row r="34" spans="2:6" ht="18" x14ac:dyDescent="0.2">
      <c r="B34" s="126" t="s">
        <v>293</v>
      </c>
      <c r="C34" s="127"/>
      <c r="D34" s="65">
        <f>D33+D30</f>
        <v>32</v>
      </c>
      <c r="E34" s="65">
        <f>E33+E30</f>
        <v>29200000</v>
      </c>
      <c r="F34" s="65">
        <f>F33+F30</f>
        <v>66382190.140000001</v>
      </c>
    </row>
  </sheetData>
  <mergeCells count="18">
    <mergeCell ref="B34:C34"/>
    <mergeCell ref="B16:C16"/>
    <mergeCell ref="B17:F17"/>
    <mergeCell ref="B19:C19"/>
    <mergeCell ref="B20:F20"/>
    <mergeCell ref="B23:C23"/>
    <mergeCell ref="B24:C24"/>
    <mergeCell ref="B26:F26"/>
    <mergeCell ref="B28:F28"/>
    <mergeCell ref="B30:C30"/>
    <mergeCell ref="B31:F31"/>
    <mergeCell ref="B33:C33"/>
    <mergeCell ref="B14:F14"/>
    <mergeCell ref="B1:C1"/>
    <mergeCell ref="B3:D3"/>
    <mergeCell ref="B4:F4"/>
    <mergeCell ref="B6:F6"/>
    <mergeCell ref="B13:C13"/>
  </mergeCells>
  <pageMargins left="0.7" right="0.7" top="0.75" bottom="0.75" header="0.3" footer="0.3"/>
  <pageSetup paperSize="9" scale="85"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7"/>
  <sheetViews>
    <sheetView rightToLeft="1" topLeftCell="A48" zoomScaleNormal="100" workbookViewId="0">
      <selection activeCell="E67" sqref="E67"/>
    </sheetView>
  </sheetViews>
  <sheetFormatPr defaultRowHeight="14.25" x14ac:dyDescent="0.2"/>
  <cols>
    <col min="1" max="1" width="2.25" customWidth="1"/>
    <col min="2" max="2" width="24" customWidth="1"/>
    <col min="3" max="3" width="10.375" customWidth="1"/>
    <col min="4" max="4" width="15.625" customWidth="1"/>
    <col min="5" max="5" width="17.75" customWidth="1"/>
    <col min="6" max="6" width="18.375" customWidth="1"/>
  </cols>
  <sheetData>
    <row r="1" spans="2:6" ht="15" customHeight="1" x14ac:dyDescent="0.25">
      <c r="B1" s="129" t="s">
        <v>275</v>
      </c>
      <c r="C1" s="129"/>
      <c r="D1" s="129"/>
      <c r="E1" s="129"/>
      <c r="F1" s="129"/>
    </row>
    <row r="2" spans="2:6" ht="15" customHeight="1" x14ac:dyDescent="0.2">
      <c r="B2" s="24" t="s">
        <v>4</v>
      </c>
      <c r="C2" s="24" t="s">
        <v>5</v>
      </c>
      <c r="D2" s="24" t="s">
        <v>86</v>
      </c>
      <c r="E2" s="24" t="s">
        <v>124</v>
      </c>
      <c r="F2" s="24" t="s">
        <v>87</v>
      </c>
    </row>
    <row r="3" spans="2:6" ht="11.25" customHeight="1" x14ac:dyDescent="0.25">
      <c r="B3" s="130" t="s">
        <v>13</v>
      </c>
      <c r="C3" s="131"/>
      <c r="D3" s="131"/>
      <c r="E3" s="131"/>
      <c r="F3" s="132"/>
    </row>
    <row r="4" spans="2:6" ht="11.25" customHeight="1" x14ac:dyDescent="0.2">
      <c r="B4" s="3" t="s">
        <v>233</v>
      </c>
      <c r="C4" s="3" t="s">
        <v>234</v>
      </c>
      <c r="D4" s="21" t="s">
        <v>127</v>
      </c>
      <c r="E4" s="13" t="s">
        <v>127</v>
      </c>
      <c r="F4" s="22" t="s">
        <v>90</v>
      </c>
    </row>
    <row r="5" spans="2:6" ht="11.25" customHeight="1" x14ac:dyDescent="0.2">
      <c r="B5" s="59" t="s">
        <v>269</v>
      </c>
      <c r="C5" s="59" t="s">
        <v>271</v>
      </c>
      <c r="D5" s="21" t="s">
        <v>127</v>
      </c>
      <c r="E5" s="13" t="s">
        <v>127</v>
      </c>
      <c r="F5" s="22" t="s">
        <v>90</v>
      </c>
    </row>
    <row r="6" spans="2:6" ht="13.5" customHeight="1" x14ac:dyDescent="0.2">
      <c r="B6" s="5" t="s">
        <v>28</v>
      </c>
      <c r="C6" s="5" t="s">
        <v>29</v>
      </c>
      <c r="D6" s="13">
        <v>0.54</v>
      </c>
      <c r="E6" s="13">
        <v>0.54</v>
      </c>
      <c r="F6" s="22" t="s">
        <v>90</v>
      </c>
    </row>
    <row r="7" spans="2:6" ht="14.25" customHeight="1" x14ac:dyDescent="0.2">
      <c r="B7" s="5" t="s">
        <v>93</v>
      </c>
      <c r="C7" s="5" t="s">
        <v>94</v>
      </c>
      <c r="D7" s="13">
        <v>1.1499999999999999</v>
      </c>
      <c r="E7" s="13">
        <v>1.1499999999999999</v>
      </c>
      <c r="F7" s="22" t="s">
        <v>90</v>
      </c>
    </row>
    <row r="8" spans="2:6" ht="14.25" customHeight="1" x14ac:dyDescent="0.2">
      <c r="B8" s="3" t="s">
        <v>91</v>
      </c>
      <c r="C8" s="3" t="s">
        <v>92</v>
      </c>
      <c r="D8" s="13">
        <v>0.33</v>
      </c>
      <c r="E8" s="13">
        <v>0.33</v>
      </c>
      <c r="F8" s="22" t="s">
        <v>90</v>
      </c>
    </row>
    <row r="9" spans="2:6" ht="14.25" customHeight="1" x14ac:dyDescent="0.2">
      <c r="B9" s="50" t="s">
        <v>221</v>
      </c>
      <c r="C9" s="50" t="s">
        <v>222</v>
      </c>
      <c r="D9" s="13">
        <v>0.28999999999999998</v>
      </c>
      <c r="E9" s="13">
        <v>0.28999999999999998</v>
      </c>
      <c r="F9" s="22" t="s">
        <v>90</v>
      </c>
    </row>
    <row r="10" spans="2:6" ht="11.25" customHeight="1" x14ac:dyDescent="0.25">
      <c r="B10" s="130" t="s">
        <v>95</v>
      </c>
      <c r="C10" s="131"/>
      <c r="D10" s="131"/>
      <c r="E10" s="131"/>
      <c r="F10" s="132"/>
    </row>
    <row r="11" spans="2:6" ht="12.75" customHeight="1" x14ac:dyDescent="0.2">
      <c r="B11" s="3" t="s">
        <v>96</v>
      </c>
      <c r="C11" s="3" t="s">
        <v>97</v>
      </c>
      <c r="D11" s="13">
        <v>1</v>
      </c>
      <c r="E11" s="13">
        <v>1</v>
      </c>
      <c r="F11" s="22" t="s">
        <v>90</v>
      </c>
    </row>
    <row r="12" spans="2:6" ht="12.75" customHeight="1" x14ac:dyDescent="0.2">
      <c r="B12" s="4" t="s">
        <v>102</v>
      </c>
      <c r="C12" s="4" t="s">
        <v>103</v>
      </c>
      <c r="D12" s="13">
        <v>0.43</v>
      </c>
      <c r="E12" s="13">
        <v>0.43</v>
      </c>
      <c r="F12" s="22" t="s">
        <v>90</v>
      </c>
    </row>
    <row r="13" spans="2:6" ht="12.75" customHeight="1" x14ac:dyDescent="0.2">
      <c r="B13" s="3" t="s">
        <v>100</v>
      </c>
      <c r="C13" s="3" t="s">
        <v>101</v>
      </c>
      <c r="D13" s="13">
        <v>0.56000000000000005</v>
      </c>
      <c r="E13" s="13">
        <v>0.56000000000000005</v>
      </c>
      <c r="F13" s="22" t="s">
        <v>90</v>
      </c>
    </row>
    <row r="14" spans="2:6" ht="12.75" customHeight="1" x14ac:dyDescent="0.2">
      <c r="B14" s="5" t="s">
        <v>98</v>
      </c>
      <c r="C14" s="5" t="s">
        <v>99</v>
      </c>
      <c r="D14" s="13">
        <v>0.38</v>
      </c>
      <c r="E14" s="13">
        <v>0.38</v>
      </c>
      <c r="F14" s="22" t="s">
        <v>90</v>
      </c>
    </row>
    <row r="15" spans="2:6" ht="12.95" customHeight="1" x14ac:dyDescent="0.25">
      <c r="B15" s="130" t="s">
        <v>106</v>
      </c>
      <c r="C15" s="131"/>
      <c r="D15" s="131"/>
      <c r="E15" s="131"/>
      <c r="F15" s="132"/>
    </row>
    <row r="16" spans="2:6" ht="12.95" customHeight="1" x14ac:dyDescent="0.2">
      <c r="B16" s="3" t="s">
        <v>158</v>
      </c>
      <c r="C16" s="3" t="s">
        <v>159</v>
      </c>
      <c r="D16" s="14">
        <v>0.89</v>
      </c>
      <c r="E16" s="13">
        <v>0.89</v>
      </c>
      <c r="F16" s="22" t="s">
        <v>90</v>
      </c>
    </row>
    <row r="17" spans="2:6" ht="12.95" customHeight="1" x14ac:dyDescent="0.2">
      <c r="B17" s="3" t="s">
        <v>104</v>
      </c>
      <c r="C17" s="3" t="s">
        <v>105</v>
      </c>
      <c r="D17" s="13">
        <v>0.4</v>
      </c>
      <c r="E17" s="13">
        <v>0.4</v>
      </c>
      <c r="F17" s="22" t="s">
        <v>90</v>
      </c>
    </row>
    <row r="18" spans="2:6" ht="12.95" customHeight="1" x14ac:dyDescent="0.25">
      <c r="B18" s="130" t="s">
        <v>37</v>
      </c>
      <c r="C18" s="131"/>
      <c r="D18" s="131"/>
      <c r="E18" s="131"/>
      <c r="F18" s="132"/>
    </row>
    <row r="19" spans="2:6" ht="12.95" customHeight="1" x14ac:dyDescent="0.2">
      <c r="B19" s="3" t="s">
        <v>38</v>
      </c>
      <c r="C19" s="3" t="s">
        <v>39</v>
      </c>
      <c r="D19" s="13">
        <v>0.6</v>
      </c>
      <c r="E19" s="13">
        <v>0.6</v>
      </c>
      <c r="F19" s="22" t="s">
        <v>90</v>
      </c>
    </row>
    <row r="20" spans="2:6" ht="12.95" customHeight="1" x14ac:dyDescent="0.2">
      <c r="B20" s="3" t="s">
        <v>107</v>
      </c>
      <c r="C20" s="3" t="s">
        <v>108</v>
      </c>
      <c r="D20" s="13">
        <v>13.36</v>
      </c>
      <c r="E20" s="13">
        <v>13.35</v>
      </c>
      <c r="F20" s="22" t="s">
        <v>90</v>
      </c>
    </row>
    <row r="21" spans="2:6" ht="12.95" customHeight="1" x14ac:dyDescent="0.25">
      <c r="B21" s="130" t="s">
        <v>45</v>
      </c>
      <c r="C21" s="131"/>
      <c r="D21" s="131"/>
      <c r="E21" s="131"/>
      <c r="F21" s="132"/>
    </row>
    <row r="22" spans="2:6" ht="12.95" customHeight="1" x14ac:dyDescent="0.2">
      <c r="B22" s="3" t="s">
        <v>109</v>
      </c>
      <c r="C22" s="3" t="s">
        <v>110</v>
      </c>
      <c r="D22" s="13">
        <v>0.7</v>
      </c>
      <c r="E22" s="13">
        <v>0.7</v>
      </c>
      <c r="F22" s="22" t="s">
        <v>90</v>
      </c>
    </row>
    <row r="23" spans="2:6" ht="12.95" customHeight="1" x14ac:dyDescent="0.2">
      <c r="B23" s="3" t="s">
        <v>260</v>
      </c>
      <c r="C23" s="3" t="s">
        <v>261</v>
      </c>
      <c r="D23" s="13">
        <v>0.31</v>
      </c>
      <c r="E23" s="13">
        <v>1.61</v>
      </c>
      <c r="F23" s="22" t="s">
        <v>90</v>
      </c>
    </row>
    <row r="24" spans="2:6" ht="12.95" customHeight="1" x14ac:dyDescent="0.2">
      <c r="B24" s="3" t="s">
        <v>113</v>
      </c>
      <c r="C24" s="3" t="s">
        <v>114</v>
      </c>
      <c r="D24" s="13">
        <v>1.61</v>
      </c>
      <c r="E24" s="13">
        <v>1.61</v>
      </c>
      <c r="F24" s="22" t="s">
        <v>90</v>
      </c>
    </row>
    <row r="25" spans="2:6" ht="12.95" customHeight="1" x14ac:dyDescent="0.2">
      <c r="B25" s="3" t="s">
        <v>228</v>
      </c>
      <c r="C25" s="3" t="s">
        <v>229</v>
      </c>
      <c r="D25" s="13">
        <v>1.49</v>
      </c>
      <c r="E25" s="13">
        <v>1.49</v>
      </c>
      <c r="F25" s="22" t="s">
        <v>90</v>
      </c>
    </row>
    <row r="26" spans="2:6" ht="12.95" customHeight="1" x14ac:dyDescent="0.2">
      <c r="B26" s="3" t="s">
        <v>111</v>
      </c>
      <c r="C26" s="3" t="s">
        <v>112</v>
      </c>
      <c r="D26" s="13">
        <v>1.27</v>
      </c>
      <c r="E26" s="13">
        <v>1.27</v>
      </c>
      <c r="F26" s="22" t="s">
        <v>90</v>
      </c>
    </row>
    <row r="27" spans="2:6" ht="12.95" customHeight="1" x14ac:dyDescent="0.2">
      <c r="B27" s="3" t="s">
        <v>176</v>
      </c>
      <c r="C27" s="3" t="s">
        <v>177</v>
      </c>
      <c r="D27" s="13">
        <v>9</v>
      </c>
      <c r="E27" s="13">
        <v>9</v>
      </c>
      <c r="F27" s="22" t="s">
        <v>90</v>
      </c>
    </row>
    <row r="28" spans="2:6" ht="12.95" customHeight="1" x14ac:dyDescent="0.25">
      <c r="B28" s="130" t="s">
        <v>115</v>
      </c>
      <c r="C28" s="131"/>
      <c r="D28" s="131"/>
      <c r="E28" s="131"/>
      <c r="F28" s="132"/>
    </row>
    <row r="29" spans="2:6" ht="12.95" customHeight="1" x14ac:dyDescent="0.2">
      <c r="B29" s="3" t="s">
        <v>62</v>
      </c>
      <c r="C29" s="3" t="s">
        <v>63</v>
      </c>
      <c r="D29" s="13">
        <v>16</v>
      </c>
      <c r="E29" s="13">
        <v>16</v>
      </c>
      <c r="F29" s="22" t="s">
        <v>90</v>
      </c>
    </row>
    <row r="30" spans="2:6" ht="12.95" customHeight="1" x14ac:dyDescent="0.2">
      <c r="B30" s="3" t="s">
        <v>161</v>
      </c>
      <c r="C30" s="3" t="s">
        <v>162</v>
      </c>
      <c r="D30" s="13">
        <v>12</v>
      </c>
      <c r="E30" s="58">
        <v>12</v>
      </c>
      <c r="F30" s="22" t="s">
        <v>90</v>
      </c>
    </row>
    <row r="31" spans="2:6" ht="12.95" customHeight="1" x14ac:dyDescent="0.2">
      <c r="B31" s="3" t="s">
        <v>58</v>
      </c>
      <c r="C31" s="3" t="s">
        <v>59</v>
      </c>
      <c r="D31" s="13">
        <v>1.4</v>
      </c>
      <c r="E31" s="13">
        <v>1.4</v>
      </c>
      <c r="F31" s="22" t="s">
        <v>90</v>
      </c>
    </row>
    <row r="32" spans="2:6" ht="12.95" customHeight="1" x14ac:dyDescent="0.2">
      <c r="B32" s="3" t="s">
        <v>64</v>
      </c>
      <c r="C32" s="3" t="s">
        <v>65</v>
      </c>
      <c r="D32" s="13">
        <v>6.12</v>
      </c>
      <c r="E32" s="57">
        <v>6.1</v>
      </c>
      <c r="F32" s="22" t="s">
        <v>90</v>
      </c>
    </row>
    <row r="33" spans="2:6" ht="12.95" customHeight="1" x14ac:dyDescent="0.25">
      <c r="B33" s="130" t="s">
        <v>67</v>
      </c>
      <c r="C33" s="131"/>
      <c r="D33" s="131"/>
      <c r="E33" s="131"/>
      <c r="F33" s="132"/>
    </row>
    <row r="34" spans="2:6" ht="12.95" customHeight="1" x14ac:dyDescent="0.2">
      <c r="B34" s="3" t="s">
        <v>118</v>
      </c>
      <c r="C34" s="3" t="s">
        <v>119</v>
      </c>
      <c r="D34" s="13">
        <v>8.0500000000000007</v>
      </c>
      <c r="E34" s="13">
        <v>8.0500000000000007</v>
      </c>
      <c r="F34" s="22" t="s">
        <v>90</v>
      </c>
    </row>
    <row r="35" spans="2:6" ht="12.95" customHeight="1" x14ac:dyDescent="0.2">
      <c r="B35" s="20" t="s">
        <v>120</v>
      </c>
      <c r="C35" s="20" t="s">
        <v>121</v>
      </c>
      <c r="D35" s="13">
        <v>7.85</v>
      </c>
      <c r="E35" s="13">
        <v>7.85</v>
      </c>
      <c r="F35" s="22" t="s">
        <v>90</v>
      </c>
    </row>
    <row r="36" spans="2:6" ht="12.95" customHeight="1" x14ac:dyDescent="0.2">
      <c r="B36" s="20" t="s">
        <v>68</v>
      </c>
      <c r="C36" s="20" t="s">
        <v>69</v>
      </c>
      <c r="D36" s="13">
        <v>3</v>
      </c>
      <c r="E36" s="13">
        <v>3</v>
      </c>
      <c r="F36" s="22" t="s">
        <v>90</v>
      </c>
    </row>
    <row r="37" spans="2:6" ht="12.95" customHeight="1" x14ac:dyDescent="0.2">
      <c r="B37" s="3" t="s">
        <v>122</v>
      </c>
      <c r="C37" s="3" t="s">
        <v>123</v>
      </c>
      <c r="D37" s="13">
        <v>0.45</v>
      </c>
      <c r="E37" s="13">
        <v>0.45</v>
      </c>
      <c r="F37" s="22" t="s">
        <v>90</v>
      </c>
    </row>
    <row r="38" spans="2:6" ht="30" customHeight="1" x14ac:dyDescent="0.2">
      <c r="B38" s="133" t="s">
        <v>274</v>
      </c>
      <c r="C38" s="133"/>
      <c r="D38" s="133"/>
      <c r="E38" s="133"/>
      <c r="F38" s="133"/>
    </row>
    <row r="39" spans="2:6" ht="12.95" customHeight="1" x14ac:dyDescent="0.2">
      <c r="B39" s="24" t="s">
        <v>4</v>
      </c>
      <c r="C39" s="24" t="s">
        <v>5</v>
      </c>
      <c r="D39" s="24" t="s">
        <v>86</v>
      </c>
      <c r="E39" s="24" t="s">
        <v>124</v>
      </c>
      <c r="F39" s="24" t="s">
        <v>87</v>
      </c>
    </row>
    <row r="40" spans="2:6" ht="12.95" customHeight="1" x14ac:dyDescent="0.25">
      <c r="B40" s="130" t="s">
        <v>13</v>
      </c>
      <c r="C40" s="131"/>
      <c r="D40" s="131"/>
      <c r="E40" s="131"/>
      <c r="F40" s="132"/>
    </row>
    <row r="41" spans="2:6" ht="12.95" customHeight="1" x14ac:dyDescent="0.2">
      <c r="B41" s="3" t="s">
        <v>184</v>
      </c>
      <c r="C41" s="3" t="s">
        <v>185</v>
      </c>
      <c r="D41" s="21">
        <v>1</v>
      </c>
      <c r="E41" s="14">
        <v>1</v>
      </c>
      <c r="F41" s="22" t="s">
        <v>90</v>
      </c>
    </row>
    <row r="42" spans="2:6" ht="12.95" customHeight="1" x14ac:dyDescent="0.2">
      <c r="B42" s="3" t="s">
        <v>187</v>
      </c>
      <c r="C42" s="3" t="s">
        <v>186</v>
      </c>
      <c r="D42" s="13">
        <v>1</v>
      </c>
      <c r="E42" s="13">
        <v>1</v>
      </c>
      <c r="F42" s="22" t="s">
        <v>90</v>
      </c>
    </row>
    <row r="43" spans="2:6" ht="12.95" customHeight="1" x14ac:dyDescent="0.2">
      <c r="B43" s="20" t="s">
        <v>125</v>
      </c>
      <c r="C43" s="20" t="s">
        <v>126</v>
      </c>
      <c r="D43" s="13">
        <v>1</v>
      </c>
      <c r="E43" s="13">
        <v>1</v>
      </c>
      <c r="F43" s="22" t="s">
        <v>90</v>
      </c>
    </row>
    <row r="44" spans="2:6" ht="12.95" customHeight="1" x14ac:dyDescent="0.2">
      <c r="B44" s="3" t="s">
        <v>244</v>
      </c>
      <c r="C44" s="3" t="s">
        <v>245</v>
      </c>
      <c r="D44" s="13">
        <v>1</v>
      </c>
      <c r="E44" s="13">
        <v>1</v>
      </c>
      <c r="F44" s="22" t="s">
        <v>90</v>
      </c>
    </row>
    <row r="45" spans="2:6" ht="12.95" customHeight="1" x14ac:dyDescent="0.2">
      <c r="B45" s="20" t="s">
        <v>253</v>
      </c>
      <c r="C45" s="20" t="s">
        <v>254</v>
      </c>
      <c r="D45" s="21" t="s">
        <v>127</v>
      </c>
      <c r="E45" s="21" t="s">
        <v>127</v>
      </c>
      <c r="F45" s="22" t="s">
        <v>90</v>
      </c>
    </row>
    <row r="46" spans="2:6" ht="12.95" customHeight="1" x14ac:dyDescent="0.2">
      <c r="B46" s="20" t="s">
        <v>264</v>
      </c>
      <c r="C46" s="20" t="s">
        <v>265</v>
      </c>
      <c r="D46" s="21" t="s">
        <v>127</v>
      </c>
      <c r="E46" s="21" t="s">
        <v>127</v>
      </c>
      <c r="F46" s="22" t="s">
        <v>90</v>
      </c>
    </row>
    <row r="47" spans="2:6" ht="12.95" customHeight="1" x14ac:dyDescent="0.25">
      <c r="B47" s="130" t="s">
        <v>95</v>
      </c>
      <c r="C47" s="131"/>
      <c r="D47" s="131"/>
      <c r="E47" s="131"/>
      <c r="F47" s="132"/>
    </row>
    <row r="48" spans="2:6" ht="12.95" customHeight="1" x14ac:dyDescent="0.2">
      <c r="B48" s="3" t="s">
        <v>128</v>
      </c>
      <c r="C48" s="3" t="s">
        <v>129</v>
      </c>
      <c r="D48" s="13">
        <v>0.42</v>
      </c>
      <c r="E48" s="13">
        <v>0.42</v>
      </c>
      <c r="F48" s="22" t="s">
        <v>90</v>
      </c>
    </row>
    <row r="49" spans="2:6" ht="12.95" customHeight="1" x14ac:dyDescent="0.25">
      <c r="B49" s="130" t="s">
        <v>106</v>
      </c>
      <c r="C49" s="131"/>
      <c r="D49" s="131"/>
      <c r="E49" s="131"/>
      <c r="F49" s="132"/>
    </row>
    <row r="50" spans="2:6" ht="12.95" customHeight="1" x14ac:dyDescent="0.2">
      <c r="B50" s="3" t="s">
        <v>160</v>
      </c>
      <c r="C50" s="3" t="s">
        <v>130</v>
      </c>
      <c r="D50" s="21">
        <v>1</v>
      </c>
      <c r="E50" s="21">
        <v>1</v>
      </c>
      <c r="F50" s="22" t="s">
        <v>90</v>
      </c>
    </row>
    <row r="51" spans="2:6" ht="12.95" customHeight="1" x14ac:dyDescent="0.2">
      <c r="B51" s="3" t="s">
        <v>188</v>
      </c>
      <c r="C51" s="3" t="s">
        <v>189</v>
      </c>
      <c r="D51" s="13">
        <v>1.43</v>
      </c>
      <c r="E51" s="13">
        <v>1.43</v>
      </c>
      <c r="F51" s="22" t="s">
        <v>90</v>
      </c>
    </row>
    <row r="52" spans="2:6" ht="12.95" customHeight="1" x14ac:dyDescent="0.2">
      <c r="B52" s="3" t="s">
        <v>131</v>
      </c>
      <c r="C52" s="3" t="s">
        <v>132</v>
      </c>
      <c r="D52" s="13">
        <v>0.72</v>
      </c>
      <c r="E52" s="13">
        <v>0.72</v>
      </c>
      <c r="F52" s="22" t="s">
        <v>90</v>
      </c>
    </row>
    <row r="53" spans="2:6" ht="12.95" customHeight="1" x14ac:dyDescent="0.2">
      <c r="B53" s="3" t="s">
        <v>209</v>
      </c>
      <c r="C53" s="3" t="s">
        <v>210</v>
      </c>
      <c r="D53" s="13">
        <v>0.22</v>
      </c>
      <c r="E53" s="13">
        <v>0.22</v>
      </c>
      <c r="F53" s="22" t="s">
        <v>90</v>
      </c>
    </row>
    <row r="54" spans="2:6" ht="12.95" customHeight="1" x14ac:dyDescent="0.25">
      <c r="B54" s="130" t="s">
        <v>133</v>
      </c>
      <c r="C54" s="131"/>
      <c r="D54" s="131"/>
      <c r="E54" s="131"/>
      <c r="F54" s="132"/>
    </row>
    <row r="55" spans="2:6" ht="12.95" customHeight="1" x14ac:dyDescent="0.2">
      <c r="B55" s="3" t="s">
        <v>134</v>
      </c>
      <c r="C55" s="3" t="s">
        <v>135</v>
      </c>
      <c r="D55" s="21" t="s">
        <v>127</v>
      </c>
      <c r="E55" s="21" t="s">
        <v>127</v>
      </c>
      <c r="F55" s="22" t="s">
        <v>90</v>
      </c>
    </row>
    <row r="56" spans="2:6" ht="12.95" customHeight="1" x14ac:dyDescent="0.2">
      <c r="B56" s="3" t="s">
        <v>136</v>
      </c>
      <c r="C56" s="3" t="s">
        <v>137</v>
      </c>
      <c r="D56" s="21" t="s">
        <v>127</v>
      </c>
      <c r="E56" s="21" t="s">
        <v>127</v>
      </c>
      <c r="F56" s="22" t="s">
        <v>90</v>
      </c>
    </row>
    <row r="57" spans="2:6" ht="12.95" customHeight="1" x14ac:dyDescent="0.2">
      <c r="B57" s="3" t="s">
        <v>140</v>
      </c>
      <c r="C57" s="3" t="s">
        <v>141</v>
      </c>
      <c r="D57" s="21" t="s">
        <v>127</v>
      </c>
      <c r="E57" s="21" t="s">
        <v>127</v>
      </c>
      <c r="F57" s="22" t="s">
        <v>90</v>
      </c>
    </row>
    <row r="58" spans="2:6" ht="12.95" customHeight="1" x14ac:dyDescent="0.2">
      <c r="B58" s="3" t="s">
        <v>142</v>
      </c>
      <c r="C58" s="3" t="s">
        <v>143</v>
      </c>
      <c r="D58" s="21" t="s">
        <v>127</v>
      </c>
      <c r="E58" s="21" t="s">
        <v>127</v>
      </c>
      <c r="F58" s="22" t="s">
        <v>90</v>
      </c>
    </row>
    <row r="59" spans="2:6" ht="12.95" customHeight="1" x14ac:dyDescent="0.2">
      <c r="B59" s="20" t="s">
        <v>138</v>
      </c>
      <c r="C59" s="20" t="s">
        <v>139</v>
      </c>
      <c r="D59" s="13">
        <v>3</v>
      </c>
      <c r="E59" s="13">
        <v>3</v>
      </c>
      <c r="F59" s="22" t="s">
        <v>90</v>
      </c>
    </row>
    <row r="60" spans="2:6" ht="12.95" customHeight="1" x14ac:dyDescent="0.2">
      <c r="B60" s="20" t="s">
        <v>246</v>
      </c>
      <c r="C60" s="20" t="s">
        <v>247</v>
      </c>
      <c r="D60" s="13">
        <v>0.78</v>
      </c>
      <c r="E60" s="13">
        <v>0.78</v>
      </c>
      <c r="F60" s="22" t="s">
        <v>90</v>
      </c>
    </row>
    <row r="61" spans="2:6" ht="12.95" customHeight="1" x14ac:dyDescent="0.2">
      <c r="B61" s="20" t="s">
        <v>256</v>
      </c>
      <c r="C61" s="20" t="s">
        <v>257</v>
      </c>
      <c r="D61" s="21" t="s">
        <v>127</v>
      </c>
      <c r="E61" s="21" t="s">
        <v>127</v>
      </c>
      <c r="F61" s="22" t="s">
        <v>90</v>
      </c>
    </row>
    <row r="62" spans="2:6" ht="12.95" customHeight="1" x14ac:dyDescent="0.25">
      <c r="B62" s="130" t="s">
        <v>37</v>
      </c>
      <c r="C62" s="131"/>
      <c r="D62" s="131"/>
      <c r="E62" s="131"/>
      <c r="F62" s="132"/>
    </row>
    <row r="63" spans="2:6" ht="12.95" customHeight="1" x14ac:dyDescent="0.2">
      <c r="B63" s="3" t="s">
        <v>211</v>
      </c>
      <c r="C63" s="3" t="s">
        <v>212</v>
      </c>
      <c r="D63" s="13">
        <v>0.5</v>
      </c>
      <c r="E63" s="13">
        <v>0.5</v>
      </c>
      <c r="F63" s="22" t="s">
        <v>90</v>
      </c>
    </row>
    <row r="64" spans="2:6" ht="11.25" customHeight="1" x14ac:dyDescent="0.25">
      <c r="B64" s="130" t="s">
        <v>45</v>
      </c>
      <c r="C64" s="131"/>
      <c r="D64" s="131"/>
      <c r="E64" s="131"/>
      <c r="F64" s="132"/>
    </row>
    <row r="65" spans="2:6" ht="14.25" customHeight="1" x14ac:dyDescent="0.2">
      <c r="B65" s="3" t="s">
        <v>144</v>
      </c>
      <c r="C65" s="3" t="s">
        <v>145</v>
      </c>
      <c r="D65" s="13">
        <v>60</v>
      </c>
      <c r="E65" s="21">
        <v>60</v>
      </c>
      <c r="F65" s="22" t="s">
        <v>90</v>
      </c>
    </row>
    <row r="66" spans="2:6" ht="15" x14ac:dyDescent="0.25">
      <c r="B66" s="130" t="s">
        <v>115</v>
      </c>
      <c r="C66" s="131"/>
      <c r="D66" s="131"/>
      <c r="E66" s="131"/>
      <c r="F66" s="132"/>
    </row>
    <row r="67" spans="2:6" ht="15.75" x14ac:dyDescent="0.2">
      <c r="B67" s="54" t="s">
        <v>71</v>
      </c>
      <c r="C67" s="54" t="s">
        <v>72</v>
      </c>
      <c r="D67" s="13">
        <v>8.26</v>
      </c>
      <c r="E67" s="21">
        <v>8.25</v>
      </c>
      <c r="F67" s="22" t="s">
        <v>90</v>
      </c>
    </row>
  </sheetData>
  <mergeCells count="16">
    <mergeCell ref="B66:F66"/>
    <mergeCell ref="B47:F47"/>
    <mergeCell ref="B64:F64"/>
    <mergeCell ref="B54:F54"/>
    <mergeCell ref="B62:F62"/>
    <mergeCell ref="B1:F1"/>
    <mergeCell ref="B3:F3"/>
    <mergeCell ref="B15:F15"/>
    <mergeCell ref="B10:F10"/>
    <mergeCell ref="B49:F49"/>
    <mergeCell ref="B21:F21"/>
    <mergeCell ref="B28:F28"/>
    <mergeCell ref="B38:F38"/>
    <mergeCell ref="B40:F40"/>
    <mergeCell ref="B18:F18"/>
    <mergeCell ref="B33:F33"/>
  </mergeCells>
  <pageMargins left="0" right="0" top="0" bottom="0"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rightToLeft="1" topLeftCell="A13" workbookViewId="0">
      <selection activeCell="B7" sqref="B7:F7"/>
    </sheetView>
  </sheetViews>
  <sheetFormatPr defaultRowHeight="14.25" x14ac:dyDescent="0.2"/>
  <cols>
    <col min="1" max="1" width="24.625" customWidth="1"/>
    <col min="2" max="2" width="10.625" customWidth="1"/>
    <col min="3" max="3" width="9.375" customWidth="1"/>
    <col min="4" max="4" width="14.625" customWidth="1"/>
    <col min="5" max="5" width="10" customWidth="1"/>
    <col min="6" max="6" width="21.625" customWidth="1"/>
    <col min="237" max="237" width="23.25" customWidth="1"/>
    <col min="238" max="238" width="10.625" customWidth="1"/>
    <col min="239" max="239" width="9.375" customWidth="1"/>
    <col min="240" max="240" width="14.625" customWidth="1"/>
    <col min="241" max="241" width="12.75" customWidth="1"/>
    <col min="242" max="242" width="30.625" customWidth="1"/>
    <col min="493" max="493" width="23.25" customWidth="1"/>
    <col min="494" max="494" width="10.625" customWidth="1"/>
    <col min="495" max="495" width="9.375" customWidth="1"/>
    <col min="496" max="496" width="14.625" customWidth="1"/>
    <col min="497" max="497" width="12.75" customWidth="1"/>
    <col min="498" max="498" width="30.625" customWidth="1"/>
    <col min="749" max="749" width="23.25" customWidth="1"/>
    <col min="750" max="750" width="10.625" customWidth="1"/>
    <col min="751" max="751" width="9.375" customWidth="1"/>
    <col min="752" max="752" width="14.625" customWidth="1"/>
    <col min="753" max="753" width="12.75" customWidth="1"/>
    <col min="754" max="754" width="30.625" customWidth="1"/>
    <col min="1005" max="1005" width="23.25" customWidth="1"/>
    <col min="1006" max="1006" width="10.625" customWidth="1"/>
    <col min="1007" max="1007" width="9.375" customWidth="1"/>
    <col min="1008" max="1008" width="14.625" customWidth="1"/>
    <col min="1009" max="1009" width="12.75" customWidth="1"/>
    <col min="1010" max="1010" width="30.625" customWidth="1"/>
    <col min="1261" max="1261" width="23.25" customWidth="1"/>
    <col min="1262" max="1262" width="10.625" customWidth="1"/>
    <col min="1263" max="1263" width="9.375" customWidth="1"/>
    <col min="1264" max="1264" width="14.625" customWidth="1"/>
    <col min="1265" max="1265" width="12.75" customWidth="1"/>
    <col min="1266" max="1266" width="30.625" customWidth="1"/>
    <col min="1517" max="1517" width="23.25" customWidth="1"/>
    <col min="1518" max="1518" width="10.625" customWidth="1"/>
    <col min="1519" max="1519" width="9.375" customWidth="1"/>
    <col min="1520" max="1520" width="14.625" customWidth="1"/>
    <col min="1521" max="1521" width="12.75" customWidth="1"/>
    <col min="1522" max="1522" width="30.625" customWidth="1"/>
    <col min="1773" max="1773" width="23.25" customWidth="1"/>
    <col min="1774" max="1774" width="10.625" customWidth="1"/>
    <col min="1775" max="1775" width="9.375" customWidth="1"/>
    <col min="1776" max="1776" width="14.625" customWidth="1"/>
    <col min="1777" max="1777" width="12.75" customWidth="1"/>
    <col min="1778" max="1778" width="30.625" customWidth="1"/>
    <col min="2029" max="2029" width="23.25" customWidth="1"/>
    <col min="2030" max="2030" width="10.625" customWidth="1"/>
    <col min="2031" max="2031" width="9.375" customWidth="1"/>
    <col min="2032" max="2032" width="14.625" customWidth="1"/>
    <col min="2033" max="2033" width="12.75" customWidth="1"/>
    <col min="2034" max="2034" width="30.625" customWidth="1"/>
    <col min="2285" max="2285" width="23.25" customWidth="1"/>
    <col min="2286" max="2286" width="10.625" customWidth="1"/>
    <col min="2287" max="2287" width="9.375" customWidth="1"/>
    <col min="2288" max="2288" width="14.625" customWidth="1"/>
    <col min="2289" max="2289" width="12.75" customWidth="1"/>
    <col min="2290" max="2290" width="30.625" customWidth="1"/>
    <col min="2541" max="2541" width="23.25" customWidth="1"/>
    <col min="2542" max="2542" width="10.625" customWidth="1"/>
    <col min="2543" max="2543" width="9.375" customWidth="1"/>
    <col min="2544" max="2544" width="14.625" customWidth="1"/>
    <col min="2545" max="2545" width="12.75" customWidth="1"/>
    <col min="2546" max="2546" width="30.625" customWidth="1"/>
    <col min="2797" max="2797" width="23.25" customWidth="1"/>
    <col min="2798" max="2798" width="10.625" customWidth="1"/>
    <col min="2799" max="2799" width="9.375" customWidth="1"/>
    <col min="2800" max="2800" width="14.625" customWidth="1"/>
    <col min="2801" max="2801" width="12.75" customWidth="1"/>
    <col min="2802" max="2802" width="30.625" customWidth="1"/>
    <col min="3053" max="3053" width="23.25" customWidth="1"/>
    <col min="3054" max="3054" width="10.625" customWidth="1"/>
    <col min="3055" max="3055" width="9.375" customWidth="1"/>
    <col min="3056" max="3056" width="14.625" customWidth="1"/>
    <col min="3057" max="3057" width="12.75" customWidth="1"/>
    <col min="3058" max="3058" width="30.625" customWidth="1"/>
    <col min="3309" max="3309" width="23.25" customWidth="1"/>
    <col min="3310" max="3310" width="10.625" customWidth="1"/>
    <col min="3311" max="3311" width="9.375" customWidth="1"/>
    <col min="3312" max="3312" width="14.625" customWidth="1"/>
    <col min="3313" max="3313" width="12.75" customWidth="1"/>
    <col min="3314" max="3314" width="30.625" customWidth="1"/>
    <col min="3565" max="3565" width="23.25" customWidth="1"/>
    <col min="3566" max="3566" width="10.625" customWidth="1"/>
    <col min="3567" max="3567" width="9.375" customWidth="1"/>
    <col min="3568" max="3568" width="14.625" customWidth="1"/>
    <col min="3569" max="3569" width="12.75" customWidth="1"/>
    <col min="3570" max="3570" width="30.625" customWidth="1"/>
    <col min="3821" max="3821" width="23.25" customWidth="1"/>
    <col min="3822" max="3822" width="10.625" customWidth="1"/>
    <col min="3823" max="3823" width="9.375" customWidth="1"/>
    <col min="3824" max="3824" width="14.625" customWidth="1"/>
    <col min="3825" max="3825" width="12.75" customWidth="1"/>
    <col min="3826" max="3826" width="30.625" customWidth="1"/>
    <col min="4077" max="4077" width="23.25" customWidth="1"/>
    <col min="4078" max="4078" width="10.625" customWidth="1"/>
    <col min="4079" max="4079" width="9.375" customWidth="1"/>
    <col min="4080" max="4080" width="14.625" customWidth="1"/>
    <col min="4081" max="4081" width="12.75" customWidth="1"/>
    <col min="4082" max="4082" width="30.625" customWidth="1"/>
    <col min="4333" max="4333" width="23.25" customWidth="1"/>
    <col min="4334" max="4334" width="10.625" customWidth="1"/>
    <col min="4335" max="4335" width="9.375" customWidth="1"/>
    <col min="4336" max="4336" width="14.625" customWidth="1"/>
    <col min="4337" max="4337" width="12.75" customWidth="1"/>
    <col min="4338" max="4338" width="30.625" customWidth="1"/>
    <col min="4589" max="4589" width="23.25" customWidth="1"/>
    <col min="4590" max="4590" width="10.625" customWidth="1"/>
    <col min="4591" max="4591" width="9.375" customWidth="1"/>
    <col min="4592" max="4592" width="14.625" customWidth="1"/>
    <col min="4593" max="4593" width="12.75" customWidth="1"/>
    <col min="4594" max="4594" width="30.625" customWidth="1"/>
    <col min="4845" max="4845" width="23.25" customWidth="1"/>
    <col min="4846" max="4846" width="10.625" customWidth="1"/>
    <col min="4847" max="4847" width="9.375" customWidth="1"/>
    <col min="4848" max="4848" width="14.625" customWidth="1"/>
    <col min="4849" max="4849" width="12.75" customWidth="1"/>
    <col min="4850" max="4850" width="30.625" customWidth="1"/>
    <col min="5101" max="5101" width="23.25" customWidth="1"/>
    <col min="5102" max="5102" width="10.625" customWidth="1"/>
    <col min="5103" max="5103" width="9.375" customWidth="1"/>
    <col min="5104" max="5104" width="14.625" customWidth="1"/>
    <col min="5105" max="5105" width="12.75" customWidth="1"/>
    <col min="5106" max="5106" width="30.625" customWidth="1"/>
    <col min="5357" max="5357" width="23.25" customWidth="1"/>
    <col min="5358" max="5358" width="10.625" customWidth="1"/>
    <col min="5359" max="5359" width="9.375" customWidth="1"/>
    <col min="5360" max="5360" width="14.625" customWidth="1"/>
    <col min="5361" max="5361" width="12.75" customWidth="1"/>
    <col min="5362" max="5362" width="30.625" customWidth="1"/>
    <col min="5613" max="5613" width="23.25" customWidth="1"/>
    <col min="5614" max="5614" width="10.625" customWidth="1"/>
    <col min="5615" max="5615" width="9.375" customWidth="1"/>
    <col min="5616" max="5616" width="14.625" customWidth="1"/>
    <col min="5617" max="5617" width="12.75" customWidth="1"/>
    <col min="5618" max="5618" width="30.625" customWidth="1"/>
    <col min="5869" max="5869" width="23.25" customWidth="1"/>
    <col min="5870" max="5870" width="10.625" customWidth="1"/>
    <col min="5871" max="5871" width="9.375" customWidth="1"/>
    <col min="5872" max="5872" width="14.625" customWidth="1"/>
    <col min="5873" max="5873" width="12.75" customWidth="1"/>
    <col min="5874" max="5874" width="30.625" customWidth="1"/>
    <col min="6125" max="6125" width="23.25" customWidth="1"/>
    <col min="6126" max="6126" width="10.625" customWidth="1"/>
    <col min="6127" max="6127" width="9.375" customWidth="1"/>
    <col min="6128" max="6128" width="14.625" customWidth="1"/>
    <col min="6129" max="6129" width="12.75" customWidth="1"/>
    <col min="6130" max="6130" width="30.625" customWidth="1"/>
    <col min="6381" max="6381" width="23.25" customWidth="1"/>
    <col min="6382" max="6382" width="10.625" customWidth="1"/>
    <col min="6383" max="6383" width="9.375" customWidth="1"/>
    <col min="6384" max="6384" width="14.625" customWidth="1"/>
    <col min="6385" max="6385" width="12.75" customWidth="1"/>
    <col min="6386" max="6386" width="30.625" customWidth="1"/>
    <col min="6637" max="6637" width="23.25" customWidth="1"/>
    <col min="6638" max="6638" width="10.625" customWidth="1"/>
    <col min="6639" max="6639" width="9.375" customWidth="1"/>
    <col min="6640" max="6640" width="14.625" customWidth="1"/>
    <col min="6641" max="6641" width="12.75" customWidth="1"/>
    <col min="6642" max="6642" width="30.625" customWidth="1"/>
    <col min="6893" max="6893" width="23.25" customWidth="1"/>
    <col min="6894" max="6894" width="10.625" customWidth="1"/>
    <col min="6895" max="6895" width="9.375" customWidth="1"/>
    <col min="6896" max="6896" width="14.625" customWidth="1"/>
    <col min="6897" max="6897" width="12.75" customWidth="1"/>
    <col min="6898" max="6898" width="30.625" customWidth="1"/>
    <col min="7149" max="7149" width="23.25" customWidth="1"/>
    <col min="7150" max="7150" width="10.625" customWidth="1"/>
    <col min="7151" max="7151" width="9.375" customWidth="1"/>
    <col min="7152" max="7152" width="14.625" customWidth="1"/>
    <col min="7153" max="7153" width="12.75" customWidth="1"/>
    <col min="7154" max="7154" width="30.625" customWidth="1"/>
    <col min="7405" max="7405" width="23.25" customWidth="1"/>
    <col min="7406" max="7406" width="10.625" customWidth="1"/>
    <col min="7407" max="7407" width="9.375" customWidth="1"/>
    <col min="7408" max="7408" width="14.625" customWidth="1"/>
    <col min="7409" max="7409" width="12.75" customWidth="1"/>
    <col min="7410" max="7410" width="30.625" customWidth="1"/>
    <col min="7661" max="7661" width="23.25" customWidth="1"/>
    <col min="7662" max="7662" width="10.625" customWidth="1"/>
    <col min="7663" max="7663" width="9.375" customWidth="1"/>
    <col min="7664" max="7664" width="14.625" customWidth="1"/>
    <col min="7665" max="7665" width="12.75" customWidth="1"/>
    <col min="7666" max="7666" width="30.625" customWidth="1"/>
    <col min="7917" max="7917" width="23.25" customWidth="1"/>
    <col min="7918" max="7918" width="10.625" customWidth="1"/>
    <col min="7919" max="7919" width="9.375" customWidth="1"/>
    <col min="7920" max="7920" width="14.625" customWidth="1"/>
    <col min="7921" max="7921" width="12.75" customWidth="1"/>
    <col min="7922" max="7922" width="30.625" customWidth="1"/>
    <col min="8173" max="8173" width="23.25" customWidth="1"/>
    <col min="8174" max="8174" width="10.625" customWidth="1"/>
    <col min="8175" max="8175" width="9.375" customWidth="1"/>
    <col min="8176" max="8176" width="14.625" customWidth="1"/>
    <col min="8177" max="8177" width="12.75" customWidth="1"/>
    <col min="8178" max="8178" width="30.625" customWidth="1"/>
    <col min="8429" max="8429" width="23.25" customWidth="1"/>
    <col min="8430" max="8430" width="10.625" customWidth="1"/>
    <col min="8431" max="8431" width="9.375" customWidth="1"/>
    <col min="8432" max="8432" width="14.625" customWidth="1"/>
    <col min="8433" max="8433" width="12.75" customWidth="1"/>
    <col min="8434" max="8434" width="30.625" customWidth="1"/>
    <col min="8685" max="8685" width="23.25" customWidth="1"/>
    <col min="8686" max="8686" width="10.625" customWidth="1"/>
    <col min="8687" max="8687" width="9.375" customWidth="1"/>
    <col min="8688" max="8688" width="14.625" customWidth="1"/>
    <col min="8689" max="8689" width="12.75" customWidth="1"/>
    <col min="8690" max="8690" width="30.625" customWidth="1"/>
    <col min="8941" max="8941" width="23.25" customWidth="1"/>
    <col min="8942" max="8942" width="10.625" customWidth="1"/>
    <col min="8943" max="8943" width="9.375" customWidth="1"/>
    <col min="8944" max="8944" width="14.625" customWidth="1"/>
    <col min="8945" max="8945" width="12.75" customWidth="1"/>
    <col min="8946" max="8946" width="30.625" customWidth="1"/>
    <col min="9197" max="9197" width="23.25" customWidth="1"/>
    <col min="9198" max="9198" width="10.625" customWidth="1"/>
    <col min="9199" max="9199" width="9.375" customWidth="1"/>
    <col min="9200" max="9200" width="14.625" customWidth="1"/>
    <col min="9201" max="9201" width="12.75" customWidth="1"/>
    <col min="9202" max="9202" width="30.625" customWidth="1"/>
    <col min="9453" max="9453" width="23.25" customWidth="1"/>
    <col min="9454" max="9454" width="10.625" customWidth="1"/>
    <col min="9455" max="9455" width="9.375" customWidth="1"/>
    <col min="9456" max="9456" width="14.625" customWidth="1"/>
    <col min="9457" max="9457" width="12.75" customWidth="1"/>
    <col min="9458" max="9458" width="30.625" customWidth="1"/>
    <col min="9709" max="9709" width="23.25" customWidth="1"/>
    <col min="9710" max="9710" width="10.625" customWidth="1"/>
    <col min="9711" max="9711" width="9.375" customWidth="1"/>
    <col min="9712" max="9712" width="14.625" customWidth="1"/>
    <col min="9713" max="9713" width="12.75" customWidth="1"/>
    <col min="9714" max="9714" width="30.625" customWidth="1"/>
    <col min="9965" max="9965" width="23.25" customWidth="1"/>
    <col min="9966" max="9966" width="10.625" customWidth="1"/>
    <col min="9967" max="9967" width="9.375" customWidth="1"/>
    <col min="9968" max="9968" width="14.625" customWidth="1"/>
    <col min="9969" max="9969" width="12.75" customWidth="1"/>
    <col min="9970" max="9970" width="30.625" customWidth="1"/>
    <col min="10221" max="10221" width="23.25" customWidth="1"/>
    <col min="10222" max="10222" width="10.625" customWidth="1"/>
    <col min="10223" max="10223" width="9.375" customWidth="1"/>
    <col min="10224" max="10224" width="14.625" customWidth="1"/>
    <col min="10225" max="10225" width="12.75" customWidth="1"/>
    <col min="10226" max="10226" width="30.625" customWidth="1"/>
    <col min="10477" max="10477" width="23.25" customWidth="1"/>
    <col min="10478" max="10478" width="10.625" customWidth="1"/>
    <col min="10479" max="10479" width="9.375" customWidth="1"/>
    <col min="10480" max="10480" width="14.625" customWidth="1"/>
    <col min="10481" max="10481" width="12.75" customWidth="1"/>
    <col min="10482" max="10482" width="30.625" customWidth="1"/>
    <col min="10733" max="10733" width="23.25" customWidth="1"/>
    <col min="10734" max="10734" width="10.625" customWidth="1"/>
    <col min="10735" max="10735" width="9.375" customWidth="1"/>
    <col min="10736" max="10736" width="14.625" customWidth="1"/>
    <col min="10737" max="10737" width="12.75" customWidth="1"/>
    <col min="10738" max="10738" width="30.625" customWidth="1"/>
    <col min="10989" max="10989" width="23.25" customWidth="1"/>
    <col min="10990" max="10990" width="10.625" customWidth="1"/>
    <col min="10991" max="10991" width="9.375" customWidth="1"/>
    <col min="10992" max="10992" width="14.625" customWidth="1"/>
    <col min="10993" max="10993" width="12.75" customWidth="1"/>
    <col min="10994" max="10994" width="30.625" customWidth="1"/>
    <col min="11245" max="11245" width="23.25" customWidth="1"/>
    <col min="11246" max="11246" width="10.625" customWidth="1"/>
    <col min="11247" max="11247" width="9.375" customWidth="1"/>
    <col min="11248" max="11248" width="14.625" customWidth="1"/>
    <col min="11249" max="11249" width="12.75" customWidth="1"/>
    <col min="11250" max="11250" width="30.625" customWidth="1"/>
    <col min="11501" max="11501" width="23.25" customWidth="1"/>
    <col min="11502" max="11502" width="10.625" customWidth="1"/>
    <col min="11503" max="11503" width="9.375" customWidth="1"/>
    <col min="11504" max="11504" width="14.625" customWidth="1"/>
    <col min="11505" max="11505" width="12.75" customWidth="1"/>
    <col min="11506" max="11506" width="30.625" customWidth="1"/>
    <col min="11757" max="11757" width="23.25" customWidth="1"/>
    <col min="11758" max="11758" width="10.625" customWidth="1"/>
    <col min="11759" max="11759" width="9.375" customWidth="1"/>
    <col min="11760" max="11760" width="14.625" customWidth="1"/>
    <col min="11761" max="11761" width="12.75" customWidth="1"/>
    <col min="11762" max="11762" width="30.625" customWidth="1"/>
    <col min="12013" max="12013" width="23.25" customWidth="1"/>
    <col min="12014" max="12014" width="10.625" customWidth="1"/>
    <col min="12015" max="12015" width="9.375" customWidth="1"/>
    <col min="12016" max="12016" width="14.625" customWidth="1"/>
    <col min="12017" max="12017" width="12.75" customWidth="1"/>
    <col min="12018" max="12018" width="30.625" customWidth="1"/>
    <col min="12269" max="12269" width="23.25" customWidth="1"/>
    <col min="12270" max="12270" width="10.625" customWidth="1"/>
    <col min="12271" max="12271" width="9.375" customWidth="1"/>
    <col min="12272" max="12272" width="14.625" customWidth="1"/>
    <col min="12273" max="12273" width="12.75" customWidth="1"/>
    <col min="12274" max="12274" width="30.625" customWidth="1"/>
    <col min="12525" max="12525" width="23.25" customWidth="1"/>
    <col min="12526" max="12526" width="10.625" customWidth="1"/>
    <col min="12527" max="12527" width="9.375" customWidth="1"/>
    <col min="12528" max="12528" width="14.625" customWidth="1"/>
    <col min="12529" max="12529" width="12.75" customWidth="1"/>
    <col min="12530" max="12530" width="30.625" customWidth="1"/>
    <col min="12781" max="12781" width="23.25" customWidth="1"/>
    <col min="12782" max="12782" width="10.625" customWidth="1"/>
    <col min="12783" max="12783" width="9.375" customWidth="1"/>
    <col min="12784" max="12784" width="14.625" customWidth="1"/>
    <col min="12785" max="12785" width="12.75" customWidth="1"/>
    <col min="12786" max="12786" width="30.625" customWidth="1"/>
    <col min="13037" max="13037" width="23.25" customWidth="1"/>
    <col min="13038" max="13038" width="10.625" customWidth="1"/>
    <col min="13039" max="13039" width="9.375" customWidth="1"/>
    <col min="13040" max="13040" width="14.625" customWidth="1"/>
    <col min="13041" max="13041" width="12.75" customWidth="1"/>
    <col min="13042" max="13042" width="30.625" customWidth="1"/>
    <col min="13293" max="13293" width="23.25" customWidth="1"/>
    <col min="13294" max="13294" width="10.625" customWidth="1"/>
    <col min="13295" max="13295" width="9.375" customWidth="1"/>
    <col min="13296" max="13296" width="14.625" customWidth="1"/>
    <col min="13297" max="13297" width="12.75" customWidth="1"/>
    <col min="13298" max="13298" width="30.625" customWidth="1"/>
    <col min="13549" max="13549" width="23.25" customWidth="1"/>
    <col min="13550" max="13550" width="10.625" customWidth="1"/>
    <col min="13551" max="13551" width="9.375" customWidth="1"/>
    <col min="13552" max="13552" width="14.625" customWidth="1"/>
    <col min="13553" max="13553" width="12.75" customWidth="1"/>
    <col min="13554" max="13554" width="30.625" customWidth="1"/>
    <col min="13805" max="13805" width="23.25" customWidth="1"/>
    <col min="13806" max="13806" width="10.625" customWidth="1"/>
    <col min="13807" max="13807" width="9.375" customWidth="1"/>
    <col min="13808" max="13808" width="14.625" customWidth="1"/>
    <col min="13809" max="13809" width="12.75" customWidth="1"/>
    <col min="13810" max="13810" width="30.625" customWidth="1"/>
    <col min="14061" max="14061" width="23.25" customWidth="1"/>
    <col min="14062" max="14062" width="10.625" customWidth="1"/>
    <col min="14063" max="14063" width="9.375" customWidth="1"/>
    <col min="14064" max="14064" width="14.625" customWidth="1"/>
    <col min="14065" max="14065" width="12.75" customWidth="1"/>
    <col min="14066" max="14066" width="30.625" customWidth="1"/>
    <col min="14317" max="14317" width="23.25" customWidth="1"/>
    <col min="14318" max="14318" width="10.625" customWidth="1"/>
    <col min="14319" max="14319" width="9.375" customWidth="1"/>
    <col min="14320" max="14320" width="14.625" customWidth="1"/>
    <col min="14321" max="14321" width="12.75" customWidth="1"/>
    <col min="14322" max="14322" width="30.625" customWidth="1"/>
    <col min="14573" max="14573" width="23.25" customWidth="1"/>
    <col min="14574" max="14574" width="10.625" customWidth="1"/>
    <col min="14575" max="14575" width="9.375" customWidth="1"/>
    <col min="14576" max="14576" width="14.625" customWidth="1"/>
    <col min="14577" max="14577" width="12.75" customWidth="1"/>
    <col min="14578" max="14578" width="30.625" customWidth="1"/>
    <col min="14829" max="14829" width="23.25" customWidth="1"/>
    <col min="14830" max="14830" width="10.625" customWidth="1"/>
    <col min="14831" max="14831" width="9.375" customWidth="1"/>
    <col min="14832" max="14832" width="14.625" customWidth="1"/>
    <col min="14833" max="14833" width="12.75" customWidth="1"/>
    <col min="14834" max="14834" width="30.625" customWidth="1"/>
    <col min="15085" max="15085" width="23.25" customWidth="1"/>
    <col min="15086" max="15086" width="10.625" customWidth="1"/>
    <col min="15087" max="15087" width="9.375" customWidth="1"/>
    <col min="15088" max="15088" width="14.625" customWidth="1"/>
    <col min="15089" max="15089" width="12.75" customWidth="1"/>
    <col min="15090" max="15090" width="30.625" customWidth="1"/>
    <col min="15341" max="15341" width="23.25" customWidth="1"/>
    <col min="15342" max="15342" width="10.625" customWidth="1"/>
    <col min="15343" max="15343" width="9.375" customWidth="1"/>
    <col min="15344" max="15344" width="14.625" customWidth="1"/>
    <col min="15345" max="15345" width="12.75" customWidth="1"/>
    <col min="15346" max="15346" width="30.625" customWidth="1"/>
    <col min="15597" max="15597" width="23.25" customWidth="1"/>
    <col min="15598" max="15598" width="10.625" customWidth="1"/>
    <col min="15599" max="15599" width="9.375" customWidth="1"/>
    <col min="15600" max="15600" width="14.625" customWidth="1"/>
    <col min="15601" max="15601" width="12.75" customWidth="1"/>
    <col min="15602" max="15602" width="30.625" customWidth="1"/>
    <col min="15853" max="15853" width="23.25" customWidth="1"/>
    <col min="15854" max="15854" width="10.625" customWidth="1"/>
    <col min="15855" max="15855" width="9.375" customWidth="1"/>
    <col min="15856" max="15856" width="14.625" customWidth="1"/>
    <col min="15857" max="15857" width="12.75" customWidth="1"/>
    <col min="15858" max="15858" width="30.625" customWidth="1"/>
    <col min="16109" max="16109" width="23.25" customWidth="1"/>
    <col min="16110" max="16110" width="10.625" customWidth="1"/>
    <col min="16111" max="16111" width="9.375" customWidth="1"/>
    <col min="16112" max="16112" width="14.625" customWidth="1"/>
    <col min="16113" max="16113" width="12.75" customWidth="1"/>
    <col min="16114" max="16114" width="30.625" customWidth="1"/>
  </cols>
  <sheetData>
    <row r="1" spans="1:6" ht="19.5" x14ac:dyDescent="0.2">
      <c r="A1" s="135" t="s">
        <v>276</v>
      </c>
      <c r="B1" s="135"/>
      <c r="C1" s="135"/>
      <c r="D1" s="135"/>
      <c r="E1" s="135"/>
      <c r="F1" s="135"/>
    </row>
    <row r="2" spans="1:6" ht="83.25" customHeight="1" x14ac:dyDescent="0.2">
      <c r="A2" s="15" t="s">
        <v>146</v>
      </c>
      <c r="B2" s="134" t="s">
        <v>174</v>
      </c>
      <c r="C2" s="134"/>
      <c r="D2" s="134"/>
      <c r="E2" s="134"/>
      <c r="F2" s="134"/>
    </row>
    <row r="3" spans="1:6" ht="81" customHeight="1" x14ac:dyDescent="0.2">
      <c r="A3" s="15" t="s">
        <v>147</v>
      </c>
      <c r="B3" s="134" t="s">
        <v>223</v>
      </c>
      <c r="C3" s="134"/>
      <c r="D3" s="134"/>
      <c r="E3" s="134"/>
      <c r="F3" s="134"/>
    </row>
    <row r="4" spans="1:6" ht="66.75" customHeight="1" x14ac:dyDescent="0.2">
      <c r="A4" s="15" t="s">
        <v>148</v>
      </c>
      <c r="B4" s="134" t="s">
        <v>172</v>
      </c>
      <c r="C4" s="134"/>
      <c r="D4" s="134"/>
      <c r="E4" s="134"/>
      <c r="F4" s="134"/>
    </row>
    <row r="5" spans="1:6" ht="68.25" customHeight="1" x14ac:dyDescent="0.2">
      <c r="A5" s="15" t="s">
        <v>149</v>
      </c>
      <c r="B5" s="134" t="s">
        <v>173</v>
      </c>
      <c r="C5" s="134"/>
      <c r="D5" s="134"/>
      <c r="E5" s="134"/>
      <c r="F5" s="134"/>
    </row>
    <row r="6" spans="1:6" ht="56.25" customHeight="1" x14ac:dyDescent="0.2">
      <c r="A6" s="15" t="s">
        <v>150</v>
      </c>
      <c r="B6" s="134" t="s">
        <v>167</v>
      </c>
      <c r="C6" s="134"/>
      <c r="D6" s="134"/>
      <c r="E6" s="134"/>
      <c r="F6" s="134"/>
    </row>
    <row r="7" spans="1:6" ht="34.5" customHeight="1" x14ac:dyDescent="0.2">
      <c r="A7" s="15" t="s">
        <v>151</v>
      </c>
      <c r="B7" s="134" t="s">
        <v>297</v>
      </c>
      <c r="C7" s="134"/>
      <c r="D7" s="134"/>
      <c r="E7" s="134"/>
      <c r="F7" s="134"/>
    </row>
    <row r="8" spans="1:6" ht="48" customHeight="1" x14ac:dyDescent="0.2">
      <c r="A8" s="15" t="s">
        <v>152</v>
      </c>
      <c r="B8" s="134" t="s">
        <v>168</v>
      </c>
      <c r="C8" s="134"/>
      <c r="D8" s="134"/>
      <c r="E8" s="134"/>
      <c r="F8" s="134"/>
    </row>
    <row r="9" spans="1:6" ht="52.5" customHeight="1" x14ac:dyDescent="0.2">
      <c r="A9" s="15" t="s">
        <v>153</v>
      </c>
      <c r="B9" s="134" t="s">
        <v>170</v>
      </c>
      <c r="C9" s="134"/>
      <c r="D9" s="134"/>
      <c r="E9" s="134"/>
      <c r="F9" s="134"/>
    </row>
    <row r="10" spans="1:6" ht="49.5" customHeight="1" x14ac:dyDescent="0.2">
      <c r="A10" s="15" t="s">
        <v>154</v>
      </c>
      <c r="B10" s="134" t="s">
        <v>169</v>
      </c>
      <c r="C10" s="134"/>
      <c r="D10" s="134"/>
      <c r="E10" s="134"/>
      <c r="F10" s="134"/>
    </row>
    <row r="11" spans="1:6" ht="46.5" customHeight="1" x14ac:dyDescent="0.2">
      <c r="A11" s="15" t="s">
        <v>155</v>
      </c>
      <c r="B11" s="134" t="s">
        <v>171</v>
      </c>
      <c r="C11" s="134"/>
      <c r="D11" s="134"/>
      <c r="E11" s="134"/>
      <c r="F11" s="134"/>
    </row>
    <row r="12" spans="1:6" ht="36" customHeight="1" x14ac:dyDescent="0.2">
      <c r="A12" s="15" t="s">
        <v>156</v>
      </c>
      <c r="B12" s="134" t="s">
        <v>205</v>
      </c>
      <c r="C12" s="134"/>
      <c r="D12" s="134"/>
      <c r="E12" s="134"/>
      <c r="F12" s="134"/>
    </row>
    <row r="13" spans="1:6" ht="41.25" customHeight="1" x14ac:dyDescent="0.2">
      <c r="A13" s="15" t="s">
        <v>163</v>
      </c>
      <c r="B13" s="134" t="s">
        <v>175</v>
      </c>
      <c r="C13" s="134"/>
      <c r="D13" s="134"/>
      <c r="E13" s="134"/>
      <c r="F13" s="134"/>
    </row>
    <row r="14" spans="1:6" ht="37.5" customHeight="1" x14ac:dyDescent="0.2">
      <c r="A14" s="44" t="s">
        <v>197</v>
      </c>
      <c r="B14" s="134" t="s">
        <v>238</v>
      </c>
      <c r="C14" s="134"/>
      <c r="D14" s="134"/>
      <c r="E14" s="134"/>
      <c r="F14" s="134"/>
    </row>
    <row r="15" spans="1:6" ht="84.75" customHeight="1" x14ac:dyDescent="0.2">
      <c r="A15" s="44" t="s">
        <v>224</v>
      </c>
      <c r="B15" s="134" t="s">
        <v>225</v>
      </c>
      <c r="C15" s="134"/>
      <c r="D15" s="134"/>
      <c r="E15" s="134"/>
      <c r="F15" s="134"/>
    </row>
  </sheetData>
  <mergeCells count="15">
    <mergeCell ref="B10:F10"/>
    <mergeCell ref="B11:F11"/>
    <mergeCell ref="B15:F15"/>
    <mergeCell ref="A1:F1"/>
    <mergeCell ref="B2:F2"/>
    <mergeCell ref="B3:F3"/>
    <mergeCell ref="B4:F4"/>
    <mergeCell ref="B14:F14"/>
    <mergeCell ref="B13:F13"/>
    <mergeCell ref="B5:F5"/>
    <mergeCell ref="B12:F12"/>
    <mergeCell ref="B6:F6"/>
    <mergeCell ref="B7:F7"/>
    <mergeCell ref="B8:F8"/>
    <mergeCell ref="B9:F9"/>
  </mergeCells>
  <pageMargins left="0" right="0" top="0"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rightToLeft="1" topLeftCell="B1" zoomScaleNormal="100" workbookViewId="0">
      <selection activeCell="C3" sqref="C3:E3"/>
    </sheetView>
  </sheetViews>
  <sheetFormatPr defaultRowHeight="14.25" x14ac:dyDescent="0.2"/>
  <cols>
    <col min="1" max="1" width="2.75" style="18" hidden="1" customWidth="1"/>
    <col min="2" max="2" width="1" style="18" customWidth="1"/>
    <col min="3" max="3" width="22.875" style="18" customWidth="1"/>
    <col min="4" max="4" width="63.25" style="18" customWidth="1"/>
    <col min="5" max="216" width="9" style="18"/>
    <col min="217" max="217" width="0" style="18" hidden="1" customWidth="1"/>
    <col min="218" max="218" width="1" style="18" customWidth="1"/>
    <col min="219" max="219" width="21.75" style="18" customWidth="1"/>
    <col min="220" max="220" width="91.875" style="18" customWidth="1"/>
    <col min="221" max="472" width="9" style="18"/>
    <col min="473" max="473" width="0" style="18" hidden="1" customWidth="1"/>
    <col min="474" max="474" width="1" style="18" customWidth="1"/>
    <col min="475" max="475" width="21.75" style="18" customWidth="1"/>
    <col min="476" max="476" width="91.875" style="18" customWidth="1"/>
    <col min="477" max="728" width="9" style="18"/>
    <col min="729" max="729" width="0" style="18" hidden="1" customWidth="1"/>
    <col min="730" max="730" width="1" style="18" customWidth="1"/>
    <col min="731" max="731" width="21.75" style="18" customWidth="1"/>
    <col min="732" max="732" width="91.875" style="18" customWidth="1"/>
    <col min="733" max="984" width="9" style="18"/>
    <col min="985" max="985" width="0" style="18" hidden="1" customWidth="1"/>
    <col min="986" max="986" width="1" style="18" customWidth="1"/>
    <col min="987" max="987" width="21.75" style="18" customWidth="1"/>
    <col min="988" max="988" width="91.875" style="18" customWidth="1"/>
    <col min="989" max="1240" width="9" style="18"/>
    <col min="1241" max="1241" width="0" style="18" hidden="1" customWidth="1"/>
    <col min="1242" max="1242" width="1" style="18" customWidth="1"/>
    <col min="1243" max="1243" width="21.75" style="18" customWidth="1"/>
    <col min="1244" max="1244" width="91.875" style="18" customWidth="1"/>
    <col min="1245" max="1496" width="9" style="18"/>
    <col min="1497" max="1497" width="0" style="18" hidden="1" customWidth="1"/>
    <col min="1498" max="1498" width="1" style="18" customWidth="1"/>
    <col min="1499" max="1499" width="21.75" style="18" customWidth="1"/>
    <col min="1500" max="1500" width="91.875" style="18" customWidth="1"/>
    <col min="1501" max="1752" width="9" style="18"/>
    <col min="1753" max="1753" width="0" style="18" hidden="1" customWidth="1"/>
    <col min="1754" max="1754" width="1" style="18" customWidth="1"/>
    <col min="1755" max="1755" width="21.75" style="18" customWidth="1"/>
    <col min="1756" max="1756" width="91.875" style="18" customWidth="1"/>
    <col min="1757" max="2008" width="9" style="18"/>
    <col min="2009" max="2009" width="0" style="18" hidden="1" customWidth="1"/>
    <col min="2010" max="2010" width="1" style="18" customWidth="1"/>
    <col min="2011" max="2011" width="21.75" style="18" customWidth="1"/>
    <col min="2012" max="2012" width="91.875" style="18" customWidth="1"/>
    <col min="2013" max="2264" width="9" style="18"/>
    <col min="2265" max="2265" width="0" style="18" hidden="1" customWidth="1"/>
    <col min="2266" max="2266" width="1" style="18" customWidth="1"/>
    <col min="2267" max="2267" width="21.75" style="18" customWidth="1"/>
    <col min="2268" max="2268" width="91.875" style="18" customWidth="1"/>
    <col min="2269" max="2520" width="9" style="18"/>
    <col min="2521" max="2521" width="0" style="18" hidden="1" customWidth="1"/>
    <col min="2522" max="2522" width="1" style="18" customWidth="1"/>
    <col min="2523" max="2523" width="21.75" style="18" customWidth="1"/>
    <col min="2524" max="2524" width="91.875" style="18" customWidth="1"/>
    <col min="2525" max="2776" width="9" style="18"/>
    <col min="2777" max="2777" width="0" style="18" hidden="1" customWidth="1"/>
    <col min="2778" max="2778" width="1" style="18" customWidth="1"/>
    <col min="2779" max="2779" width="21.75" style="18" customWidth="1"/>
    <col min="2780" max="2780" width="91.875" style="18" customWidth="1"/>
    <col min="2781" max="3032" width="9" style="18"/>
    <col min="3033" max="3033" width="0" style="18" hidden="1" customWidth="1"/>
    <col min="3034" max="3034" width="1" style="18" customWidth="1"/>
    <col min="3035" max="3035" width="21.75" style="18" customWidth="1"/>
    <col min="3036" max="3036" width="91.875" style="18" customWidth="1"/>
    <col min="3037" max="3288" width="9" style="18"/>
    <col min="3289" max="3289" width="0" style="18" hidden="1" customWidth="1"/>
    <col min="3290" max="3290" width="1" style="18" customWidth="1"/>
    <col min="3291" max="3291" width="21.75" style="18" customWidth="1"/>
    <col min="3292" max="3292" width="91.875" style="18" customWidth="1"/>
    <col min="3293" max="3544" width="9" style="18"/>
    <col min="3545" max="3545" width="0" style="18" hidden="1" customWidth="1"/>
    <col min="3546" max="3546" width="1" style="18" customWidth="1"/>
    <col min="3547" max="3547" width="21.75" style="18" customWidth="1"/>
    <col min="3548" max="3548" width="91.875" style="18" customWidth="1"/>
    <col min="3549" max="3800" width="9" style="18"/>
    <col min="3801" max="3801" width="0" style="18" hidden="1" customWidth="1"/>
    <col min="3802" max="3802" width="1" style="18" customWidth="1"/>
    <col min="3803" max="3803" width="21.75" style="18" customWidth="1"/>
    <col min="3804" max="3804" width="91.875" style="18" customWidth="1"/>
    <col min="3805" max="4056" width="9" style="18"/>
    <col min="4057" max="4057" width="0" style="18" hidden="1" customWidth="1"/>
    <col min="4058" max="4058" width="1" style="18" customWidth="1"/>
    <col min="4059" max="4059" width="21.75" style="18" customWidth="1"/>
    <col min="4060" max="4060" width="91.875" style="18" customWidth="1"/>
    <col min="4061" max="4312" width="9" style="18"/>
    <col min="4313" max="4313" width="0" style="18" hidden="1" customWidth="1"/>
    <col min="4314" max="4314" width="1" style="18" customWidth="1"/>
    <col min="4315" max="4315" width="21.75" style="18" customWidth="1"/>
    <col min="4316" max="4316" width="91.875" style="18" customWidth="1"/>
    <col min="4317" max="4568" width="9" style="18"/>
    <col min="4569" max="4569" width="0" style="18" hidden="1" customWidth="1"/>
    <col min="4570" max="4570" width="1" style="18" customWidth="1"/>
    <col min="4571" max="4571" width="21.75" style="18" customWidth="1"/>
    <col min="4572" max="4572" width="91.875" style="18" customWidth="1"/>
    <col min="4573" max="4824" width="9" style="18"/>
    <col min="4825" max="4825" width="0" style="18" hidden="1" customWidth="1"/>
    <col min="4826" max="4826" width="1" style="18" customWidth="1"/>
    <col min="4827" max="4827" width="21.75" style="18" customWidth="1"/>
    <col min="4828" max="4828" width="91.875" style="18" customWidth="1"/>
    <col min="4829" max="5080" width="9" style="18"/>
    <col min="5081" max="5081" width="0" style="18" hidden="1" customWidth="1"/>
    <col min="5082" max="5082" width="1" style="18" customWidth="1"/>
    <col min="5083" max="5083" width="21.75" style="18" customWidth="1"/>
    <col min="5084" max="5084" width="91.875" style="18" customWidth="1"/>
    <col min="5085" max="5336" width="9" style="18"/>
    <col min="5337" max="5337" width="0" style="18" hidden="1" customWidth="1"/>
    <col min="5338" max="5338" width="1" style="18" customWidth="1"/>
    <col min="5339" max="5339" width="21.75" style="18" customWidth="1"/>
    <col min="5340" max="5340" width="91.875" style="18" customWidth="1"/>
    <col min="5341" max="5592" width="9" style="18"/>
    <col min="5593" max="5593" width="0" style="18" hidden="1" customWidth="1"/>
    <col min="5594" max="5594" width="1" style="18" customWidth="1"/>
    <col min="5595" max="5595" width="21.75" style="18" customWidth="1"/>
    <col min="5596" max="5596" width="91.875" style="18" customWidth="1"/>
    <col min="5597" max="5848" width="9" style="18"/>
    <col min="5849" max="5849" width="0" style="18" hidden="1" customWidth="1"/>
    <col min="5850" max="5850" width="1" style="18" customWidth="1"/>
    <col min="5851" max="5851" width="21.75" style="18" customWidth="1"/>
    <col min="5852" max="5852" width="91.875" style="18" customWidth="1"/>
    <col min="5853" max="6104" width="9" style="18"/>
    <col min="6105" max="6105" width="0" style="18" hidden="1" customWidth="1"/>
    <col min="6106" max="6106" width="1" style="18" customWidth="1"/>
    <col min="6107" max="6107" width="21.75" style="18" customWidth="1"/>
    <col min="6108" max="6108" width="91.875" style="18" customWidth="1"/>
    <col min="6109" max="6360" width="9" style="18"/>
    <col min="6361" max="6361" width="0" style="18" hidden="1" customWidth="1"/>
    <col min="6362" max="6362" width="1" style="18" customWidth="1"/>
    <col min="6363" max="6363" width="21.75" style="18" customWidth="1"/>
    <col min="6364" max="6364" width="91.875" style="18" customWidth="1"/>
    <col min="6365" max="6616" width="9" style="18"/>
    <col min="6617" max="6617" width="0" style="18" hidden="1" customWidth="1"/>
    <col min="6618" max="6618" width="1" style="18" customWidth="1"/>
    <col min="6619" max="6619" width="21.75" style="18" customWidth="1"/>
    <col min="6620" max="6620" width="91.875" style="18" customWidth="1"/>
    <col min="6621" max="6872" width="9" style="18"/>
    <col min="6873" max="6873" width="0" style="18" hidden="1" customWidth="1"/>
    <col min="6874" max="6874" width="1" style="18" customWidth="1"/>
    <col min="6875" max="6875" width="21.75" style="18" customWidth="1"/>
    <col min="6876" max="6876" width="91.875" style="18" customWidth="1"/>
    <col min="6877" max="7128" width="9" style="18"/>
    <col min="7129" max="7129" width="0" style="18" hidden="1" customWidth="1"/>
    <col min="7130" max="7130" width="1" style="18" customWidth="1"/>
    <col min="7131" max="7131" width="21.75" style="18" customWidth="1"/>
    <col min="7132" max="7132" width="91.875" style="18" customWidth="1"/>
    <col min="7133" max="7384" width="9" style="18"/>
    <col min="7385" max="7385" width="0" style="18" hidden="1" customWidth="1"/>
    <col min="7386" max="7386" width="1" style="18" customWidth="1"/>
    <col min="7387" max="7387" width="21.75" style="18" customWidth="1"/>
    <col min="7388" max="7388" width="91.875" style="18" customWidth="1"/>
    <col min="7389" max="7640" width="9" style="18"/>
    <col min="7641" max="7641" width="0" style="18" hidden="1" customWidth="1"/>
    <col min="7642" max="7642" width="1" style="18" customWidth="1"/>
    <col min="7643" max="7643" width="21.75" style="18" customWidth="1"/>
    <col min="7644" max="7644" width="91.875" style="18" customWidth="1"/>
    <col min="7645" max="7896" width="9" style="18"/>
    <col min="7897" max="7897" width="0" style="18" hidden="1" customWidth="1"/>
    <col min="7898" max="7898" width="1" style="18" customWidth="1"/>
    <col min="7899" max="7899" width="21.75" style="18" customWidth="1"/>
    <col min="7900" max="7900" width="91.875" style="18" customWidth="1"/>
    <col min="7901" max="8152" width="9" style="18"/>
    <col min="8153" max="8153" width="0" style="18" hidden="1" customWidth="1"/>
    <col min="8154" max="8154" width="1" style="18" customWidth="1"/>
    <col min="8155" max="8155" width="21.75" style="18" customWidth="1"/>
    <col min="8156" max="8156" width="91.875" style="18" customWidth="1"/>
    <col min="8157" max="8408" width="9" style="18"/>
    <col min="8409" max="8409" width="0" style="18" hidden="1" customWidth="1"/>
    <col min="8410" max="8410" width="1" style="18" customWidth="1"/>
    <col min="8411" max="8411" width="21.75" style="18" customWidth="1"/>
    <col min="8412" max="8412" width="91.875" style="18" customWidth="1"/>
    <col min="8413" max="8664" width="9" style="18"/>
    <col min="8665" max="8665" width="0" style="18" hidden="1" customWidth="1"/>
    <col min="8666" max="8666" width="1" style="18" customWidth="1"/>
    <col min="8667" max="8667" width="21.75" style="18" customWidth="1"/>
    <col min="8668" max="8668" width="91.875" style="18" customWidth="1"/>
    <col min="8669" max="8920" width="9" style="18"/>
    <col min="8921" max="8921" width="0" style="18" hidden="1" customWidth="1"/>
    <col min="8922" max="8922" width="1" style="18" customWidth="1"/>
    <col min="8923" max="8923" width="21.75" style="18" customWidth="1"/>
    <col min="8924" max="8924" width="91.875" style="18" customWidth="1"/>
    <col min="8925" max="9176" width="9" style="18"/>
    <col min="9177" max="9177" width="0" style="18" hidden="1" customWidth="1"/>
    <col min="9178" max="9178" width="1" style="18" customWidth="1"/>
    <col min="9179" max="9179" width="21.75" style="18" customWidth="1"/>
    <col min="9180" max="9180" width="91.875" style="18" customWidth="1"/>
    <col min="9181" max="9432" width="9" style="18"/>
    <col min="9433" max="9433" width="0" style="18" hidden="1" customWidth="1"/>
    <col min="9434" max="9434" width="1" style="18" customWidth="1"/>
    <col min="9435" max="9435" width="21.75" style="18" customWidth="1"/>
    <col min="9436" max="9436" width="91.875" style="18" customWidth="1"/>
    <col min="9437" max="9688" width="9" style="18"/>
    <col min="9689" max="9689" width="0" style="18" hidden="1" customWidth="1"/>
    <col min="9690" max="9690" width="1" style="18" customWidth="1"/>
    <col min="9691" max="9691" width="21.75" style="18" customWidth="1"/>
    <col min="9692" max="9692" width="91.875" style="18" customWidth="1"/>
    <col min="9693" max="9944" width="9" style="18"/>
    <col min="9945" max="9945" width="0" style="18" hidden="1" customWidth="1"/>
    <col min="9946" max="9946" width="1" style="18" customWidth="1"/>
    <col min="9947" max="9947" width="21.75" style="18" customWidth="1"/>
    <col min="9948" max="9948" width="91.875" style="18" customWidth="1"/>
    <col min="9949" max="10200" width="9" style="18"/>
    <col min="10201" max="10201" width="0" style="18" hidden="1" customWidth="1"/>
    <col min="10202" max="10202" width="1" style="18" customWidth="1"/>
    <col min="10203" max="10203" width="21.75" style="18" customWidth="1"/>
    <col min="10204" max="10204" width="91.875" style="18" customWidth="1"/>
    <col min="10205" max="10456" width="9" style="18"/>
    <col min="10457" max="10457" width="0" style="18" hidden="1" customWidth="1"/>
    <col min="10458" max="10458" width="1" style="18" customWidth="1"/>
    <col min="10459" max="10459" width="21.75" style="18" customWidth="1"/>
    <col min="10460" max="10460" width="91.875" style="18" customWidth="1"/>
    <col min="10461" max="10712" width="9" style="18"/>
    <col min="10713" max="10713" width="0" style="18" hidden="1" customWidth="1"/>
    <col min="10714" max="10714" width="1" style="18" customWidth="1"/>
    <col min="10715" max="10715" width="21.75" style="18" customWidth="1"/>
    <col min="10716" max="10716" width="91.875" style="18" customWidth="1"/>
    <col min="10717" max="10968" width="9" style="18"/>
    <col min="10969" max="10969" width="0" style="18" hidden="1" customWidth="1"/>
    <col min="10970" max="10970" width="1" style="18" customWidth="1"/>
    <col min="10971" max="10971" width="21.75" style="18" customWidth="1"/>
    <col min="10972" max="10972" width="91.875" style="18" customWidth="1"/>
    <col min="10973" max="11224" width="9" style="18"/>
    <col min="11225" max="11225" width="0" style="18" hidden="1" customWidth="1"/>
    <col min="11226" max="11226" width="1" style="18" customWidth="1"/>
    <col min="11227" max="11227" width="21.75" style="18" customWidth="1"/>
    <col min="11228" max="11228" width="91.875" style="18" customWidth="1"/>
    <col min="11229" max="11480" width="9" style="18"/>
    <col min="11481" max="11481" width="0" style="18" hidden="1" customWidth="1"/>
    <col min="11482" max="11482" width="1" style="18" customWidth="1"/>
    <col min="11483" max="11483" width="21.75" style="18" customWidth="1"/>
    <col min="11484" max="11484" width="91.875" style="18" customWidth="1"/>
    <col min="11485" max="11736" width="9" style="18"/>
    <col min="11737" max="11737" width="0" style="18" hidden="1" customWidth="1"/>
    <col min="11738" max="11738" width="1" style="18" customWidth="1"/>
    <col min="11739" max="11739" width="21.75" style="18" customWidth="1"/>
    <col min="11740" max="11740" width="91.875" style="18" customWidth="1"/>
    <col min="11741" max="11992" width="9" style="18"/>
    <col min="11993" max="11993" width="0" style="18" hidden="1" customWidth="1"/>
    <col min="11994" max="11994" width="1" style="18" customWidth="1"/>
    <col min="11995" max="11995" width="21.75" style="18" customWidth="1"/>
    <col min="11996" max="11996" width="91.875" style="18" customWidth="1"/>
    <col min="11997" max="12248" width="9" style="18"/>
    <col min="12249" max="12249" width="0" style="18" hidden="1" customWidth="1"/>
    <col min="12250" max="12250" width="1" style="18" customWidth="1"/>
    <col min="12251" max="12251" width="21.75" style="18" customWidth="1"/>
    <col min="12252" max="12252" width="91.875" style="18" customWidth="1"/>
    <col min="12253" max="12504" width="9" style="18"/>
    <col min="12505" max="12505" width="0" style="18" hidden="1" customWidth="1"/>
    <col min="12506" max="12506" width="1" style="18" customWidth="1"/>
    <col min="12507" max="12507" width="21.75" style="18" customWidth="1"/>
    <col min="12508" max="12508" width="91.875" style="18" customWidth="1"/>
    <col min="12509" max="12760" width="9" style="18"/>
    <col min="12761" max="12761" width="0" style="18" hidden="1" customWidth="1"/>
    <col min="12762" max="12762" width="1" style="18" customWidth="1"/>
    <col min="12763" max="12763" width="21.75" style="18" customWidth="1"/>
    <col min="12764" max="12764" width="91.875" style="18" customWidth="1"/>
    <col min="12765" max="13016" width="9" style="18"/>
    <col min="13017" max="13017" width="0" style="18" hidden="1" customWidth="1"/>
    <col min="13018" max="13018" width="1" style="18" customWidth="1"/>
    <col min="13019" max="13019" width="21.75" style="18" customWidth="1"/>
    <col min="13020" max="13020" width="91.875" style="18" customWidth="1"/>
    <col min="13021" max="13272" width="9" style="18"/>
    <col min="13273" max="13273" width="0" style="18" hidden="1" customWidth="1"/>
    <col min="13274" max="13274" width="1" style="18" customWidth="1"/>
    <col min="13275" max="13275" width="21.75" style="18" customWidth="1"/>
    <col min="13276" max="13276" width="91.875" style="18" customWidth="1"/>
    <col min="13277" max="13528" width="9" style="18"/>
    <col min="13529" max="13529" width="0" style="18" hidden="1" customWidth="1"/>
    <col min="13530" max="13530" width="1" style="18" customWidth="1"/>
    <col min="13531" max="13531" width="21.75" style="18" customWidth="1"/>
    <col min="13532" max="13532" width="91.875" style="18" customWidth="1"/>
    <col min="13533" max="13784" width="9" style="18"/>
    <col min="13785" max="13785" width="0" style="18" hidden="1" customWidth="1"/>
    <col min="13786" max="13786" width="1" style="18" customWidth="1"/>
    <col min="13787" max="13787" width="21.75" style="18" customWidth="1"/>
    <col min="13788" max="13788" width="91.875" style="18" customWidth="1"/>
    <col min="13789" max="14040" width="9" style="18"/>
    <col min="14041" max="14041" width="0" style="18" hidden="1" customWidth="1"/>
    <col min="14042" max="14042" width="1" style="18" customWidth="1"/>
    <col min="14043" max="14043" width="21.75" style="18" customWidth="1"/>
    <col min="14044" max="14044" width="91.875" style="18" customWidth="1"/>
    <col min="14045" max="14296" width="9" style="18"/>
    <col min="14297" max="14297" width="0" style="18" hidden="1" customWidth="1"/>
    <col min="14298" max="14298" width="1" style="18" customWidth="1"/>
    <col min="14299" max="14299" width="21.75" style="18" customWidth="1"/>
    <col min="14300" max="14300" width="91.875" style="18" customWidth="1"/>
    <col min="14301" max="14552" width="9" style="18"/>
    <col min="14553" max="14553" width="0" style="18" hidden="1" customWidth="1"/>
    <col min="14554" max="14554" width="1" style="18" customWidth="1"/>
    <col min="14555" max="14555" width="21.75" style="18" customWidth="1"/>
    <col min="14556" max="14556" width="91.875" style="18" customWidth="1"/>
    <col min="14557" max="14808" width="9" style="18"/>
    <col min="14809" max="14809" width="0" style="18" hidden="1" customWidth="1"/>
    <col min="14810" max="14810" width="1" style="18" customWidth="1"/>
    <col min="14811" max="14811" width="21.75" style="18" customWidth="1"/>
    <col min="14812" max="14812" width="91.875" style="18" customWidth="1"/>
    <col min="14813" max="15064" width="9" style="18"/>
    <col min="15065" max="15065" width="0" style="18" hidden="1" customWidth="1"/>
    <col min="15066" max="15066" width="1" style="18" customWidth="1"/>
    <col min="15067" max="15067" width="21.75" style="18" customWidth="1"/>
    <col min="15068" max="15068" width="91.875" style="18" customWidth="1"/>
    <col min="15069" max="15320" width="9" style="18"/>
    <col min="15321" max="15321" width="0" style="18" hidden="1" customWidth="1"/>
    <col min="15322" max="15322" width="1" style="18" customWidth="1"/>
    <col min="15323" max="15323" width="21.75" style="18" customWidth="1"/>
    <col min="15324" max="15324" width="91.875" style="18" customWidth="1"/>
    <col min="15325" max="15576" width="9" style="18"/>
    <col min="15577" max="15577" width="0" style="18" hidden="1" customWidth="1"/>
    <col min="15578" max="15578" width="1" style="18" customWidth="1"/>
    <col min="15579" max="15579" width="21.75" style="18" customWidth="1"/>
    <col min="15580" max="15580" width="91.875" style="18" customWidth="1"/>
    <col min="15581" max="15832" width="9" style="18"/>
    <col min="15833" max="15833" width="0" style="18" hidden="1" customWidth="1"/>
    <col min="15834" max="15834" width="1" style="18" customWidth="1"/>
    <col min="15835" max="15835" width="21.75" style="18" customWidth="1"/>
    <col min="15836" max="15836" width="91.875" style="18" customWidth="1"/>
    <col min="15837" max="16088" width="9" style="18"/>
    <col min="16089" max="16089" width="0" style="18" hidden="1" customWidth="1"/>
    <col min="16090" max="16090" width="1" style="18" customWidth="1"/>
    <col min="16091" max="16091" width="21.75" style="18" customWidth="1"/>
    <col min="16092" max="16092" width="91.875" style="18" customWidth="1"/>
    <col min="16093" max="16384" width="9" style="18"/>
  </cols>
  <sheetData>
    <row r="1" spans="3:5" s="16" customFormat="1" ht="24" customHeight="1" x14ac:dyDescent="0.25">
      <c r="C1" s="138" t="s">
        <v>277</v>
      </c>
      <c r="D1" s="138"/>
    </row>
    <row r="2" spans="3:5" s="17" customFormat="1" ht="18.75" customHeight="1" x14ac:dyDescent="0.25">
      <c r="C2" s="139" t="s">
        <v>157</v>
      </c>
      <c r="D2" s="140"/>
    </row>
    <row r="3" spans="3:5" s="17" customFormat="1" ht="71.25" customHeight="1" x14ac:dyDescent="0.25">
      <c r="C3" s="53" t="s">
        <v>243</v>
      </c>
      <c r="D3" s="136" t="s">
        <v>279</v>
      </c>
      <c r="E3" s="137"/>
    </row>
    <row r="4" spans="3:5" s="17" customFormat="1" ht="48" customHeight="1" x14ac:dyDescent="0.25">
      <c r="C4" s="15" t="s">
        <v>149</v>
      </c>
      <c r="D4" s="136" t="s">
        <v>242</v>
      </c>
      <c r="E4" s="137"/>
    </row>
    <row r="5" spans="3:5" s="17" customFormat="1" ht="72.75" customHeight="1" x14ac:dyDescent="0.25">
      <c r="C5" s="53" t="s">
        <v>267</v>
      </c>
      <c r="D5" s="136" t="s">
        <v>268</v>
      </c>
      <c r="E5" s="137"/>
    </row>
    <row r="6" spans="3:5" s="17" customFormat="1" ht="48.75" customHeight="1" x14ac:dyDescent="0.25">
      <c r="C6" s="53" t="s">
        <v>259</v>
      </c>
      <c r="D6" s="136" t="s">
        <v>262</v>
      </c>
      <c r="E6" s="137"/>
    </row>
    <row r="7" spans="3:5" s="17" customFormat="1" ht="48" customHeight="1" x14ac:dyDescent="0.25">
      <c r="C7" s="53" t="s">
        <v>250</v>
      </c>
      <c r="D7" s="136" t="s">
        <v>249</v>
      </c>
      <c r="E7" s="137"/>
    </row>
    <row r="8" spans="3:5" s="17" customFormat="1" ht="48" customHeight="1" x14ac:dyDescent="0.25">
      <c r="C8" s="53" t="s">
        <v>252</v>
      </c>
      <c r="D8" s="136" t="s">
        <v>251</v>
      </c>
      <c r="E8" s="137"/>
    </row>
    <row r="9" spans="3:5" s="17" customFormat="1" ht="51" customHeight="1" x14ac:dyDescent="0.25">
      <c r="C9" s="44" t="s">
        <v>237</v>
      </c>
      <c r="D9" s="136" t="s">
        <v>258</v>
      </c>
      <c r="E9" s="137"/>
    </row>
    <row r="10" spans="3:5" s="47" customFormat="1" ht="22.5" customHeight="1" x14ac:dyDescent="0.25">
      <c r="C10" s="139" t="s">
        <v>206</v>
      </c>
      <c r="D10" s="141"/>
    </row>
    <row r="11" spans="3:5" ht="64.5" customHeight="1" x14ac:dyDescent="0.2">
      <c r="C11" s="46" t="s">
        <v>204</v>
      </c>
      <c r="D11" s="136" t="s">
        <v>266</v>
      </c>
      <c r="E11" s="137"/>
    </row>
    <row r="12" spans="3:5" ht="59.25" customHeight="1" x14ac:dyDescent="0.2">
      <c r="C12" s="52" t="s">
        <v>239</v>
      </c>
      <c r="D12" s="136" t="s">
        <v>270</v>
      </c>
      <c r="E12" s="137"/>
    </row>
    <row r="13" spans="3:5" ht="78" customHeight="1" x14ac:dyDescent="0.2">
      <c r="C13" s="53" t="s">
        <v>243</v>
      </c>
      <c r="D13" s="136" t="s">
        <v>279</v>
      </c>
      <c r="E13" s="137"/>
    </row>
    <row r="14" spans="3:5" ht="59.25" customHeight="1" x14ac:dyDescent="0.2">
      <c r="C14" s="53" t="s">
        <v>255</v>
      </c>
      <c r="D14" s="136" t="s">
        <v>278</v>
      </c>
      <c r="E14" s="137"/>
    </row>
    <row r="15" spans="3:5" s="49" customFormat="1" ht="20.25" customHeight="1" x14ac:dyDescent="0.25">
      <c r="C15" s="139" t="s">
        <v>214</v>
      </c>
      <c r="D15" s="141"/>
    </row>
    <row r="16" spans="3:5" ht="55.5" customHeight="1" x14ac:dyDescent="0.2">
      <c r="C16" s="46" t="s">
        <v>213</v>
      </c>
      <c r="D16" s="136" t="s">
        <v>248</v>
      </c>
      <c r="E16" s="137"/>
    </row>
  </sheetData>
  <mergeCells count="16">
    <mergeCell ref="D14:E14"/>
    <mergeCell ref="D16:E16"/>
    <mergeCell ref="C1:D1"/>
    <mergeCell ref="C2:D2"/>
    <mergeCell ref="C10:D10"/>
    <mergeCell ref="C15:D15"/>
    <mergeCell ref="D4:E4"/>
    <mergeCell ref="D12:E12"/>
    <mergeCell ref="D9:E9"/>
    <mergeCell ref="D11:E11"/>
    <mergeCell ref="D13:E13"/>
    <mergeCell ref="D7:E7"/>
    <mergeCell ref="D8:E8"/>
    <mergeCell ref="D6:E6"/>
    <mergeCell ref="D5:E5"/>
    <mergeCell ref="D3:E3"/>
  </mergeCells>
  <pageMargins left="0" right="0" top="0" bottom="0"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 </vt:lpstr>
      <vt:lpstr>اجانب</vt:lpstr>
      <vt:lpstr>الغير المتداولة </vt:lpstr>
      <vt:lpstr>نشرة الشركات المتوقفة</vt:lpstr>
      <vt:lpstr>اخبار الشركات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حيدر</dc:creator>
  <cp:lastModifiedBy>ISX Web</cp:lastModifiedBy>
  <cp:lastPrinted>2011-06-29T10:06:07Z</cp:lastPrinted>
  <dcterms:created xsi:type="dcterms:W3CDTF">2011-02-10T19:21:44Z</dcterms:created>
  <dcterms:modified xsi:type="dcterms:W3CDTF">2017-05-29T10:38:40Z</dcterms:modified>
</cp:coreProperties>
</file>