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570" windowWidth="20115" windowHeight="3945"/>
  </bookViews>
  <sheets>
    <sheet name="نشرة التداول" sheetId="1" r:id="rId1"/>
    <sheet name="الاجانب" sheetId="8"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4" i="8" l="1"/>
  <c r="E24" i="8"/>
  <c r="D24" i="8"/>
  <c r="F17" i="8"/>
  <c r="E17" i="8"/>
  <c r="D17" i="8"/>
  <c r="F14" i="8"/>
  <c r="E14" i="8"/>
  <c r="D14" i="8"/>
  <c r="F11" i="8"/>
  <c r="E11" i="8"/>
  <c r="D11" i="8"/>
  <c r="F8" i="8"/>
  <c r="F18" i="8" s="1"/>
  <c r="E8" i="8"/>
  <c r="D8" i="8"/>
  <c r="L32" i="1"/>
  <c r="M32" i="1"/>
  <c r="M50" i="1" s="1"/>
  <c r="M57" i="1" s="1"/>
  <c r="N32" i="1"/>
  <c r="L42" i="1"/>
  <c r="M42" i="1"/>
  <c r="N42" i="1"/>
  <c r="L49" i="1"/>
  <c r="M49" i="1"/>
  <c r="N49" i="1"/>
  <c r="L21" i="1"/>
  <c r="M21" i="1"/>
  <c r="N21" i="1"/>
  <c r="N50" i="1" l="1"/>
  <c r="N57" i="1" s="1"/>
  <c r="L50" i="1"/>
  <c r="L57" i="1" s="1"/>
  <c r="D18" i="8"/>
  <c r="E18" i="8"/>
</calcChain>
</file>

<file path=xl/sharedStrings.xml><?xml version="1.0" encoding="utf-8"?>
<sst xmlns="http://schemas.openxmlformats.org/spreadsheetml/2006/main" count="416" uniqueCount="304">
  <si>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</si>
  <si>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</si>
  <si>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</si>
  <si>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</si>
  <si>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</si>
  <si>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</si>
  <si>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</si>
  <si>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</si>
  <si>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</si>
  <si>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</si>
  <si>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</si>
  <si>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</si>
  <si>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</si>
  <si>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</si>
  <si>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</si>
  <si>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</si>
  <si>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</si>
  <si>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</si>
  <si>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</si>
  <si>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</si>
  <si>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</si>
  <si>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</si>
  <si>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</si>
  <si>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</si>
  <si>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</si>
  <si>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</si>
  <si>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مصرف الخليج التجاري</t>
  </si>
  <si>
    <t>BGUC</t>
  </si>
  <si>
    <t>مصرف الاستثمار</t>
  </si>
  <si>
    <t>BIBI</t>
  </si>
  <si>
    <t xml:space="preserve">المصرف العراقي الاسلامي </t>
  </si>
  <si>
    <t>BIIB</t>
  </si>
  <si>
    <t>مصرف الموصل</t>
  </si>
  <si>
    <t>BMFI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</si>
  <si>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</si>
  <si>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</si>
  <si>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</si>
  <si>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</si>
  <si>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</si>
  <si>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</si>
  <si>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</si>
  <si>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</si>
  <si>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</si>
  <si>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</si>
  <si>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</si>
  <si>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</si>
  <si>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</si>
  <si>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</si>
  <si>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تصنيع وتسويق التمور</t>
  </si>
  <si>
    <t>IIDP</t>
  </si>
  <si>
    <t>الخياطة الحديثة</t>
  </si>
  <si>
    <t>IMOS</t>
  </si>
  <si>
    <t>الكيمياوية والبلاستيكية</t>
  </si>
  <si>
    <t>INCP</t>
  </si>
  <si>
    <t>انتاج الالبسة الجاهزة</t>
  </si>
  <si>
    <t>IRMC</t>
  </si>
  <si>
    <t xml:space="preserve"> قطاع الفنادق والسياحة </t>
  </si>
  <si>
    <t>فنادق عشتار</t>
  </si>
  <si>
    <t>HISH</t>
  </si>
  <si>
    <t>فنادق المنصور</t>
  </si>
  <si>
    <t>HMAN</t>
  </si>
  <si>
    <t>الاستثمارات السياحية</t>
  </si>
  <si>
    <t>HNTI</t>
  </si>
  <si>
    <t>مجموع قطاع الفنادق</t>
  </si>
  <si>
    <t>قطاع الزراعة</t>
  </si>
  <si>
    <t>مجموع السوق النظامي</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</si>
  <si>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</si>
  <si>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</si>
  <si>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</si>
  <si>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</si>
  <si>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</si>
  <si>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</si>
  <si>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</si>
  <si>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</si>
  <si>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</si>
  <si>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</si>
  <si>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</si>
  <si>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</si>
  <si>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مصرف بابل</t>
  </si>
  <si>
    <t>BBAY</t>
  </si>
  <si>
    <t>مصرف ايلاف الاسلامي</t>
  </si>
  <si>
    <t>BELF</t>
  </si>
  <si>
    <t>قطاع التأمين</t>
  </si>
  <si>
    <t>دار السلام للتأمين</t>
  </si>
  <si>
    <t>NDSA</t>
  </si>
  <si>
    <t>الاهلية للتأمين</t>
  </si>
  <si>
    <t>NAHF</t>
  </si>
  <si>
    <t>الامين للتأمين</t>
  </si>
  <si>
    <t>NAME</t>
  </si>
  <si>
    <t>قطاع الاستثمار</t>
  </si>
  <si>
    <t>الوئام للاستثمار المالي</t>
  </si>
  <si>
    <t>VWIF</t>
  </si>
  <si>
    <t>الزوراء للاستثمار المالي</t>
  </si>
  <si>
    <t>VZAF</t>
  </si>
  <si>
    <t xml:space="preserve">النخبة للمقاولات العامة </t>
  </si>
  <si>
    <t>SNUC</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</si>
  <si>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</si>
  <si>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</si>
  <si>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</si>
  <si>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</si>
  <si>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</si>
  <si>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</si>
  <si>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</si>
  <si>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</si>
  <si>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</si>
  <si>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</si>
  <si>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</si>
  <si>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</si>
  <si>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</si>
  <si>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</si>
  <si>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</si>
  <si>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</si>
  <si>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</si>
  <si>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</si>
  <si>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</si>
  <si>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</si>
  <si>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</si>
  <si>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 xml:space="preserve">مصرف القابض  الاسلامي </t>
  </si>
  <si>
    <t>BQAB</t>
  </si>
  <si>
    <t>الحمراء للتأمين</t>
  </si>
  <si>
    <t>NHAM</t>
  </si>
  <si>
    <t>الباتك للاستثمارات المالية</t>
  </si>
  <si>
    <t>VBAT</t>
  </si>
  <si>
    <t>قطاع التحويل المالي</t>
  </si>
  <si>
    <t>المنافع للتحويل المالي</t>
  </si>
  <si>
    <t>MTMA</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</si>
  <si>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</si>
  <si>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</si>
  <si>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</si>
  <si>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</si>
  <si>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</si>
  <si>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</si>
  <si>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</si>
  <si>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</si>
  <si>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</si>
  <si>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</si>
  <si>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</si>
  <si>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</si>
  <si>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</si>
  <si>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</si>
  <si>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</si>
  <si>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</si>
  <si>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</si>
  <si>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</si>
  <si>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</si>
  <si>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</si>
  <si>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</si>
  <si>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</si>
  <si>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</si>
  <si>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</si>
  <si>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</si>
  <si>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</si>
  <si>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</si>
  <si>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</si>
  <si>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</si>
  <si>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</si>
  <si>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</si>
  <si>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العراقية لانتاج البذور (AISP)</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</si>
  <si>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</si>
  <si>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</si>
  <si>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</si>
  <si>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</si>
  <si>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</si>
  <si>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</si>
  <si>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</si>
  <si>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</si>
  <si>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قررت الهيئة العامة المنعقدة بتاريخ 2017/5/13 زيادة رأس المال من (45) مليار دينار الى (100) مليار ديناروفق المادة (55/اولا) من قانون الشركات.</t>
  </si>
  <si>
    <t>فنادق كربلاء(HKAR)</t>
  </si>
  <si>
    <t>اسيا سيل للاتصالات</t>
  </si>
  <si>
    <t>TASC</t>
  </si>
  <si>
    <t>مصرف العربية الاسلامي</t>
  </si>
  <si>
    <t>BAAI</t>
  </si>
  <si>
    <t>التغير(%)</t>
  </si>
  <si>
    <t>مصرف الشرق الاوسط</t>
  </si>
  <si>
    <t>BIME</t>
  </si>
  <si>
    <t>الامين للاستثمارات العقارية</t>
  </si>
  <si>
    <t>SAEI</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</si>
  <si>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</si>
  <si>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</si>
  <si>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</si>
  <si>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الاهلية للانتاج الزراعي</t>
  </si>
  <si>
    <t>AAHP</t>
  </si>
  <si>
    <t>المنصور الدوائية (IMAP)</t>
  </si>
  <si>
    <t>مصرف الشمال</t>
  </si>
  <si>
    <t>BNOR</t>
  </si>
  <si>
    <t>مصرف سومر التجاري</t>
  </si>
  <si>
    <t>BSUC</t>
  </si>
  <si>
    <t xml:space="preserve">دعت شركة مساهميها الى مراجعة الشركة لاستلام ارباحهم المتراكمة لغاية سنة 2005و الشهادات الدائمة السابقة  . </t>
  </si>
  <si>
    <t>فنادق المنصور(HMAN)</t>
  </si>
  <si>
    <t>مصرف اشور</t>
  </si>
  <si>
    <t>BASH</t>
  </si>
  <si>
    <t xml:space="preserve">دعت شركة مساهميها الى مراجعة  مقر الشركة لاستلام ارباح عام 2015 وبنسبة (2.6%)من راسمال المصرف اعتبارا من تاريخ 2018/2/18، من الساعة التاسعة صباحا ولغاية الثانية عشر ظهرا (لن تسلم الصكوك الا لاصحابها الاصليين او بموجب وكالة مصدقة او من خلال شركة الوساطة التي ينتمي اليها ) . </t>
  </si>
  <si>
    <t>المصرف التجاري(BCOI)</t>
  </si>
  <si>
    <t>اسماك الشرق الاوسط (AMEF)</t>
  </si>
  <si>
    <t>دعت شركة مساهميها الى مراجعة  مقر الشركة  لاستلام ارباح لعام 2017 بنسبة (20%) من راسمال الشركة اعتبارا من تاريخ 2018/2/18 (الاتزام بموجب الظوابط التوزيع المنصوص عليها وهويات التعريف المعتمدة بموجب القوانين السارية لاصحابها وكذلك بموجب الوكالات الصادرة من كاتب العدل والمستمسكات الثبوتية الاخرى في حالة الصرف لغير اصحابها)</t>
  </si>
  <si>
    <t xml:space="preserve">انتاج وتسويق اللحوم </t>
  </si>
  <si>
    <t>AIPM</t>
  </si>
  <si>
    <t>مصرف نور العراق الاسلامي</t>
  </si>
  <si>
    <t>BINI</t>
  </si>
  <si>
    <t xml:space="preserve">مصرف التنمية الدولي </t>
  </si>
  <si>
    <t>BIDB</t>
  </si>
  <si>
    <t>مدينة العاب الكرخ</t>
  </si>
  <si>
    <t>SKTA</t>
  </si>
  <si>
    <t>الموصل لمدن الالعاب</t>
  </si>
  <si>
    <t>SMOF</t>
  </si>
  <si>
    <t>الهلال الصناعيه</t>
  </si>
  <si>
    <t>IHLI</t>
  </si>
  <si>
    <t>المنتجات الزراعية</t>
  </si>
  <si>
    <t>AIRP</t>
  </si>
  <si>
    <t>تم غلق الاكتتاب بالاسهم المطروحة للاكتتاب على اسهم  شركة المصرف الدولي الاسلامي  في 2018/3/4 بعدم الاكتتاب من قبل المساهمين والجمهور  , تنفيذا لقرار الهيئة العامة المنعقدة بتاريخ 2017/5/8 زيادة  رأسمال الشركة من (100) مليار دينار الى (250) مليار وفق المادة (55/اولا) من قانون الشركات .</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</si>
  <si>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</si>
  <si>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</si>
  <si>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</si>
  <si>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</si>
  <si>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</si>
  <si>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</si>
  <si>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</si>
  <si>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 xml:space="preserve">مصرف الاقليم التجاري </t>
  </si>
  <si>
    <t>BRTB</t>
  </si>
  <si>
    <t>تاريخ الايقاف</t>
  </si>
  <si>
    <t>تم وضع المصرف تحت وصاية البنك المركزي العراقي والشركة لم  تقديم الافصاح السنوي لعام 2016 . سعر الاغلاق (0.250)</t>
  </si>
  <si>
    <t xml:space="preserve"> </t>
  </si>
  <si>
    <t>لعراقية للاعمال الهندسية</t>
  </si>
  <si>
    <t>IIEW</t>
  </si>
  <si>
    <t>مصرف المنصور</t>
  </si>
  <si>
    <t>BMNS</t>
  </si>
  <si>
    <t xml:space="preserve">المصرف الاهلي </t>
  </si>
  <si>
    <t>BNOI</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</si>
  <si>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</si>
  <si>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</si>
  <si>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عدم تقديم الافصاح الفصلي لعام 2015 واستمرار الايقاف لعدم تقديم الافصاح السنوي للاعوام 2014 و2015 و2016 والافصاح الفصلي لعامي 2016 و2017 ، سعر الاغلاق (1.510) دينار.</t>
  </si>
  <si>
    <t>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</si>
  <si>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 والافصاح الفصلي لعامي 2016 و2017 ، سعر الاغلاق  (0.900) دينار.</t>
  </si>
  <si>
    <t>عدم تقديم الافصاح السنوي لعام 2015 . ثم تم وضع المصرف تحت وصاية البنك المركزي العراقي والشركة لم  تقديم الافصاح السنوي لعام 2016 .سعر الاغلاق (0.130) دينار.</t>
  </si>
  <si>
    <t>عدم تقديم الافصاح السنوي للاعوام 2014 و2015 و 2016 والافصاح الفصلي لعامي 2016 و2017 ، سعر الاغلاق (1.250) دينار.</t>
  </si>
  <si>
    <t>عدم تقديم الافصاح الفصلي لعام  2016 واستمرار الايقاف لعدم تقديم الافصاح السنوي لعامي 2015 و 2016 والافصاح الفصلي لعام 2017  . سعر الاغلاق (0.310) دينار.</t>
  </si>
  <si>
    <t>عدم تقديم الافصاح الفصلي لعام 2017 واستمرار الايقاف لعدم تقديم البيانات المالية السنوية لعام 2016 . سعر الاغلاق (0.590) دينار.</t>
  </si>
  <si>
    <t>عدم تقديم الافصاح الفصلي لعام 2017 واستمرار الايقاف لعدم تقديم البيانات المالية السنوية لعام 2016  . سعر الاغلاق (0.220) دينار.</t>
  </si>
  <si>
    <t>عدم تقديم البيانات المالية السنوية لعام 2016 .سعر الاغلاق (0.290) دينار.</t>
  </si>
  <si>
    <t>عدم تقديم البيانات المالية السنوية لعام 2016 واستمرار الايقاف لعدم تقديم الافصاح الفصلي للفصل الثاني لعام 2017 . سعر الاغلاق (1.000) دينار.</t>
  </si>
  <si>
    <t>عدم تقديم البيانات المالية السنوية لعام 2016 واستمرار الايقاف لعدم تقديم الافصاح الفصلي للفصل الثاني  والثالث لعام 2017  . سعر الاغلاق (0.270) دينار.</t>
  </si>
  <si>
    <t>عدم تقديم البيانات المالية السنوية لعام 2016 . سعر الاغلاق (0.450) دينار.</t>
  </si>
  <si>
    <t>عدم تقديم البيانات المالية السنوية للسنة المالية المنتهية 2017/3/31 .سعر الاغلاق (4.100) دينار.</t>
  </si>
  <si>
    <t>عدم تقديم البيانات المالية السنوية لعام 2016 واستمرار الايقاف لعدم تقديم الافصاح الفصلي للفصل الثاني والثالث لعام 2017 . سعر الاغلاق (1.270) دينار.</t>
  </si>
  <si>
    <t>عدم تقديم البيانات المالية السنوية لعام 2016 واستمرار الايقاف لعدم تقديم الافصاح الفصلي للفصل الثاني والثالث لعام 2017 . سعر الاغلاق (0.550) دينار.</t>
  </si>
  <si>
    <t>عدم تقديم البيانات المالية السنوية لعام 2016 .سعر الاغلاق (0.710) دينار.</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</si>
  <si>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</si>
  <si>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</si>
  <si>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جديد لاكمال الفقرات التي لم يتم التصويت عليها .</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</si>
  <si>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البيانات الفصلية لعام 2017 المعدلة وتقديم الحسابات الختامية لعام 2016 وتقديم طلب ادراج اسهم الشركة المصرفية حسب تعليمات هيئة الاوراق المالية .</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</si>
  <si>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</si>
  <si>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 xml:space="preserve">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واستمرار الايقاف لحين تقديم حسابات المصرف للفصل الاول 2017 على ان تكون معدة بدقة . وقد صادقت دائرة تسجيل الشركات على زيادة رأسمال المصرف الى (250) مليار دينار واكملت الشركة اجراءات تسجيل وايداع اسهم زيادة رأسمال الى (250) مليار سهم في مركز الايداع ، وسيتم ادراج اسهم الزيادة في التداول عند اطلاق التداول على اسهم الشركة . قدمت الشركة بيانات عام 2016 بدون معالجة جميع ملاحظات الهيئة ، وقد عقدت الهيئة العامة بتأريخ 2018/4/2 وتمت المصادقة على بيانات 2016 ، وتدوير الارباح الى الفائض المتراكم وتخصيص (50%) منها لمعالجة العجز المتراكم . </t>
  </si>
  <si>
    <t>سبب الايقاف والملاحظات</t>
  </si>
  <si>
    <t>تداول السندات الاصدارية الثانية</t>
  </si>
  <si>
    <t xml:space="preserve">الكندي لانتاج اللقاحات </t>
  </si>
  <si>
    <t>IKLV</t>
  </si>
  <si>
    <t>IMIB</t>
  </si>
  <si>
    <t>المعدنية والدراجات</t>
  </si>
  <si>
    <t>بغداد للمشروبات الغازية</t>
  </si>
  <si>
    <t>IBSD</t>
  </si>
  <si>
    <t>مصرف الائتمان</t>
  </si>
  <si>
    <t>BROI</t>
  </si>
  <si>
    <t>مصرف المنصور (BMNS)</t>
  </si>
  <si>
    <t xml:space="preserve">دعت شركة مساهميها الى مراجعة الشركة لاستلام ارباحهم النقدية لسنة 2017اعتبارا من تاريخ 2018/5/13. </t>
  </si>
  <si>
    <t>تم غلق الاكتتاب اعتبارا من يوم الثلاثاء 2018/5/9على كامل الاسهم المطروحة البالغة (2,500) مليار سهم , تنفيذا لقرار الهيئة العامة المنعقدة بتاريخ 2017/11/14 زيادة رأس المال من (5) مليار دينار الى (7.500) مليار  دينار وفق المادة (55/اولا) من قانون الشركات .</t>
  </si>
  <si>
    <t>مجموع قطاع الاتصالات</t>
  </si>
  <si>
    <t xml:space="preserve">الامين للاستثمار المالي </t>
  </si>
  <si>
    <t>VAMF</t>
  </si>
  <si>
    <t>مصرف البلاد الاسلامي (BLAD)</t>
  </si>
  <si>
    <t>مصرف زين العراق</t>
  </si>
  <si>
    <t>BZII</t>
  </si>
  <si>
    <t>مجموع السوق الثاني</t>
  </si>
  <si>
    <t xml:space="preserve">مجموع السوقين </t>
  </si>
  <si>
    <t xml:space="preserve">مصرف عبر العراق </t>
  </si>
  <si>
    <t xml:space="preserve">سيعقد اجتماع الهيئة العامة يوم الاثنين 2018/5/28الساعة العاشرة صباحا في مقر الشركة  لمناقشة عرض ملحق عقد الاستثمار المؤجل للمرة الثانية من اجتماع العيئة العامة المنعقدة بتاريخ 2018/3/8الخاص بالاعفاء والتخفيض والتوقف الجزئي لمدة اربعة اشهر وبنسبة تشغيل (75%) اي ما يعادل (750000)دولار وكذلك تنزيل مبلغ (2550000) دولار لشركة الاباء للخدمات السياحية والفندقية عن كلفة تكملة اعمار الفندق من بدل ايجار سنة 2015 , تم ايقاف التداول اعتبارا من جلسة الاربعاء 2018/5/23  .   </t>
  </si>
  <si>
    <t>BTRI</t>
  </si>
  <si>
    <t>BCOI</t>
  </si>
  <si>
    <t xml:space="preserve">النبال العربية للتحويل المالي </t>
  </si>
  <si>
    <t>MTNI</t>
  </si>
  <si>
    <t xml:space="preserve">المصرف التجاري   </t>
  </si>
  <si>
    <t>مجموع قطاع التحويل المالي</t>
  </si>
  <si>
    <t>مجموع قطاع التأمين</t>
  </si>
  <si>
    <t>اخبار الشركات المساهمة المدرجة في سوق العراق للاوراق المالية الاثنين الموافق 2018/5/28</t>
  </si>
  <si>
    <t>جلسة الاثنين الموافق 2018/5/28</t>
  </si>
  <si>
    <t>الشركات غير المتداولة في السوق النظامي لجلسة الاثنين الموافق 2018/5/28</t>
  </si>
  <si>
    <t xml:space="preserve"> الشركات غير المتداولة في السوق الثاني لجلسة الاثنين الموافق 2018/5/28</t>
  </si>
  <si>
    <t>نشرة التداول في السوق النظامي رقم (100)</t>
  </si>
  <si>
    <t>نشرة التداول في السوق الثاني رقم (84)</t>
  </si>
  <si>
    <t xml:space="preserve">سيعقد اجتماع الهيئة العامة يوم الثلاثاء 2018/6/26الساعة العاشرة صباحا في المركز الثقافي النفطي لمناقشة الحسابات الختامية لعام 2017وانتخاب مجلس ادارة جديد  , سيتم ايقاف التداول اعتبارا من جلسة الخميس 2018/6/21  .   </t>
  </si>
  <si>
    <t>النخبة للمقاولات العامة (SNUC)</t>
  </si>
  <si>
    <t xml:space="preserve">  استنادا الى قرارات البنك المركزي العراقي :                                                                                                         1- ايقاف التداول على اسهم المصرف اعتبارا من 2018/5/17                                                                                2- وضع المصرف تحت الوصاية استنادا للقرار المرقم 11460/3/9في 2018/5/17</t>
  </si>
  <si>
    <t>سوق العراق للأوراق المالية</t>
  </si>
  <si>
    <t>جلسة الاثنين 2018/5/28</t>
  </si>
  <si>
    <t>نشرة  تداول الاسهم المشتراة لغير العراقيين في السوق النظامي</t>
  </si>
  <si>
    <t xml:space="preserve">مصرف بغداد </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</si>
  <si>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</si>
  <si>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</si>
  <si>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</si>
  <si>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</si>
  <si>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</si>
  <si>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</si>
  <si>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</si>
  <si>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</si>
  <si>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بلغ الرقم القياسي العام (594.27) نقطة منخفضا بنسبة (0.61%)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</si>
</sst>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3"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1.5"/>
      <color rgb="FF002060"/>
      <name val="Arial"/>
      <family val="2"/>
    </font>
    <font>
      <b/>
      <sz val="13"/>
      <color rgb="FF002060"/>
      <name val="Arial"/>
      <family val="2"/>
    </font>
    <font>
      <b/>
      <sz val="14"/>
      <color rgb="FF002060"/>
      <name val="Arial"/>
      <family val="2"/>
    </font>
    <font>
      <b/>
      <sz val="12"/>
      <color rgb="FFFF0000"/>
      <name val="Arial"/>
      <family val="2"/>
    </font>
    <font>
      <b/>
      <sz val="12"/>
      <color rgb="FF00B05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86">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0" fontId="17" fillId="0" borderId="0" xfId="0" applyFont="1"/>
    <xf numFmtId="0" fontId="18" fillId="0" borderId="0" xfId="0" applyFont="1"/>
    <xf numFmtId="0" fontId="19" fillId="0" borderId="0" xfId="0" applyFont="1"/>
    <xf numFmtId="0" fontId="0" fillId="0" borderId="0" xfId="0" applyFont="1"/>
    <xf numFmtId="0" fontId="20" fillId="0" borderId="2" xfId="0" applyFont="1" applyBorder="1" applyAlignment="1">
      <alignmen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5"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2" fillId="0" borderId="0" xfId="0" applyFont="1"/>
    <xf numFmtId="2" fontId="15" fillId="0" borderId="21" xfId="2" applyNumberFormat="1" applyFont="1" applyBorder="1" applyAlignment="1">
      <alignment vertical="center"/>
    </xf>
    <xf numFmtId="0" fontId="8" fillId="0" borderId="23"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8" fillId="0" borderId="1" xfId="0" applyNumberFormat="1" applyFont="1" applyBorder="1" applyAlignment="1">
      <alignment horizontal="center" vertical="center"/>
    </xf>
    <xf numFmtId="0" fontId="2" fillId="0" borderId="25" xfId="0" applyFont="1" applyFill="1" applyBorder="1" applyAlignment="1">
      <alignment vertical="center"/>
    </xf>
    <xf numFmtId="0" fontId="8" fillId="0" borderId="25" xfId="0" applyFont="1" applyFill="1" applyBorder="1" applyAlignment="1">
      <alignment vertical="center"/>
    </xf>
    <xf numFmtId="2" fontId="3" fillId="0" borderId="18" xfId="0" applyNumberFormat="1" applyFont="1" applyBorder="1" applyAlignment="1">
      <alignment horizontal="right" vertical="center"/>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0" fillId="0" borderId="0" xfId="0" applyBorder="1"/>
    <xf numFmtId="0" fontId="8" fillId="0" borderId="4" xfId="0" applyFont="1" applyFill="1" applyBorder="1" applyAlignment="1">
      <alignment vertical="center"/>
    </xf>
    <xf numFmtId="0" fontId="8" fillId="0" borderId="27" xfId="0" applyFont="1" applyFill="1" applyBorder="1" applyAlignment="1">
      <alignment vertical="center"/>
    </xf>
    <xf numFmtId="164" fontId="8" fillId="0" borderId="27" xfId="0" applyNumberFormat="1" applyFont="1" applyBorder="1" applyAlignment="1">
      <alignment horizontal="center" vertical="center"/>
    </xf>
    <xf numFmtId="164" fontId="8" fillId="0" borderId="29" xfId="0" applyNumberFormat="1" applyFont="1" applyBorder="1" applyAlignment="1">
      <alignment horizontal="center" vertical="center"/>
    </xf>
    <xf numFmtId="0" fontId="8" fillId="0" borderId="29"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31" xfId="0" applyFont="1" applyFill="1" applyBorder="1" applyAlignment="1">
      <alignment vertical="center"/>
    </xf>
    <xf numFmtId="164" fontId="8" fillId="0" borderId="31" xfId="0" applyNumberFormat="1" applyFont="1" applyBorder="1" applyAlignment="1">
      <alignment horizontal="center" vertical="center"/>
    </xf>
    <xf numFmtId="0" fontId="8" fillId="0" borderId="15"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31" xfId="0" applyFont="1" applyFill="1" applyBorder="1" applyAlignment="1">
      <alignment vertical="center"/>
    </xf>
    <xf numFmtId="164" fontId="2" fillId="0" borderId="31" xfId="0" applyNumberFormat="1" applyFont="1" applyBorder="1" applyAlignment="1">
      <alignment horizontal="center" vertical="center"/>
    </xf>
    <xf numFmtId="2" fontId="15" fillId="0" borderId="0" xfId="2" applyNumberFormat="1" applyFont="1" applyBorder="1" applyAlignment="1">
      <alignment vertical="center"/>
    </xf>
    <xf numFmtId="14" fontId="8" fillId="4" borderId="31" xfId="0" applyNumberFormat="1" applyFont="1" applyFill="1" applyBorder="1" applyAlignment="1">
      <alignment vertical="center" wrapText="1"/>
    </xf>
    <xf numFmtId="2" fontId="25" fillId="0" borderId="31" xfId="2" applyNumberFormat="1" applyFont="1" applyBorder="1" applyAlignment="1">
      <alignment horizontal="center"/>
    </xf>
    <xf numFmtId="0" fontId="24" fillId="4" borderId="1" xfId="0" applyFont="1" applyFill="1" applyBorder="1" applyAlignment="1">
      <alignment vertical="center" wrapText="1"/>
    </xf>
    <xf numFmtId="0" fontId="24" fillId="4" borderId="5" xfId="0" applyFont="1" applyFill="1" applyBorder="1" applyAlignment="1">
      <alignment vertical="center" wrapText="1"/>
    </xf>
    <xf numFmtId="2" fontId="24" fillId="0" borderId="24" xfId="0" applyNumberFormat="1" applyFont="1" applyBorder="1" applyAlignment="1">
      <alignment horizontal="right" vertical="center" wrapText="1"/>
    </xf>
    <xf numFmtId="0" fontId="24" fillId="4" borderId="26" xfId="0" applyFont="1" applyFill="1" applyBorder="1" applyAlignment="1">
      <alignment vertical="center" wrapText="1"/>
    </xf>
    <xf numFmtId="2" fontId="24" fillId="0" borderId="5" xfId="0" applyNumberFormat="1" applyFont="1" applyBorder="1" applyAlignment="1">
      <alignment horizontal="right" vertical="center" wrapText="1"/>
    </xf>
    <xf numFmtId="0" fontId="24" fillId="0" borderId="1" xfId="0" applyFont="1" applyBorder="1" applyAlignment="1">
      <alignment vertical="center" wrapText="1"/>
    </xf>
    <xf numFmtId="0" fontId="2" fillId="0" borderId="31" xfId="0" applyFont="1" applyFill="1" applyBorder="1" applyAlignment="1">
      <alignment vertical="center"/>
    </xf>
    <xf numFmtId="3" fontId="20" fillId="0" borderId="2" xfId="0" applyNumberFormat="1" applyFont="1" applyBorder="1" applyAlignment="1"/>
    <xf numFmtId="0" fontId="20" fillId="0" borderId="2" xfId="0" applyFont="1" applyBorder="1" applyAlignment="1"/>
    <xf numFmtId="3" fontId="20" fillId="0" borderId="2" xfId="0" applyNumberFormat="1" applyFont="1" applyFill="1" applyBorder="1" applyAlignment="1"/>
    <xf numFmtId="3" fontId="8" fillId="0" borderId="1" xfId="0" applyNumberFormat="1" applyFont="1" applyBorder="1" applyAlignment="1">
      <alignment horizontal="center" vertical="center"/>
    </xf>
    <xf numFmtId="0" fontId="8" fillId="0" borderId="33" xfId="0" applyFont="1" applyFill="1" applyBorder="1" applyAlignment="1">
      <alignment vertical="center"/>
    </xf>
    <xf numFmtId="4" fontId="26"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1" xfId="0" applyNumberFormat="1" applyFont="1" applyBorder="1" applyAlignment="1">
      <alignment horizontal="center" vertical="center"/>
    </xf>
    <xf numFmtId="4" fontId="8" fillId="0" borderId="31" xfId="0" applyNumberFormat="1" applyFont="1" applyBorder="1" applyAlignment="1">
      <alignment horizontal="center" vertical="center"/>
    </xf>
    <xf numFmtId="0" fontId="2" fillId="2" borderId="31" xfId="1" applyFont="1" applyFill="1" applyBorder="1" applyAlignment="1">
      <alignment horizontal="center" vertical="center"/>
    </xf>
    <xf numFmtId="0" fontId="2" fillId="2" borderId="31" xfId="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3" fontId="0" fillId="0" borderId="0" xfId="0" applyNumberFormat="1"/>
    <xf numFmtId="0" fontId="8" fillId="0" borderId="35" xfId="0" applyFont="1" applyFill="1" applyBorder="1" applyAlignment="1">
      <alignment vertical="center"/>
    </xf>
    <xf numFmtId="164" fontId="8" fillId="0" borderId="35" xfId="0" applyNumberFormat="1" applyFont="1" applyBorder="1" applyAlignment="1">
      <alignment horizontal="center" vertical="center"/>
    </xf>
    <xf numFmtId="4" fontId="27" fillId="0" borderId="35" xfId="0" applyNumberFormat="1" applyFont="1" applyBorder="1" applyAlignment="1">
      <alignment horizontal="center" vertical="center"/>
    </xf>
    <xf numFmtId="3" fontId="8" fillId="0" borderId="1" xfId="0" applyNumberFormat="1" applyFont="1" applyBorder="1" applyAlignment="1">
      <alignment horizontal="center" vertical="center"/>
    </xf>
    <xf numFmtId="0" fontId="29" fillId="0" borderId="0" xfId="0" applyFont="1" applyAlignment="1">
      <alignment vertical="center"/>
    </xf>
    <xf numFmtId="0" fontId="31" fillId="2" borderId="37" xfId="0" applyFont="1" applyFill="1" applyBorder="1" applyAlignment="1">
      <alignment horizontal="center" vertical="center"/>
    </xf>
    <xf numFmtId="0" fontId="31" fillId="2" borderId="37" xfId="0" applyFont="1" applyFill="1" applyBorder="1" applyAlignment="1">
      <alignment horizontal="center" vertical="center" wrapText="1"/>
    </xf>
    <xf numFmtId="0" fontId="30" fillId="0" borderId="37" xfId="2" applyFont="1" applyFill="1" applyBorder="1" applyAlignment="1">
      <alignment horizontal="right" vertical="center"/>
    </xf>
    <xf numFmtId="0" fontId="30" fillId="0" borderId="37" xfId="2" applyFont="1" applyFill="1" applyBorder="1" applyAlignment="1">
      <alignment horizontal="left" vertical="center"/>
    </xf>
    <xf numFmtId="3" fontId="30" fillId="0" borderId="41" xfId="2" applyNumberFormat="1" applyFont="1" applyFill="1" applyBorder="1" applyAlignment="1">
      <alignment horizontal="center" vertical="center"/>
    </xf>
    <xf numFmtId="0" fontId="32" fillId="0" borderId="0" xfId="0" applyFont="1"/>
    <xf numFmtId="0" fontId="30" fillId="2" borderId="37" xfId="0" applyFont="1" applyFill="1" applyBorder="1" applyAlignment="1">
      <alignment horizontal="center" vertical="center"/>
    </xf>
    <xf numFmtId="0" fontId="30" fillId="2" borderId="37" xfId="0" applyFont="1" applyFill="1" applyBorder="1" applyAlignment="1">
      <alignment horizontal="center" vertical="center" wrapText="1"/>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32" xfId="0" applyFont="1" applyFill="1" applyBorder="1" applyAlignment="1">
      <alignment horizontal="right" vertical="center"/>
    </xf>
    <xf numFmtId="2" fontId="0" fillId="0" borderId="34" xfId="0" applyNumberFormat="1" applyBorder="1" applyAlignment="1">
      <alignment horizontal="center"/>
    </xf>
    <xf numFmtId="2" fontId="0" fillId="0" borderId="6" xfId="0" applyNumberFormat="1" applyBorder="1" applyAlignment="1">
      <alignment horizontal="center"/>
    </xf>
    <xf numFmtId="2" fontId="0" fillId="0" borderId="32" xfId="0" applyNumberFormat="1" applyBorder="1" applyAlignment="1">
      <alignment horizont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34" xfId="0" applyNumberFormat="1" applyFont="1" applyBorder="1" applyAlignment="1">
      <alignment horizontal="center" vertical="center"/>
    </xf>
    <xf numFmtId="2" fontId="10" fillId="0" borderId="32"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13" xfId="0" applyNumberFormat="1" applyFont="1" applyBorder="1" applyAlignment="1">
      <alignment horizontal="center" vertical="center"/>
    </xf>
    <xf numFmtId="2" fontId="10" fillId="0" borderId="10"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30"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32"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1" fillId="0" borderId="12" xfId="0" applyNumberFormat="1" applyFont="1" applyBorder="1" applyAlignment="1">
      <alignment horizontal="center" vertical="center"/>
    </xf>
    <xf numFmtId="0" fontId="21" fillId="5" borderId="13" xfId="0" applyFont="1" applyFill="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0" xfId="0" applyFont="1" applyBorder="1" applyAlignment="1">
      <alignment horizont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2" fontId="0" fillId="0" borderId="5" xfId="0" applyNumberFormat="1" applyBorder="1" applyAlignment="1">
      <alignment horizontal="center"/>
    </xf>
    <xf numFmtId="2" fontId="0" fillId="0" borderId="7" xfId="0" applyNumberFormat="1" applyBorder="1" applyAlignment="1">
      <alignment horizontal="center"/>
    </xf>
    <xf numFmtId="2" fontId="8" fillId="0" borderId="13" xfId="0" applyNumberFormat="1" applyFont="1" applyBorder="1" applyAlignment="1">
      <alignment horizontal="center" vertical="center"/>
    </xf>
    <xf numFmtId="2" fontId="12" fillId="0" borderId="13"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4" xfId="0" applyFont="1" applyBorder="1" applyAlignment="1">
      <alignment horizontal="center"/>
    </xf>
    <xf numFmtId="2" fontId="11" fillId="0" borderId="21" xfId="0" applyNumberFormat="1" applyFont="1" applyBorder="1" applyAlignment="1">
      <alignment vertical="center"/>
    </xf>
    <xf numFmtId="2" fontId="11" fillId="0" borderId="19" xfId="0" applyNumberFormat="1" applyFont="1" applyBorder="1" applyAlignment="1">
      <alignment vertical="center"/>
    </xf>
    <xf numFmtId="2" fontId="11" fillId="0" borderId="22" xfId="0" applyNumberFormat="1" applyFont="1" applyBorder="1" applyAlignment="1">
      <alignment vertical="center"/>
    </xf>
    <xf numFmtId="2" fontId="11" fillId="0" borderId="20" xfId="0" applyNumberFormat="1" applyFont="1" applyBorder="1" applyAlignment="1">
      <alignment vertical="center"/>
    </xf>
    <xf numFmtId="3" fontId="20" fillId="0" borderId="16" xfId="0" applyNumberFormat="1"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right" vertical="center"/>
    </xf>
    <xf numFmtId="3" fontId="20" fillId="0" borderId="17" xfId="0" applyNumberFormat="1" applyFont="1" applyBorder="1" applyAlignment="1">
      <alignment horizontal="right" vertical="center"/>
    </xf>
    <xf numFmtId="3" fontId="20" fillId="0" borderId="18" xfId="0" applyNumberFormat="1" applyFont="1" applyBorder="1" applyAlignment="1">
      <alignment horizontal="right" vertical="center"/>
    </xf>
    <xf numFmtId="0" fontId="8" fillId="0" borderId="32" xfId="0" applyFont="1" applyFill="1" applyBorder="1" applyAlignment="1">
      <alignment horizontal="center" vertical="center"/>
    </xf>
    <xf numFmtId="0" fontId="20" fillId="0" borderId="16" xfId="0" applyFont="1" applyBorder="1" applyAlignment="1">
      <alignment horizontal="right" vertical="center"/>
    </xf>
    <xf numFmtId="4" fontId="28" fillId="0" borderId="16" xfId="0" applyNumberFormat="1" applyFont="1" applyBorder="1" applyAlignment="1">
      <alignment horizontal="right" vertical="center"/>
    </xf>
    <xf numFmtId="4" fontId="28" fillId="0" borderId="18" xfId="0" applyNumberFormat="1" applyFont="1" applyBorder="1" applyAlignment="1">
      <alignment horizontal="right" vertical="center"/>
    </xf>
    <xf numFmtId="164" fontId="23" fillId="0" borderId="5" xfId="0" applyNumberFormat="1" applyFont="1" applyBorder="1" applyAlignment="1">
      <alignment horizontal="right" vertical="center" wrapText="1"/>
    </xf>
    <xf numFmtId="164" fontId="23" fillId="0" borderId="6" xfId="0" applyNumberFormat="1" applyFont="1" applyBorder="1" applyAlignment="1">
      <alignment horizontal="right" vertical="center" wrapText="1"/>
    </xf>
    <xf numFmtId="164" fontId="23" fillId="0" borderId="28" xfId="0" applyNumberFormat="1" applyFont="1" applyBorder="1" applyAlignment="1">
      <alignment horizontal="right" vertical="center"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3" fontId="8" fillId="0" borderId="35" xfId="0" applyNumberFormat="1" applyFont="1" applyBorder="1" applyAlignment="1">
      <alignment horizontal="center" vertical="center"/>
    </xf>
    <xf numFmtId="0" fontId="29" fillId="0" borderId="36" xfId="0" applyFont="1" applyBorder="1" applyAlignment="1">
      <alignment horizontal="right"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2" xfId="2" applyFont="1" applyFill="1" applyBorder="1" applyAlignment="1">
      <alignment horizontal="center" vertical="center"/>
    </xf>
    <xf numFmtId="0" fontId="30" fillId="0" borderId="43" xfId="2" applyFont="1" applyFill="1" applyBorder="1" applyAlignment="1">
      <alignment horizontal="center" vertical="center"/>
    </xf>
    <xf numFmtId="0" fontId="29" fillId="0" borderId="0" xfId="0" applyFont="1" applyAlignment="1">
      <alignment horizontal="right" vertical="center"/>
    </xf>
    <xf numFmtId="0" fontId="30" fillId="0" borderId="0" xfId="0" applyFont="1" applyAlignment="1">
      <alignment horizontal="right" vertical="center"/>
    </xf>
    <xf numFmtId="0" fontId="30"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14" fillId="0" borderId="4" xfId="0" applyFont="1" applyBorder="1" applyAlignment="1">
      <alignment horizontal="center" vertical="center"/>
    </xf>
    <xf numFmtId="0" fontId="10" fillId="0" borderId="1" xfId="0" applyFont="1" applyBorder="1" applyAlignment="1">
      <alignment horizontal="center" vertical="center"/>
    </xf>
    <xf numFmtId="2" fontId="13" fillId="0" borderId="1"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32" xfId="0" applyNumberFormat="1" applyFont="1" applyBorder="1" applyAlignment="1">
      <alignment horizontal="center" vertical="center"/>
    </xf>
    <xf numFmtId="0" fontId="4" fillId="0" borderId="6" xfId="0" applyFont="1" applyBorder="1" applyAlignment="1">
      <alignment horizontal="center" vertical="center"/>
    </xf>
    <xf numFmtId="2" fontId="13" fillId="0" borderId="34" xfId="0" applyNumberFormat="1" applyFont="1" applyBorder="1" applyAlignment="1">
      <alignment horizontal="center" vertical="center"/>
    </xf>
    <xf numFmtId="2" fontId="15" fillId="0" borderId="11" xfId="2" applyNumberFormat="1" applyFont="1" applyBorder="1" applyAlignment="1">
      <alignment horizontal="center" vertical="center"/>
    </xf>
    <xf numFmtId="164" fontId="24" fillId="0" borderId="5" xfId="0" applyNumberFormat="1" applyFont="1" applyBorder="1" applyAlignment="1">
      <alignment horizontal="right" vertical="center" wrapText="1"/>
    </xf>
    <xf numFmtId="164" fontId="24" fillId="0" borderId="7" xfId="0" applyNumberFormat="1" applyFont="1" applyBorder="1" applyAlignment="1">
      <alignment horizontal="right" vertical="center" wrapText="1"/>
    </xf>
    <xf numFmtId="165" fontId="20" fillId="3" borderId="14" xfId="2" applyNumberFormat="1" applyFont="1" applyFill="1" applyBorder="1" applyAlignment="1">
      <alignment horizontal="right" vertical="center"/>
    </xf>
    <xf numFmtId="165" fontId="20" fillId="3" borderId="15" xfId="2" applyNumberFormat="1" applyFont="1" applyFill="1" applyBorder="1" applyAlignment="1">
      <alignment horizontal="right" vertical="center"/>
    </xf>
    <xf numFmtId="164" fontId="24" fillId="0" borderId="5" xfId="0" applyNumberFormat="1"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164" fontId="16" fillId="0" borderId="0" xfId="0" applyNumberFormat="1" applyFont="1" applyBorder="1" applyAlignment="1">
      <alignment horizontal="center" vertical="center" wrapText="1"/>
    </xf>
    <xf numFmtId="164" fontId="24" fillId="0" borderId="30" xfId="0" applyNumberFormat="1" applyFont="1" applyBorder="1" applyAlignment="1">
      <alignment horizontal="right" vertical="center" wrapText="1"/>
    </xf>
    <xf numFmtId="164" fontId="24" fillId="0" borderId="28" xfId="0" applyNumberFormat="1" applyFont="1" applyBorder="1" applyAlignment="1">
      <alignment horizontal="right" vertical="center" wrapText="1"/>
    </xf>
    <xf numFmtId="165" fontId="20"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428625</xdr:colOff>
      <xdr:row>0</xdr:row>
      <xdr:rowOff>9526</xdr:rowOff>
    </xdr:from>
    <xdr:to>
      <xdr:col>13</xdr:col>
      <xdr:colOff>1066800</xdr:colOff>
      <xdr:row>3</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79350" y="9526"/>
          <a:ext cx="3028950" cy="148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rightToLeft="1" tabSelected="1" workbookViewId="0">
      <selection activeCell="B46" sqref="B46:N46"/>
    </sheetView>
  </sheetViews>
  <sheetFormatPr defaultRowHeight="14.25" x14ac:dyDescent="0.2"/>
  <cols>
    <col min="1" max="1" width="1.37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1:15" s="5" customFormat="1" ht="38.25" customHeight="1" x14ac:dyDescent="0.4">
      <c r="B1" s="9" t="s">
        <v>0</v>
      </c>
      <c r="C1" s="10"/>
      <c r="D1" s="10"/>
      <c r="E1" s="4"/>
      <c r="F1" s="4"/>
      <c r="G1" s="4"/>
      <c r="H1" s="4"/>
      <c r="I1" s="4"/>
      <c r="J1" s="4"/>
      <c r="K1" s="4"/>
      <c r="L1" s="4"/>
      <c r="M1" s="4"/>
    </row>
    <row r="2" spans="1:15" ht="43.5" customHeight="1" x14ac:dyDescent="0.2">
      <c r="A2" s="46"/>
      <c r="B2" s="137" t="s">
        <v>283</v>
      </c>
      <c r="C2" s="137"/>
      <c r="D2" s="137"/>
      <c r="E2" s="137"/>
      <c r="F2" s="137"/>
      <c r="G2" s="138"/>
      <c r="H2" s="4"/>
      <c r="I2" s="4"/>
      <c r="J2" s="4"/>
      <c r="K2" s="4"/>
      <c r="L2" s="4"/>
      <c r="M2" s="4"/>
      <c r="N2" s="5"/>
    </row>
    <row r="3" spans="1:15" ht="31.5" customHeight="1" x14ac:dyDescent="0.2">
      <c r="A3" s="46"/>
      <c r="B3" s="139"/>
      <c r="C3" s="139"/>
      <c r="D3" s="139"/>
      <c r="E3" s="139"/>
      <c r="F3" s="139"/>
      <c r="G3" s="140"/>
      <c r="H3" s="4"/>
      <c r="I3" s="4"/>
      <c r="J3" s="4"/>
      <c r="K3" s="4"/>
      <c r="L3" s="4"/>
      <c r="M3" s="4"/>
      <c r="N3" s="5"/>
    </row>
    <row r="4" spans="1:15" ht="45.75" customHeight="1" x14ac:dyDescent="0.3">
      <c r="A4" s="46"/>
      <c r="B4" s="43" t="s">
        <v>1</v>
      </c>
      <c r="C4" s="141">
        <v>407387125.62</v>
      </c>
      <c r="D4" s="144"/>
      <c r="E4" s="145"/>
      <c r="F4" s="4"/>
      <c r="G4" s="4"/>
      <c r="H4" s="4"/>
      <c r="I4" s="4"/>
      <c r="J4" s="6"/>
      <c r="K4" s="3" t="s">
        <v>7</v>
      </c>
      <c r="L4" s="4"/>
      <c r="M4" s="4"/>
      <c r="N4" s="72">
        <v>24</v>
      </c>
    </row>
    <row r="5" spans="1:15" ht="42.75" customHeight="1" x14ac:dyDescent="0.3">
      <c r="A5" s="46"/>
      <c r="B5" s="44" t="s">
        <v>2</v>
      </c>
      <c r="C5" s="141">
        <v>1067135557</v>
      </c>
      <c r="D5" s="144"/>
      <c r="E5" s="145"/>
      <c r="F5" s="4"/>
      <c r="G5" s="4"/>
      <c r="H5" s="4"/>
      <c r="I5" s="4"/>
      <c r="J5" s="6"/>
      <c r="K5" s="3" t="s">
        <v>8</v>
      </c>
      <c r="L5" s="4"/>
      <c r="M5" s="4"/>
      <c r="N5" s="72">
        <v>4</v>
      </c>
    </row>
    <row r="6" spans="1:15" ht="34.5" customHeight="1" x14ac:dyDescent="0.3">
      <c r="A6" s="46"/>
      <c r="B6" s="44" t="s">
        <v>3</v>
      </c>
      <c r="C6" s="141">
        <v>254</v>
      </c>
      <c r="D6" s="142"/>
      <c r="E6" s="143"/>
      <c r="F6" s="4"/>
      <c r="G6" s="4"/>
      <c r="H6" s="4"/>
      <c r="I6" s="4"/>
      <c r="J6" s="6"/>
      <c r="K6" s="3" t="s">
        <v>9</v>
      </c>
      <c r="L6" s="4"/>
      <c r="M6" s="4"/>
      <c r="N6" s="73">
        <v>16</v>
      </c>
      <c r="O6" s="86"/>
    </row>
    <row r="7" spans="1:15" ht="30.75" customHeight="1" x14ac:dyDescent="0.3">
      <c r="A7" s="46"/>
      <c r="B7" s="44" t="s">
        <v>4</v>
      </c>
      <c r="C7" s="147">
        <v>594.27</v>
      </c>
      <c r="D7" s="142"/>
      <c r="E7" s="143"/>
      <c r="F7" s="4"/>
      <c r="G7" s="4"/>
      <c r="H7" s="4"/>
      <c r="I7" s="4"/>
      <c r="J7" s="6"/>
      <c r="K7" s="3" t="s">
        <v>10</v>
      </c>
      <c r="L7" s="4"/>
      <c r="M7" s="4"/>
      <c r="N7" s="73">
        <v>1</v>
      </c>
    </row>
    <row r="8" spans="1:15" ht="36" customHeight="1" x14ac:dyDescent="0.3">
      <c r="A8" s="46"/>
      <c r="B8" s="44" t="s">
        <v>5</v>
      </c>
      <c r="C8" s="148">
        <v>-0.61</v>
      </c>
      <c r="D8" s="149"/>
      <c r="E8" s="52"/>
      <c r="F8" s="4"/>
      <c r="G8" s="4"/>
      <c r="H8" s="4"/>
      <c r="I8" s="4"/>
      <c r="J8" s="6"/>
      <c r="K8" s="3" t="s">
        <v>11</v>
      </c>
      <c r="L8" s="4"/>
      <c r="M8" s="4"/>
      <c r="N8" s="72">
        <v>23</v>
      </c>
    </row>
    <row r="9" spans="1:15" ht="33.75" customHeight="1" x14ac:dyDescent="0.3">
      <c r="A9" s="46"/>
      <c r="B9" s="45" t="s">
        <v>6</v>
      </c>
      <c r="C9" s="25">
        <v>102</v>
      </c>
      <c r="D9" s="53"/>
      <c r="E9" s="54"/>
      <c r="F9" s="8"/>
      <c r="G9" s="8"/>
      <c r="H9" s="8"/>
      <c r="I9" s="8"/>
      <c r="J9" s="6"/>
      <c r="K9" s="7" t="s">
        <v>12</v>
      </c>
      <c r="L9" s="8"/>
      <c r="M9" s="8"/>
      <c r="N9" s="74">
        <v>54</v>
      </c>
      <c r="O9" s="86"/>
    </row>
    <row r="10" spans="1:15" ht="28.5" customHeight="1" x14ac:dyDescent="0.2">
      <c r="A10" s="46"/>
      <c r="B10" s="118" t="s">
        <v>286</v>
      </c>
      <c r="C10" s="118"/>
      <c r="D10" s="118"/>
      <c r="E10" s="118"/>
      <c r="F10" s="118"/>
      <c r="G10" s="118"/>
      <c r="H10" s="118"/>
      <c r="I10" s="118"/>
      <c r="J10" s="118"/>
      <c r="K10" s="118"/>
      <c r="L10" s="118"/>
      <c r="M10" s="118"/>
      <c r="N10" s="119"/>
    </row>
    <row r="11" spans="1:15" ht="44.25"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1:15" ht="27.75" customHeight="1" x14ac:dyDescent="0.2">
      <c r="B12" s="111" t="s">
        <v>23</v>
      </c>
      <c r="C12" s="112"/>
      <c r="D12" s="112"/>
      <c r="E12" s="112"/>
      <c r="F12" s="112"/>
      <c r="G12" s="112"/>
      <c r="H12" s="112"/>
      <c r="I12" s="112"/>
      <c r="J12" s="112"/>
      <c r="K12" s="112"/>
      <c r="L12" s="112"/>
      <c r="M12" s="112"/>
      <c r="N12" s="113"/>
    </row>
    <row r="13" spans="1:15" ht="24" customHeight="1" x14ac:dyDescent="0.2">
      <c r="B13" s="41" t="s">
        <v>189</v>
      </c>
      <c r="C13" s="42" t="s">
        <v>190</v>
      </c>
      <c r="D13" s="14">
        <v>0.26</v>
      </c>
      <c r="E13" s="14">
        <v>0.26</v>
      </c>
      <c r="F13" s="14">
        <v>0.26</v>
      </c>
      <c r="G13" s="14">
        <v>0.26</v>
      </c>
      <c r="H13" s="14">
        <v>0.26</v>
      </c>
      <c r="I13" s="14">
        <v>0.26</v>
      </c>
      <c r="J13" s="14">
        <v>0.26</v>
      </c>
      <c r="K13" s="26">
        <v>0</v>
      </c>
      <c r="L13" s="90">
        <v>1</v>
      </c>
      <c r="M13" s="90">
        <v>700000000</v>
      </c>
      <c r="N13" s="90">
        <v>182000000</v>
      </c>
    </row>
    <row r="14" spans="1:15" ht="24" customHeight="1" x14ac:dyDescent="0.2">
      <c r="B14" s="12" t="s">
        <v>24</v>
      </c>
      <c r="C14" s="12" t="s">
        <v>25</v>
      </c>
      <c r="D14" s="14">
        <v>0.47</v>
      </c>
      <c r="E14" s="14">
        <v>0.47</v>
      </c>
      <c r="F14" s="14">
        <v>0.47</v>
      </c>
      <c r="G14" s="14">
        <v>0.47</v>
      </c>
      <c r="H14" s="14">
        <v>0.48</v>
      </c>
      <c r="I14" s="14">
        <v>0.47</v>
      </c>
      <c r="J14" s="14">
        <v>0.48</v>
      </c>
      <c r="K14" s="26">
        <v>-2.08</v>
      </c>
      <c r="L14" s="90">
        <v>29</v>
      </c>
      <c r="M14" s="90">
        <v>99913402</v>
      </c>
      <c r="N14" s="90">
        <v>46959298.939999998</v>
      </c>
    </row>
    <row r="15" spans="1:15" ht="24" customHeight="1" x14ac:dyDescent="0.2">
      <c r="B15" s="12" t="s">
        <v>279</v>
      </c>
      <c r="C15" s="12" t="s">
        <v>276</v>
      </c>
      <c r="D15" s="14">
        <v>0.4</v>
      </c>
      <c r="E15" s="14">
        <v>0.4</v>
      </c>
      <c r="F15" s="14">
        <v>0.38</v>
      </c>
      <c r="G15" s="14">
        <v>0.39</v>
      </c>
      <c r="H15" s="14">
        <v>0.42</v>
      </c>
      <c r="I15" s="14">
        <v>0.38</v>
      </c>
      <c r="J15" s="14">
        <v>0.41</v>
      </c>
      <c r="K15" s="26">
        <v>-7.32</v>
      </c>
      <c r="L15" s="90">
        <v>10</v>
      </c>
      <c r="M15" s="90">
        <v>31750000</v>
      </c>
      <c r="N15" s="90">
        <v>12325000</v>
      </c>
    </row>
    <row r="16" spans="1:15" ht="24" customHeight="1" x14ac:dyDescent="0.2">
      <c r="B16" s="12" t="s">
        <v>26</v>
      </c>
      <c r="C16" s="12" t="s">
        <v>27</v>
      </c>
      <c r="D16" s="14">
        <v>0.24</v>
      </c>
      <c r="E16" s="14">
        <v>0.24</v>
      </c>
      <c r="F16" s="14">
        <v>0.23</v>
      </c>
      <c r="G16" s="14">
        <v>0.23</v>
      </c>
      <c r="H16" s="14">
        <v>0.24</v>
      </c>
      <c r="I16" s="14">
        <v>0.23</v>
      </c>
      <c r="J16" s="14">
        <v>0.24</v>
      </c>
      <c r="K16" s="26">
        <v>-4.17</v>
      </c>
      <c r="L16" s="90">
        <v>19</v>
      </c>
      <c r="M16" s="90">
        <v>28026294</v>
      </c>
      <c r="N16" s="90">
        <v>6496047.6200000001</v>
      </c>
    </row>
    <row r="17" spans="2:14" ht="24" customHeight="1" x14ac:dyDescent="0.2">
      <c r="B17" s="11" t="s">
        <v>173</v>
      </c>
      <c r="C17" s="11" t="s">
        <v>174</v>
      </c>
      <c r="D17" s="14">
        <v>0.2</v>
      </c>
      <c r="E17" s="14">
        <v>0.21</v>
      </c>
      <c r="F17" s="14">
        <v>0.2</v>
      </c>
      <c r="G17" s="14">
        <v>0.2</v>
      </c>
      <c r="H17" s="14">
        <v>0.21</v>
      </c>
      <c r="I17" s="14">
        <v>0.21</v>
      </c>
      <c r="J17" s="14">
        <v>0.21</v>
      </c>
      <c r="K17" s="26">
        <v>0</v>
      </c>
      <c r="L17" s="90">
        <v>12</v>
      </c>
      <c r="M17" s="90">
        <v>45250000</v>
      </c>
      <c r="N17" s="90">
        <v>9142500</v>
      </c>
    </row>
    <row r="18" spans="2:14" ht="24" customHeight="1" x14ac:dyDescent="0.2">
      <c r="B18" s="12" t="s">
        <v>32</v>
      </c>
      <c r="C18" s="12" t="s">
        <v>33</v>
      </c>
      <c r="D18" s="14">
        <v>0.2</v>
      </c>
      <c r="E18" s="14">
        <v>0.2</v>
      </c>
      <c r="F18" s="14">
        <v>0.2</v>
      </c>
      <c r="G18" s="14">
        <v>0.2</v>
      </c>
      <c r="H18" s="14">
        <v>0.21</v>
      </c>
      <c r="I18" s="14">
        <v>0.2</v>
      </c>
      <c r="J18" s="14">
        <v>0.21</v>
      </c>
      <c r="K18" s="26">
        <v>-4.76</v>
      </c>
      <c r="L18" s="90">
        <v>4</v>
      </c>
      <c r="M18" s="90">
        <v>5130466</v>
      </c>
      <c r="N18" s="90">
        <v>1026093.2</v>
      </c>
    </row>
    <row r="19" spans="2:14" ht="24" customHeight="1" x14ac:dyDescent="0.2">
      <c r="B19" s="16" t="s">
        <v>183</v>
      </c>
      <c r="C19" s="12" t="s">
        <v>184</v>
      </c>
      <c r="D19" s="14">
        <v>0.15</v>
      </c>
      <c r="E19" s="14">
        <v>0.15</v>
      </c>
      <c r="F19" s="14">
        <v>0.15</v>
      </c>
      <c r="G19" s="14">
        <v>0.15</v>
      </c>
      <c r="H19" s="14">
        <v>0.15</v>
      </c>
      <c r="I19" s="14">
        <v>0.15</v>
      </c>
      <c r="J19" s="14">
        <v>0.15</v>
      </c>
      <c r="K19" s="26">
        <v>0</v>
      </c>
      <c r="L19" s="90">
        <v>5</v>
      </c>
      <c r="M19" s="90">
        <v>15800000</v>
      </c>
      <c r="N19" s="90">
        <v>2370000</v>
      </c>
    </row>
    <row r="20" spans="2:14" ht="24" customHeight="1" x14ac:dyDescent="0.2">
      <c r="B20" s="12" t="s">
        <v>36</v>
      </c>
      <c r="C20" s="12" t="s">
        <v>37</v>
      </c>
      <c r="D20" s="14">
        <v>0.16</v>
      </c>
      <c r="E20" s="14">
        <v>0.18</v>
      </c>
      <c r="F20" s="14">
        <v>0.16</v>
      </c>
      <c r="G20" s="14">
        <v>0.17</v>
      </c>
      <c r="H20" s="14">
        <v>0.17</v>
      </c>
      <c r="I20" s="14">
        <v>0.18</v>
      </c>
      <c r="J20" s="14">
        <v>0.17</v>
      </c>
      <c r="K20" s="26">
        <v>5.88</v>
      </c>
      <c r="L20" s="90">
        <v>2</v>
      </c>
      <c r="M20" s="90">
        <v>738549</v>
      </c>
      <c r="N20" s="90">
        <v>128167.84</v>
      </c>
    </row>
    <row r="21" spans="2:14" ht="24" customHeight="1" x14ac:dyDescent="0.2">
      <c r="B21" s="106" t="s">
        <v>38</v>
      </c>
      <c r="C21" s="107"/>
      <c r="D21" s="103"/>
      <c r="E21" s="104"/>
      <c r="F21" s="104"/>
      <c r="G21" s="104"/>
      <c r="H21" s="104"/>
      <c r="I21" s="104"/>
      <c r="J21" s="104"/>
      <c r="K21" s="105"/>
      <c r="L21" s="81">
        <f>SUM(L13:L20)</f>
        <v>82</v>
      </c>
      <c r="M21" s="81">
        <f>SUM(M13:M20)</f>
        <v>926608711</v>
      </c>
      <c r="N21" s="81">
        <f>SUM(N13:N20)</f>
        <v>260447107.59999999</v>
      </c>
    </row>
    <row r="22" spans="2:14" ht="24" customHeight="1" x14ac:dyDescent="0.2">
      <c r="B22" s="106" t="s">
        <v>39</v>
      </c>
      <c r="C22" s="108"/>
      <c r="D22" s="108"/>
      <c r="E22" s="108"/>
      <c r="F22" s="108"/>
      <c r="G22" s="108"/>
      <c r="H22" s="108"/>
      <c r="I22" s="108"/>
      <c r="J22" s="108"/>
      <c r="K22" s="108"/>
      <c r="L22" s="108"/>
      <c r="M22" s="108"/>
      <c r="N22" s="107"/>
    </row>
    <row r="23" spans="2:14" ht="24" customHeight="1" x14ac:dyDescent="0.2">
      <c r="B23" s="60" t="s">
        <v>168</v>
      </c>
      <c r="C23" s="60" t="s">
        <v>169</v>
      </c>
      <c r="D23" s="14">
        <v>7.8</v>
      </c>
      <c r="E23" s="14">
        <v>7.8</v>
      </c>
      <c r="F23" s="14">
        <v>7.8</v>
      </c>
      <c r="G23" s="14">
        <v>7.8</v>
      </c>
      <c r="H23" s="14">
        <v>7.91</v>
      </c>
      <c r="I23" s="14">
        <v>7.8</v>
      </c>
      <c r="J23" s="14">
        <v>7.94</v>
      </c>
      <c r="K23" s="26">
        <v>-1.76</v>
      </c>
      <c r="L23" s="90">
        <v>1</v>
      </c>
      <c r="M23" s="90">
        <v>11000</v>
      </c>
      <c r="N23" s="90">
        <v>85800</v>
      </c>
    </row>
    <row r="24" spans="2:14" ht="24" customHeight="1" x14ac:dyDescent="0.2">
      <c r="B24" s="106" t="s">
        <v>265</v>
      </c>
      <c r="C24" s="107"/>
      <c r="D24" s="103"/>
      <c r="E24" s="104"/>
      <c r="F24" s="104"/>
      <c r="G24" s="104"/>
      <c r="H24" s="104"/>
      <c r="I24" s="104"/>
      <c r="J24" s="104"/>
      <c r="K24" s="105"/>
      <c r="L24" s="90">
        <v>1</v>
      </c>
      <c r="M24" s="90">
        <v>11000</v>
      </c>
      <c r="N24" s="90">
        <v>85800</v>
      </c>
    </row>
    <row r="25" spans="2:14" ht="24" customHeight="1" x14ac:dyDescent="0.2">
      <c r="B25" s="106" t="s">
        <v>82</v>
      </c>
      <c r="C25" s="108"/>
      <c r="D25" s="108"/>
      <c r="E25" s="108"/>
      <c r="F25" s="108"/>
      <c r="G25" s="108"/>
      <c r="H25" s="108"/>
      <c r="I25" s="108"/>
      <c r="J25" s="108"/>
      <c r="K25" s="108"/>
      <c r="L25" s="108"/>
      <c r="M25" s="108"/>
      <c r="N25" s="107"/>
    </row>
    <row r="26" spans="2:14" ht="24" customHeight="1" x14ac:dyDescent="0.2">
      <c r="B26" s="56" t="s">
        <v>212</v>
      </c>
      <c r="C26" s="56" t="s">
        <v>213</v>
      </c>
      <c r="D26" s="14">
        <v>0.6</v>
      </c>
      <c r="E26" s="14">
        <v>0.6</v>
      </c>
      <c r="F26" s="14">
        <v>0.6</v>
      </c>
      <c r="G26" s="14">
        <v>0.6</v>
      </c>
      <c r="H26" s="14">
        <v>0.6</v>
      </c>
      <c r="I26" s="14">
        <v>0.6</v>
      </c>
      <c r="J26" s="14">
        <v>0.63</v>
      </c>
      <c r="K26" s="26">
        <v>-4.76</v>
      </c>
      <c r="L26" s="90">
        <v>2</v>
      </c>
      <c r="M26" s="90">
        <v>2000000</v>
      </c>
      <c r="N26" s="90">
        <v>1200000</v>
      </c>
    </row>
    <row r="27" spans="2:14" ht="24" customHeight="1" x14ac:dyDescent="0.2">
      <c r="B27" s="106" t="s">
        <v>281</v>
      </c>
      <c r="C27" s="107"/>
      <c r="D27" s="103"/>
      <c r="E27" s="104"/>
      <c r="F27" s="104"/>
      <c r="G27" s="104"/>
      <c r="H27" s="104"/>
      <c r="I27" s="104"/>
      <c r="J27" s="104"/>
      <c r="K27" s="105"/>
      <c r="L27" s="90">
        <v>2</v>
      </c>
      <c r="M27" s="90">
        <v>2000000</v>
      </c>
      <c r="N27" s="90">
        <v>1200000</v>
      </c>
    </row>
    <row r="28" spans="2:14" ht="24" customHeight="1" x14ac:dyDescent="0.2">
      <c r="B28" s="106" t="s">
        <v>40</v>
      </c>
      <c r="C28" s="108"/>
      <c r="D28" s="108"/>
      <c r="E28" s="108"/>
      <c r="F28" s="108"/>
      <c r="G28" s="108"/>
      <c r="H28" s="108"/>
      <c r="I28" s="108"/>
      <c r="J28" s="108"/>
      <c r="K28" s="108"/>
      <c r="L28" s="108"/>
      <c r="M28" s="108"/>
      <c r="N28" s="107"/>
    </row>
    <row r="29" spans="2:14" ht="24" customHeight="1" x14ac:dyDescent="0.2">
      <c r="B29" s="12" t="s">
        <v>42</v>
      </c>
      <c r="C29" s="12" t="s">
        <v>43</v>
      </c>
      <c r="D29" s="14">
        <v>17.2</v>
      </c>
      <c r="E29" s="14">
        <v>17.2</v>
      </c>
      <c r="F29" s="14">
        <v>17.2</v>
      </c>
      <c r="G29" s="14">
        <v>17.2</v>
      </c>
      <c r="H29" s="14">
        <v>17.2</v>
      </c>
      <c r="I29" s="14">
        <v>17.2</v>
      </c>
      <c r="J29" s="14">
        <v>17.2</v>
      </c>
      <c r="K29" s="26">
        <v>0</v>
      </c>
      <c r="L29" s="90">
        <v>1</v>
      </c>
      <c r="M29" s="90">
        <v>25000</v>
      </c>
      <c r="N29" s="90">
        <v>430000</v>
      </c>
    </row>
    <row r="30" spans="2:14" ht="24" customHeight="1" x14ac:dyDescent="0.2">
      <c r="B30" s="51" t="s">
        <v>201</v>
      </c>
      <c r="C30" s="51" t="s">
        <v>202</v>
      </c>
      <c r="D30" s="14">
        <v>4.7300000000000004</v>
      </c>
      <c r="E30" s="14">
        <v>4.74</v>
      </c>
      <c r="F30" s="14">
        <v>4.7300000000000004</v>
      </c>
      <c r="G30" s="14">
        <v>4.74</v>
      </c>
      <c r="H30" s="14">
        <v>4.7300000000000004</v>
      </c>
      <c r="I30" s="14">
        <v>4.74</v>
      </c>
      <c r="J30" s="14">
        <v>4.7300000000000004</v>
      </c>
      <c r="K30" s="26">
        <v>0.21</v>
      </c>
      <c r="L30" s="90">
        <v>6</v>
      </c>
      <c r="M30" s="90">
        <v>220000</v>
      </c>
      <c r="N30" s="90">
        <v>1041700</v>
      </c>
    </row>
    <row r="31" spans="2:14" ht="24" customHeight="1" x14ac:dyDescent="0.2">
      <c r="B31" s="12" t="s">
        <v>44</v>
      </c>
      <c r="C31" s="12" t="s">
        <v>45</v>
      </c>
      <c r="D31" s="14">
        <v>1.83</v>
      </c>
      <c r="E31" s="14">
        <v>1.83</v>
      </c>
      <c r="F31" s="14">
        <v>1.82</v>
      </c>
      <c r="G31" s="14">
        <v>1.83</v>
      </c>
      <c r="H31" s="14">
        <v>1.84</v>
      </c>
      <c r="I31" s="14">
        <v>1.82</v>
      </c>
      <c r="J31" s="14">
        <v>1.84</v>
      </c>
      <c r="K31" s="26">
        <v>-1.0900000000000001</v>
      </c>
      <c r="L31" s="90">
        <v>19</v>
      </c>
      <c r="M31" s="90">
        <v>10018694</v>
      </c>
      <c r="N31" s="90">
        <v>18284210.02</v>
      </c>
    </row>
    <row r="32" spans="2:14" ht="24" customHeight="1" x14ac:dyDescent="0.2">
      <c r="B32" s="109" t="s">
        <v>41</v>
      </c>
      <c r="C32" s="110"/>
      <c r="D32" s="103"/>
      <c r="E32" s="104"/>
      <c r="F32" s="104"/>
      <c r="G32" s="104"/>
      <c r="H32" s="104"/>
      <c r="I32" s="104"/>
      <c r="J32" s="104"/>
      <c r="K32" s="105"/>
      <c r="L32" s="75">
        <f>SUM(L29:L31)</f>
        <v>26</v>
      </c>
      <c r="M32" s="75">
        <f>SUM(M29:M31)</f>
        <v>10263694</v>
      </c>
      <c r="N32" s="75">
        <f>SUM(N29:N31)</f>
        <v>19755910.02</v>
      </c>
    </row>
    <row r="33" spans="1:14" ht="24" customHeight="1" x14ac:dyDescent="0.2">
      <c r="B33" s="106" t="s">
        <v>46</v>
      </c>
      <c r="C33" s="108"/>
      <c r="D33" s="108"/>
      <c r="E33" s="108"/>
      <c r="F33" s="108"/>
      <c r="G33" s="108"/>
      <c r="H33" s="108"/>
      <c r="I33" s="108"/>
      <c r="J33" s="108"/>
      <c r="K33" s="108"/>
      <c r="L33" s="108"/>
      <c r="M33" s="108"/>
      <c r="N33" s="107"/>
    </row>
    <row r="34" spans="1:14" ht="24" customHeight="1" x14ac:dyDescent="0.2">
      <c r="B34" s="56" t="s">
        <v>258</v>
      </c>
      <c r="C34" s="56" t="s">
        <v>259</v>
      </c>
      <c r="D34" s="57">
        <v>4.07</v>
      </c>
      <c r="E34" s="57">
        <v>4.07</v>
      </c>
      <c r="F34" s="57">
        <v>4.0199999999999996</v>
      </c>
      <c r="G34" s="57">
        <v>4.05</v>
      </c>
      <c r="H34" s="14">
        <v>4.09</v>
      </c>
      <c r="I34" s="57">
        <v>4.07</v>
      </c>
      <c r="J34" s="57">
        <v>4.09</v>
      </c>
      <c r="K34" s="82">
        <v>-0.49</v>
      </c>
      <c r="L34" s="80">
        <v>36</v>
      </c>
      <c r="M34" s="80">
        <v>8672091</v>
      </c>
      <c r="N34" s="80">
        <v>35119158.689999998</v>
      </c>
    </row>
    <row r="35" spans="1:14" ht="24" customHeight="1" x14ac:dyDescent="0.2">
      <c r="B35" s="51" t="s">
        <v>205</v>
      </c>
      <c r="C35" s="51" t="s">
        <v>206</v>
      </c>
      <c r="D35" s="57">
        <v>0.42</v>
      </c>
      <c r="E35" s="57">
        <v>0.42</v>
      </c>
      <c r="F35" s="57">
        <v>0.41</v>
      </c>
      <c r="G35" s="57">
        <v>0.42</v>
      </c>
      <c r="H35" s="14">
        <v>0.42</v>
      </c>
      <c r="I35" s="57">
        <v>0.41</v>
      </c>
      <c r="J35" s="57">
        <v>0.42</v>
      </c>
      <c r="K35" s="82">
        <v>-2.38</v>
      </c>
      <c r="L35" s="80">
        <v>21</v>
      </c>
      <c r="M35" s="80">
        <v>46000000</v>
      </c>
      <c r="N35" s="80">
        <v>19280000</v>
      </c>
    </row>
    <row r="36" spans="1:14" ht="24" customHeight="1" x14ac:dyDescent="0.2">
      <c r="B36" s="12" t="s">
        <v>48</v>
      </c>
      <c r="C36" s="12" t="s">
        <v>49</v>
      </c>
      <c r="D36" s="57">
        <v>1.24</v>
      </c>
      <c r="E36" s="57">
        <v>1.24</v>
      </c>
      <c r="F36" s="57">
        <v>1.24</v>
      </c>
      <c r="G36" s="57">
        <v>1.24</v>
      </c>
      <c r="H36" s="14">
        <v>1.2</v>
      </c>
      <c r="I36" s="57">
        <v>1.24</v>
      </c>
      <c r="J36" s="57">
        <v>1.21</v>
      </c>
      <c r="K36" s="82">
        <v>2.48</v>
      </c>
      <c r="L36" s="80">
        <v>3</v>
      </c>
      <c r="M36" s="80">
        <v>2500000</v>
      </c>
      <c r="N36" s="80">
        <v>3100000</v>
      </c>
    </row>
    <row r="37" spans="1:14" ht="24" customHeight="1" x14ac:dyDescent="0.2">
      <c r="B37" s="12" t="s">
        <v>98</v>
      </c>
      <c r="C37" s="12" t="s">
        <v>99</v>
      </c>
      <c r="D37" s="57">
        <v>7.83</v>
      </c>
      <c r="E37" s="57">
        <v>7.85</v>
      </c>
      <c r="F37" s="57">
        <v>7.83</v>
      </c>
      <c r="G37" s="57">
        <v>7.85</v>
      </c>
      <c r="H37" s="14">
        <v>7.95</v>
      </c>
      <c r="I37" s="57">
        <v>7.85</v>
      </c>
      <c r="J37" s="57">
        <v>7.8</v>
      </c>
      <c r="K37" s="82">
        <v>0.64</v>
      </c>
      <c r="L37" s="80">
        <v>2</v>
      </c>
      <c r="M37" s="80">
        <v>113333</v>
      </c>
      <c r="N37" s="80">
        <v>889397.39</v>
      </c>
    </row>
    <row r="38" spans="1:14" ht="24" customHeight="1" x14ac:dyDescent="0.2">
      <c r="B38" s="56" t="s">
        <v>254</v>
      </c>
      <c r="C38" s="56" t="s">
        <v>255</v>
      </c>
      <c r="D38" s="57">
        <v>1.7</v>
      </c>
      <c r="E38" s="57">
        <v>1.7</v>
      </c>
      <c r="F38" s="57">
        <v>1.64</v>
      </c>
      <c r="G38" s="57">
        <v>1.67</v>
      </c>
      <c r="H38" s="14">
        <v>1.75</v>
      </c>
      <c r="I38" s="57">
        <v>1.64</v>
      </c>
      <c r="J38" s="57">
        <v>1.74</v>
      </c>
      <c r="K38" s="82">
        <v>-5.75</v>
      </c>
      <c r="L38" s="80">
        <v>31</v>
      </c>
      <c r="M38" s="80">
        <v>10155479</v>
      </c>
      <c r="N38" s="80">
        <v>16955040.350000001</v>
      </c>
    </row>
    <row r="39" spans="1:14" ht="24" customHeight="1" x14ac:dyDescent="0.2">
      <c r="B39" s="76" t="s">
        <v>257</v>
      </c>
      <c r="C39" s="76" t="s">
        <v>256</v>
      </c>
      <c r="D39" s="57">
        <v>2.27</v>
      </c>
      <c r="E39" s="57">
        <v>2.34</v>
      </c>
      <c r="F39" s="57">
        <v>2.27</v>
      </c>
      <c r="G39" s="57">
        <v>2.31</v>
      </c>
      <c r="H39" s="14">
        <v>2.36</v>
      </c>
      <c r="I39" s="57">
        <v>2.33</v>
      </c>
      <c r="J39" s="57">
        <v>2.39</v>
      </c>
      <c r="K39" s="82">
        <v>-2.5099999999999998</v>
      </c>
      <c r="L39" s="80">
        <v>9</v>
      </c>
      <c r="M39" s="80">
        <v>790931</v>
      </c>
      <c r="N39" s="80">
        <v>1829632.51</v>
      </c>
    </row>
    <row r="40" spans="1:14" ht="24" customHeight="1" x14ac:dyDescent="0.2">
      <c r="B40" s="12" t="s">
        <v>50</v>
      </c>
      <c r="C40" s="12" t="s">
        <v>51</v>
      </c>
      <c r="D40" s="57">
        <v>5.5</v>
      </c>
      <c r="E40" s="57">
        <v>5.5</v>
      </c>
      <c r="F40" s="57">
        <v>5.5</v>
      </c>
      <c r="G40" s="57">
        <v>5.5</v>
      </c>
      <c r="H40" s="14">
        <v>5.57</v>
      </c>
      <c r="I40" s="57">
        <v>5.5</v>
      </c>
      <c r="J40" s="57">
        <v>5.69</v>
      </c>
      <c r="K40" s="82">
        <v>-3.34</v>
      </c>
      <c r="L40" s="80">
        <v>2</v>
      </c>
      <c r="M40" s="80">
        <v>320000</v>
      </c>
      <c r="N40" s="80">
        <v>1760000</v>
      </c>
    </row>
    <row r="41" spans="1:14" ht="24" customHeight="1" x14ac:dyDescent="0.2">
      <c r="B41" s="12" t="s">
        <v>52</v>
      </c>
      <c r="C41" s="12" t="s">
        <v>53</v>
      </c>
      <c r="D41" s="57">
        <v>0.79</v>
      </c>
      <c r="E41" s="57">
        <v>0.8</v>
      </c>
      <c r="F41" s="57">
        <v>0.78</v>
      </c>
      <c r="G41" s="57">
        <v>0.79</v>
      </c>
      <c r="H41" s="14">
        <v>0.8</v>
      </c>
      <c r="I41" s="57">
        <v>0.78</v>
      </c>
      <c r="J41" s="57">
        <v>0.79</v>
      </c>
      <c r="K41" s="82">
        <v>-1.27</v>
      </c>
      <c r="L41" s="80">
        <v>34</v>
      </c>
      <c r="M41" s="80">
        <v>58660318</v>
      </c>
      <c r="N41" s="80">
        <v>46138779.060000002</v>
      </c>
    </row>
    <row r="42" spans="1:14" ht="24" customHeight="1" x14ac:dyDescent="0.2">
      <c r="B42" s="124" t="s">
        <v>47</v>
      </c>
      <c r="C42" s="146"/>
      <c r="D42" s="129"/>
      <c r="E42" s="104"/>
      <c r="F42" s="104"/>
      <c r="G42" s="104"/>
      <c r="H42" s="104"/>
      <c r="I42" s="104"/>
      <c r="J42" s="104"/>
      <c r="K42" s="105"/>
      <c r="L42" s="27">
        <f>SUM(L34:L41)</f>
        <v>138</v>
      </c>
      <c r="M42" s="27">
        <f>SUM(M34:M41)</f>
        <v>127212152</v>
      </c>
      <c r="N42" s="27">
        <f>SUM(N34:N41)</f>
        <v>125072008.00000001</v>
      </c>
    </row>
    <row r="43" spans="1:14" ht="38.25" customHeight="1" x14ac:dyDescent="0.2">
      <c r="B43" s="120" t="s">
        <v>159</v>
      </c>
      <c r="C43" s="120"/>
      <c r="D43" s="120"/>
      <c r="E43" s="120"/>
      <c r="F43" s="120"/>
      <c r="G43" s="120"/>
      <c r="H43" s="120"/>
      <c r="I43" s="120"/>
      <c r="J43" s="120"/>
      <c r="K43" s="120"/>
      <c r="L43" s="120"/>
      <c r="M43" s="120"/>
      <c r="N43" s="120"/>
    </row>
    <row r="44" spans="1:14" ht="28.5" customHeight="1" x14ac:dyDescent="0.2">
      <c r="A44" s="46"/>
      <c r="B44" s="118" t="s">
        <v>286</v>
      </c>
      <c r="C44" s="118"/>
      <c r="D44" s="118"/>
      <c r="E44" s="118"/>
      <c r="F44" s="118"/>
      <c r="G44" s="118"/>
      <c r="H44" s="118"/>
      <c r="I44" s="118"/>
      <c r="J44" s="118"/>
      <c r="K44" s="118"/>
      <c r="L44" s="118"/>
      <c r="M44" s="118"/>
      <c r="N44" s="119"/>
    </row>
    <row r="45" spans="1:14" ht="44.25" customHeight="1" x14ac:dyDescent="0.2">
      <c r="B45" s="1" t="s">
        <v>13</v>
      </c>
      <c r="C45" s="2" t="s">
        <v>14</v>
      </c>
      <c r="D45" s="2" t="s">
        <v>15</v>
      </c>
      <c r="E45" s="2" t="s">
        <v>16</v>
      </c>
      <c r="F45" s="2" t="s">
        <v>17</v>
      </c>
      <c r="G45" s="2" t="s">
        <v>18</v>
      </c>
      <c r="H45" s="2" t="s">
        <v>19</v>
      </c>
      <c r="I45" s="2" t="s">
        <v>20</v>
      </c>
      <c r="J45" s="2" t="s">
        <v>21</v>
      </c>
      <c r="K45" s="2" t="s">
        <v>22</v>
      </c>
      <c r="L45" s="2" t="s">
        <v>3</v>
      </c>
      <c r="M45" s="2" t="s">
        <v>2</v>
      </c>
      <c r="N45" s="2" t="s">
        <v>1</v>
      </c>
    </row>
    <row r="46" spans="1:14" ht="28.5" customHeight="1" x14ac:dyDescent="0.2">
      <c r="B46" s="121" t="s">
        <v>56</v>
      </c>
      <c r="C46" s="122"/>
      <c r="D46" s="122"/>
      <c r="E46" s="122"/>
      <c r="F46" s="122"/>
      <c r="G46" s="122"/>
      <c r="H46" s="122"/>
      <c r="I46" s="122"/>
      <c r="J46" s="122"/>
      <c r="K46" s="122"/>
      <c r="L46" s="122"/>
      <c r="M46" s="122"/>
      <c r="N46" s="123"/>
    </row>
    <row r="47" spans="1:14" ht="29.25" customHeight="1" x14ac:dyDescent="0.2">
      <c r="B47" s="12" t="s">
        <v>102</v>
      </c>
      <c r="C47" s="12" t="s">
        <v>103</v>
      </c>
      <c r="D47" s="57">
        <v>19</v>
      </c>
      <c r="E47" s="57">
        <v>19</v>
      </c>
      <c r="F47" s="57">
        <v>19</v>
      </c>
      <c r="G47" s="57">
        <v>19</v>
      </c>
      <c r="H47" s="14">
        <v>19.5</v>
      </c>
      <c r="I47" s="57">
        <v>19</v>
      </c>
      <c r="J47" s="57">
        <v>19.5</v>
      </c>
      <c r="K47" s="82">
        <v>-2.56</v>
      </c>
      <c r="L47" s="80">
        <v>1</v>
      </c>
      <c r="M47" s="80">
        <v>10000</v>
      </c>
      <c r="N47" s="80">
        <v>190000</v>
      </c>
    </row>
    <row r="48" spans="1:14" ht="29.25" customHeight="1" x14ac:dyDescent="0.2">
      <c r="B48" s="12" t="s">
        <v>100</v>
      </c>
      <c r="C48" s="12" t="s">
        <v>101</v>
      </c>
      <c r="D48" s="57">
        <v>5.21</v>
      </c>
      <c r="E48" s="57">
        <v>5.21</v>
      </c>
      <c r="F48" s="57">
        <v>5.21</v>
      </c>
      <c r="G48" s="57">
        <v>5.21</v>
      </c>
      <c r="H48" s="14">
        <v>5.52</v>
      </c>
      <c r="I48" s="57">
        <v>5.21</v>
      </c>
      <c r="J48" s="57">
        <v>5.75</v>
      </c>
      <c r="K48" s="82">
        <v>-9.39</v>
      </c>
      <c r="L48" s="80">
        <v>3</v>
      </c>
      <c r="M48" s="80">
        <v>30000</v>
      </c>
      <c r="N48" s="80">
        <v>156300</v>
      </c>
    </row>
    <row r="49" spans="2:14" ht="29.25" customHeight="1" x14ac:dyDescent="0.2">
      <c r="B49" s="127" t="s">
        <v>63</v>
      </c>
      <c r="C49" s="128"/>
      <c r="D49" s="129"/>
      <c r="E49" s="104"/>
      <c r="F49" s="104"/>
      <c r="G49" s="104"/>
      <c r="H49" s="104"/>
      <c r="I49" s="104"/>
      <c r="J49" s="104"/>
      <c r="K49" s="130"/>
      <c r="L49" s="79">
        <f>SUM(L47:L48)</f>
        <v>4</v>
      </c>
      <c r="M49" s="79">
        <f>SUM(M47:M48)</f>
        <v>40000</v>
      </c>
      <c r="N49" s="79">
        <f>SUM(N47:N48)</f>
        <v>346300</v>
      </c>
    </row>
    <row r="50" spans="2:14" ht="27.75" customHeight="1" x14ac:dyDescent="0.2">
      <c r="B50" s="124" t="s">
        <v>65</v>
      </c>
      <c r="C50" s="125"/>
      <c r="D50" s="129"/>
      <c r="E50" s="104"/>
      <c r="F50" s="104"/>
      <c r="G50" s="104"/>
      <c r="H50" s="104"/>
      <c r="I50" s="104"/>
      <c r="J50" s="104"/>
      <c r="K50" s="130"/>
      <c r="L50" s="40">
        <f>L49+L42+L32+L27+L24+L21</f>
        <v>253</v>
      </c>
      <c r="M50" s="90">
        <f t="shared" ref="M50:N50" si="0">M49+M42+M32+M27+M24+M21</f>
        <v>1066135557</v>
      </c>
      <c r="N50" s="90">
        <f t="shared" si="0"/>
        <v>406907125.62</v>
      </c>
    </row>
    <row r="51" spans="2:14" ht="24" customHeight="1" x14ac:dyDescent="0.2">
      <c r="B51" s="118" t="s">
        <v>287</v>
      </c>
      <c r="C51" s="118"/>
      <c r="D51" s="118"/>
      <c r="E51" s="118"/>
      <c r="F51" s="118"/>
      <c r="G51" s="118"/>
      <c r="H51" s="118"/>
      <c r="I51" s="118"/>
      <c r="J51" s="118"/>
      <c r="K51" s="118"/>
      <c r="L51" s="118"/>
      <c r="M51" s="118"/>
      <c r="N51" s="119"/>
    </row>
    <row r="52" spans="2:14" ht="41.25" customHeight="1" x14ac:dyDescent="0.2">
      <c r="B52" s="83" t="s">
        <v>13</v>
      </c>
      <c r="C52" s="84" t="s">
        <v>14</v>
      </c>
      <c r="D52" s="84" t="s">
        <v>15</v>
      </c>
      <c r="E52" s="84" t="s">
        <v>16</v>
      </c>
      <c r="F52" s="84" t="s">
        <v>17</v>
      </c>
      <c r="G52" s="84" t="s">
        <v>18</v>
      </c>
      <c r="H52" s="84" t="s">
        <v>19</v>
      </c>
      <c r="I52" s="84" t="s">
        <v>20</v>
      </c>
      <c r="J52" s="84" t="s">
        <v>21</v>
      </c>
      <c r="K52" s="84" t="s">
        <v>22</v>
      </c>
      <c r="L52" s="84" t="s">
        <v>3</v>
      </c>
      <c r="M52" s="84" t="s">
        <v>2</v>
      </c>
      <c r="N52" s="84" t="s">
        <v>1</v>
      </c>
    </row>
    <row r="53" spans="2:14" ht="24" customHeight="1" x14ac:dyDescent="0.2">
      <c r="B53" s="111" t="s">
        <v>123</v>
      </c>
      <c r="C53" s="112"/>
      <c r="D53" s="112"/>
      <c r="E53" s="112"/>
      <c r="F53" s="112"/>
      <c r="G53" s="112"/>
      <c r="H53" s="112"/>
      <c r="I53" s="112"/>
      <c r="J53" s="112"/>
      <c r="K53" s="112"/>
      <c r="L53" s="112"/>
      <c r="M53" s="112"/>
      <c r="N53" s="113"/>
    </row>
    <row r="54" spans="2:14" ht="29.25" customHeight="1" x14ac:dyDescent="0.2">
      <c r="B54" s="12" t="s">
        <v>126</v>
      </c>
      <c r="C54" s="12" t="s">
        <v>127</v>
      </c>
      <c r="D54" s="57">
        <v>0.48</v>
      </c>
      <c r="E54" s="57">
        <v>0.48</v>
      </c>
      <c r="F54" s="57">
        <v>0.48</v>
      </c>
      <c r="G54" s="57">
        <v>0.48</v>
      </c>
      <c r="H54" s="14">
        <v>0.56000000000000005</v>
      </c>
      <c r="I54" s="57">
        <v>0.48</v>
      </c>
      <c r="J54" s="57">
        <v>0.56000000000000005</v>
      </c>
      <c r="K54" s="82">
        <v>-14.29</v>
      </c>
      <c r="L54" s="80">
        <v>1</v>
      </c>
      <c r="M54" s="80">
        <v>1000000</v>
      </c>
      <c r="N54" s="80">
        <v>480000</v>
      </c>
    </row>
    <row r="55" spans="2:14" ht="28.5" customHeight="1" x14ac:dyDescent="0.2">
      <c r="B55" s="109" t="s">
        <v>280</v>
      </c>
      <c r="C55" s="110"/>
      <c r="D55" s="103"/>
      <c r="E55" s="104"/>
      <c r="F55" s="104"/>
      <c r="G55" s="104"/>
      <c r="H55" s="104"/>
      <c r="I55" s="104"/>
      <c r="J55" s="104"/>
      <c r="K55" s="105"/>
      <c r="L55" s="80">
        <v>1</v>
      </c>
      <c r="M55" s="80">
        <v>1000000</v>
      </c>
      <c r="N55" s="80">
        <v>480000</v>
      </c>
    </row>
    <row r="56" spans="2:14" ht="30.75" customHeight="1" x14ac:dyDescent="0.2">
      <c r="B56" s="109" t="s">
        <v>271</v>
      </c>
      <c r="C56" s="110"/>
      <c r="D56" s="103"/>
      <c r="E56" s="104"/>
      <c r="F56" s="104"/>
      <c r="G56" s="104"/>
      <c r="H56" s="104"/>
      <c r="I56" s="104"/>
      <c r="J56" s="104"/>
      <c r="K56" s="105"/>
      <c r="L56" s="80">
        <v>1</v>
      </c>
      <c r="M56" s="80">
        <v>1000000</v>
      </c>
      <c r="N56" s="80">
        <v>480000</v>
      </c>
    </row>
    <row r="57" spans="2:14" ht="30" customHeight="1" x14ac:dyDescent="0.2">
      <c r="B57" s="109" t="s">
        <v>272</v>
      </c>
      <c r="C57" s="110"/>
      <c r="D57" s="103"/>
      <c r="E57" s="104"/>
      <c r="F57" s="104"/>
      <c r="G57" s="104"/>
      <c r="H57" s="104"/>
      <c r="I57" s="104"/>
      <c r="J57" s="104"/>
      <c r="K57" s="105"/>
      <c r="L57" s="80">
        <f>L56+L50</f>
        <v>254</v>
      </c>
      <c r="M57" s="80">
        <f t="shared" ref="M57:N57" si="1">M56+M50</f>
        <v>1067135557</v>
      </c>
      <c r="N57" s="80">
        <f t="shared" si="1"/>
        <v>407387125.62</v>
      </c>
    </row>
    <row r="58" spans="2:14" ht="30" customHeight="1" x14ac:dyDescent="0.2">
      <c r="B58" s="131" t="s">
        <v>303</v>
      </c>
      <c r="C58" s="132"/>
      <c r="D58" s="132"/>
      <c r="E58" s="132"/>
      <c r="F58" s="132"/>
      <c r="G58" s="132"/>
      <c r="H58" s="132"/>
      <c r="I58" s="132"/>
      <c r="J58" s="132"/>
      <c r="K58" s="132"/>
      <c r="L58" s="132"/>
      <c r="M58" s="132"/>
      <c r="N58" s="132"/>
    </row>
    <row r="59" spans="2:14" ht="24" customHeight="1" x14ac:dyDescent="0.25">
      <c r="B59" s="126" t="s">
        <v>68</v>
      </c>
      <c r="C59" s="126"/>
      <c r="D59" s="126"/>
      <c r="E59" s="126"/>
      <c r="F59" s="126"/>
      <c r="G59" s="126"/>
      <c r="I59" s="136" t="s">
        <v>69</v>
      </c>
      <c r="J59" s="136"/>
      <c r="K59" s="136"/>
      <c r="L59" s="136"/>
      <c r="M59" s="136"/>
      <c r="N59" s="136"/>
    </row>
    <row r="60" spans="2:14" s="19" customFormat="1" ht="24" customHeight="1" x14ac:dyDescent="0.2">
      <c r="B60" s="35" t="s">
        <v>66</v>
      </c>
      <c r="C60" s="36" t="s">
        <v>67</v>
      </c>
      <c r="D60" s="37" t="s">
        <v>172</v>
      </c>
      <c r="E60" s="114" t="s">
        <v>160</v>
      </c>
      <c r="F60" s="114"/>
      <c r="G60" s="114"/>
      <c r="I60" s="133" t="s">
        <v>66</v>
      </c>
      <c r="J60" s="134"/>
      <c r="K60" s="135"/>
      <c r="L60" s="18" t="s">
        <v>67</v>
      </c>
      <c r="M60" s="18" t="s">
        <v>22</v>
      </c>
      <c r="N60" s="18" t="s">
        <v>2</v>
      </c>
    </row>
    <row r="61" spans="2:14" s="33" customFormat="1" ht="24" customHeight="1" x14ac:dyDescent="0.2">
      <c r="B61" s="12" t="s">
        <v>36</v>
      </c>
      <c r="C61" s="14">
        <v>0.18</v>
      </c>
      <c r="D61" s="78">
        <v>5.88</v>
      </c>
      <c r="E61" s="115">
        <v>738549</v>
      </c>
      <c r="F61" s="116">
        <v>738549</v>
      </c>
      <c r="G61" s="117">
        <v>738549</v>
      </c>
      <c r="H61" s="38"/>
      <c r="I61" s="100" t="s">
        <v>126</v>
      </c>
      <c r="J61" s="101"/>
      <c r="K61" s="102"/>
      <c r="L61" s="14">
        <v>0.48</v>
      </c>
      <c r="M61" s="77">
        <v>-14.29</v>
      </c>
      <c r="N61" s="90">
        <v>1000000</v>
      </c>
    </row>
    <row r="62" spans="2:14" s="33" customFormat="1" ht="24" customHeight="1" x14ac:dyDescent="0.2">
      <c r="B62" s="12" t="s">
        <v>48</v>
      </c>
      <c r="C62" s="14">
        <v>1.24</v>
      </c>
      <c r="D62" s="78">
        <v>2.48</v>
      </c>
      <c r="E62" s="115">
        <v>2500000</v>
      </c>
      <c r="F62" s="116">
        <v>2500000</v>
      </c>
      <c r="G62" s="117">
        <v>2500000</v>
      </c>
      <c r="H62" s="38"/>
      <c r="I62" s="100" t="s">
        <v>100</v>
      </c>
      <c r="J62" s="101"/>
      <c r="K62" s="102"/>
      <c r="L62" s="14">
        <v>5.21</v>
      </c>
      <c r="M62" s="77">
        <v>-9.39</v>
      </c>
      <c r="N62" s="90">
        <v>30000</v>
      </c>
    </row>
    <row r="63" spans="2:14" s="33" customFormat="1" ht="24" customHeight="1" x14ac:dyDescent="0.2">
      <c r="B63" s="12" t="s">
        <v>98</v>
      </c>
      <c r="C63" s="14">
        <v>7.85</v>
      </c>
      <c r="D63" s="78">
        <v>0.64</v>
      </c>
      <c r="E63" s="115">
        <v>113333</v>
      </c>
      <c r="F63" s="116">
        <v>113333</v>
      </c>
      <c r="G63" s="117">
        <v>113333</v>
      </c>
      <c r="H63" s="38"/>
      <c r="I63" s="100" t="s">
        <v>279</v>
      </c>
      <c r="J63" s="101"/>
      <c r="K63" s="102"/>
      <c r="L63" s="14">
        <v>0.38</v>
      </c>
      <c r="M63" s="77">
        <v>-7.32</v>
      </c>
      <c r="N63" s="90">
        <v>31750000</v>
      </c>
    </row>
    <row r="64" spans="2:14" s="33" customFormat="1" ht="24" customHeight="1" x14ac:dyDescent="0.2">
      <c r="B64" s="11" t="s">
        <v>201</v>
      </c>
      <c r="C64" s="14">
        <v>4.74</v>
      </c>
      <c r="D64" s="78">
        <v>0.21</v>
      </c>
      <c r="E64" s="115">
        <v>220000</v>
      </c>
      <c r="F64" s="116">
        <v>220000</v>
      </c>
      <c r="G64" s="117">
        <v>220000</v>
      </c>
      <c r="H64" s="38"/>
      <c r="I64" s="100" t="s">
        <v>254</v>
      </c>
      <c r="J64" s="101"/>
      <c r="K64" s="102"/>
      <c r="L64" s="14">
        <v>1.64</v>
      </c>
      <c r="M64" s="77">
        <v>-5.75</v>
      </c>
      <c r="N64" s="90">
        <v>10155479</v>
      </c>
    </row>
    <row r="65" spans="2:14" s="33" customFormat="1" ht="24" customHeight="1" x14ac:dyDescent="0.2">
      <c r="B65" s="87"/>
      <c r="C65" s="88"/>
      <c r="D65" s="89"/>
      <c r="E65" s="156"/>
      <c r="F65" s="156"/>
      <c r="G65" s="156"/>
      <c r="H65" s="38"/>
      <c r="I65" s="100" t="s">
        <v>32</v>
      </c>
      <c r="J65" s="101"/>
      <c r="K65" s="102"/>
      <c r="L65" s="14">
        <v>0.2</v>
      </c>
      <c r="M65" s="77">
        <v>-4.76</v>
      </c>
      <c r="N65" s="90">
        <v>5130466</v>
      </c>
    </row>
    <row r="66" spans="2:14" ht="24" customHeight="1" x14ac:dyDescent="0.25">
      <c r="B66" s="136" t="s">
        <v>70</v>
      </c>
      <c r="C66" s="136"/>
      <c r="D66" s="136"/>
      <c r="E66" s="136"/>
      <c r="F66" s="136"/>
      <c r="G66" s="136"/>
      <c r="H66" s="17"/>
      <c r="I66" s="136" t="s">
        <v>71</v>
      </c>
      <c r="J66" s="136"/>
      <c r="K66" s="136"/>
      <c r="L66" s="136"/>
      <c r="M66" s="136"/>
      <c r="N66" s="136"/>
    </row>
    <row r="67" spans="2:14" ht="24" customHeight="1" x14ac:dyDescent="0.2">
      <c r="B67" s="35" t="s">
        <v>66</v>
      </c>
      <c r="C67" s="36" t="s">
        <v>67</v>
      </c>
      <c r="D67" s="37" t="s">
        <v>172</v>
      </c>
      <c r="E67" s="114" t="s">
        <v>160</v>
      </c>
      <c r="F67" s="114"/>
      <c r="G67" s="114"/>
      <c r="H67" s="19"/>
      <c r="I67" s="133" t="s">
        <v>66</v>
      </c>
      <c r="J67" s="134"/>
      <c r="K67" s="135"/>
      <c r="L67" s="18" t="s">
        <v>67</v>
      </c>
      <c r="M67" s="18" t="s">
        <v>22</v>
      </c>
      <c r="N67" s="18" t="s">
        <v>1</v>
      </c>
    </row>
    <row r="68" spans="2:14" s="24" customFormat="1" ht="24" customHeight="1" x14ac:dyDescent="0.2">
      <c r="B68" s="41" t="s">
        <v>189</v>
      </c>
      <c r="C68" s="14">
        <v>0.26</v>
      </c>
      <c r="D68" s="26">
        <v>0</v>
      </c>
      <c r="E68" s="115">
        <v>700000000</v>
      </c>
      <c r="F68" s="116">
        <v>700000000</v>
      </c>
      <c r="G68" s="117">
        <v>700000000</v>
      </c>
      <c r="H68" s="39"/>
      <c r="I68" s="100" t="s">
        <v>189</v>
      </c>
      <c r="J68" s="101"/>
      <c r="K68" s="102"/>
      <c r="L68" s="14">
        <v>0.26</v>
      </c>
      <c r="M68" s="26">
        <v>0</v>
      </c>
      <c r="N68" s="90">
        <v>182000000</v>
      </c>
    </row>
    <row r="69" spans="2:14" s="24" customFormat="1" ht="24" customHeight="1" x14ac:dyDescent="0.2">
      <c r="B69" s="12" t="s">
        <v>24</v>
      </c>
      <c r="C69" s="14">
        <v>0.47</v>
      </c>
      <c r="D69" s="26">
        <v>-2.08</v>
      </c>
      <c r="E69" s="115">
        <v>99913402</v>
      </c>
      <c r="F69" s="116">
        <v>99913402</v>
      </c>
      <c r="G69" s="117">
        <v>99913402</v>
      </c>
      <c r="H69" s="39"/>
      <c r="I69" s="100" t="s">
        <v>24</v>
      </c>
      <c r="J69" s="101"/>
      <c r="K69" s="102"/>
      <c r="L69" s="14">
        <v>0.47</v>
      </c>
      <c r="M69" s="26">
        <v>-2.08</v>
      </c>
      <c r="N69" s="90">
        <v>46959298.939999998</v>
      </c>
    </row>
    <row r="70" spans="2:14" s="24" customFormat="1" ht="24" customHeight="1" x14ac:dyDescent="0.2">
      <c r="B70" s="12" t="s">
        <v>52</v>
      </c>
      <c r="C70" s="14">
        <v>0.78</v>
      </c>
      <c r="D70" s="26">
        <v>-1.27</v>
      </c>
      <c r="E70" s="115">
        <v>58660318</v>
      </c>
      <c r="F70" s="116">
        <v>58660318</v>
      </c>
      <c r="G70" s="117">
        <v>58660318</v>
      </c>
      <c r="H70" s="39"/>
      <c r="I70" s="100" t="s">
        <v>52</v>
      </c>
      <c r="J70" s="101"/>
      <c r="K70" s="102"/>
      <c r="L70" s="14">
        <v>0.78</v>
      </c>
      <c r="M70" s="26">
        <v>-1.27</v>
      </c>
      <c r="N70" s="90">
        <v>46138779.060000002</v>
      </c>
    </row>
    <row r="71" spans="2:14" s="24" customFormat="1" ht="24" customHeight="1" x14ac:dyDescent="0.2">
      <c r="B71" s="12" t="s">
        <v>205</v>
      </c>
      <c r="C71" s="14">
        <v>0.41</v>
      </c>
      <c r="D71" s="26">
        <v>-2.38</v>
      </c>
      <c r="E71" s="115">
        <v>46000000</v>
      </c>
      <c r="F71" s="116">
        <v>46000000</v>
      </c>
      <c r="G71" s="117">
        <v>46000000</v>
      </c>
      <c r="H71" s="39"/>
      <c r="I71" s="100" t="s">
        <v>258</v>
      </c>
      <c r="J71" s="101"/>
      <c r="K71" s="102"/>
      <c r="L71" s="14">
        <v>4.07</v>
      </c>
      <c r="M71" s="26">
        <v>-0.49</v>
      </c>
      <c r="N71" s="90">
        <v>35119158.689999998</v>
      </c>
    </row>
    <row r="72" spans="2:14" s="24" customFormat="1" ht="24" customHeight="1" x14ac:dyDescent="0.2">
      <c r="B72" s="11" t="s">
        <v>173</v>
      </c>
      <c r="C72" s="14">
        <v>0.21</v>
      </c>
      <c r="D72" s="26">
        <v>0</v>
      </c>
      <c r="E72" s="115">
        <v>45250000</v>
      </c>
      <c r="F72" s="116">
        <v>45250000</v>
      </c>
      <c r="G72" s="117">
        <v>45250000</v>
      </c>
      <c r="H72" s="39"/>
      <c r="I72" s="100" t="s">
        <v>205</v>
      </c>
      <c r="J72" s="101"/>
      <c r="K72" s="102"/>
      <c r="L72" s="14">
        <v>0.41</v>
      </c>
      <c r="M72" s="26">
        <v>-2.38</v>
      </c>
      <c r="N72" s="90">
        <v>19280000</v>
      </c>
    </row>
    <row r="73" spans="2:14" s="24" customFormat="1" ht="24" customHeight="1" x14ac:dyDescent="0.2">
      <c r="B73" s="153"/>
      <c r="C73" s="154"/>
      <c r="D73" s="154"/>
      <c r="E73" s="154"/>
      <c r="F73" s="154"/>
      <c r="G73" s="154"/>
      <c r="H73" s="154"/>
      <c r="I73" s="154"/>
      <c r="J73" s="154"/>
      <c r="K73" s="154"/>
      <c r="L73" s="154"/>
      <c r="M73" s="154"/>
      <c r="N73" s="155"/>
    </row>
    <row r="74" spans="2:14" s="24" customFormat="1" ht="66" customHeight="1" x14ac:dyDescent="0.2">
      <c r="B74" s="58" t="s">
        <v>253</v>
      </c>
      <c r="C74" s="150" t="s">
        <v>214</v>
      </c>
      <c r="D74" s="151"/>
      <c r="E74" s="151"/>
      <c r="F74" s="151"/>
      <c r="G74" s="151"/>
      <c r="H74" s="151"/>
      <c r="I74" s="151"/>
      <c r="J74" s="151"/>
      <c r="K74" s="151"/>
      <c r="L74" s="151"/>
      <c r="M74" s="151"/>
      <c r="N74" s="152"/>
    </row>
    <row r="80" spans="2:14" x14ac:dyDescent="0.2">
      <c r="D80" t="s">
        <v>221</v>
      </c>
    </row>
  </sheetData>
  <mergeCells count="68">
    <mergeCell ref="I67:K67"/>
    <mergeCell ref="I66:N66"/>
    <mergeCell ref="I69:K69"/>
    <mergeCell ref="I68:K68"/>
    <mergeCell ref="E69:G69"/>
    <mergeCell ref="E67:G67"/>
    <mergeCell ref="C74:N74"/>
    <mergeCell ref="E63:G63"/>
    <mergeCell ref="E72:G72"/>
    <mergeCell ref="B73:N73"/>
    <mergeCell ref="E64:G64"/>
    <mergeCell ref="I63:K63"/>
    <mergeCell ref="E68:G68"/>
    <mergeCell ref="I72:K72"/>
    <mergeCell ref="I64:K64"/>
    <mergeCell ref="I70:K70"/>
    <mergeCell ref="E70:G70"/>
    <mergeCell ref="B66:G66"/>
    <mergeCell ref="E65:G65"/>
    <mergeCell ref="I65:K65"/>
    <mergeCell ref="E71:G71"/>
    <mergeCell ref="I71:K71"/>
    <mergeCell ref="B2:G3"/>
    <mergeCell ref="D42:K42"/>
    <mergeCell ref="C6:E6"/>
    <mergeCell ref="C4:E4"/>
    <mergeCell ref="C5:E5"/>
    <mergeCell ref="D32:K32"/>
    <mergeCell ref="B42:C42"/>
    <mergeCell ref="C7:E7"/>
    <mergeCell ref="C8:D8"/>
    <mergeCell ref="B10:N10"/>
    <mergeCell ref="B12:N12"/>
    <mergeCell ref="B21:C21"/>
    <mergeCell ref="D24:K24"/>
    <mergeCell ref="B32:C32"/>
    <mergeCell ref="B33:N33"/>
    <mergeCell ref="B28:N28"/>
    <mergeCell ref="I60:K60"/>
    <mergeCell ref="I59:N59"/>
    <mergeCell ref="B51:N51"/>
    <mergeCell ref="D50:K50"/>
    <mergeCell ref="B57:C57"/>
    <mergeCell ref="D57:K57"/>
    <mergeCell ref="B25:N25"/>
    <mergeCell ref="B46:N46"/>
    <mergeCell ref="B50:C50"/>
    <mergeCell ref="B59:G59"/>
    <mergeCell ref="B49:C49"/>
    <mergeCell ref="D49:K49"/>
    <mergeCell ref="B58:N58"/>
    <mergeCell ref="B27:C27"/>
    <mergeCell ref="I61:K61"/>
    <mergeCell ref="I62:K62"/>
    <mergeCell ref="D21:K21"/>
    <mergeCell ref="B24:C24"/>
    <mergeCell ref="B22:N22"/>
    <mergeCell ref="B56:C56"/>
    <mergeCell ref="D56:K56"/>
    <mergeCell ref="B53:N53"/>
    <mergeCell ref="B55:C55"/>
    <mergeCell ref="D55:K55"/>
    <mergeCell ref="E60:G60"/>
    <mergeCell ref="E61:G61"/>
    <mergeCell ref="E62:G62"/>
    <mergeCell ref="B44:N44"/>
    <mergeCell ref="B43:N43"/>
    <mergeCell ref="D27:K27"/>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rightToLeft="1" topLeftCell="A4" workbookViewId="0">
      <selection activeCell="I8" sqref="I8"/>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63" t="s">
        <v>291</v>
      </c>
      <c r="C1" s="163"/>
    </row>
    <row r="2" spans="2:6" ht="23.25" x14ac:dyDescent="0.2">
      <c r="B2" s="91" t="s">
        <v>292</v>
      </c>
      <c r="C2" s="91"/>
    </row>
    <row r="3" spans="2:6" ht="18" x14ac:dyDescent="0.2">
      <c r="B3" s="164"/>
      <c r="C3" s="164"/>
      <c r="D3" s="164"/>
    </row>
    <row r="4" spans="2:6" ht="23.25" x14ac:dyDescent="0.2">
      <c r="B4" s="157" t="s">
        <v>293</v>
      </c>
      <c r="C4" s="157"/>
      <c r="D4" s="157"/>
      <c r="E4" s="157"/>
      <c r="F4" s="157"/>
    </row>
    <row r="5" spans="2:6" ht="27" customHeight="1" x14ac:dyDescent="0.2">
      <c r="B5" s="92" t="s">
        <v>66</v>
      </c>
      <c r="C5" s="93" t="s">
        <v>14</v>
      </c>
      <c r="D5" s="93" t="s">
        <v>3</v>
      </c>
      <c r="E5" s="93" t="s">
        <v>160</v>
      </c>
      <c r="F5" s="93" t="s">
        <v>1</v>
      </c>
    </row>
    <row r="6" spans="2:6" ht="18" x14ac:dyDescent="0.2">
      <c r="B6" s="158" t="s">
        <v>23</v>
      </c>
      <c r="C6" s="159"/>
      <c r="D6" s="159"/>
      <c r="E6" s="159"/>
      <c r="F6" s="160"/>
    </row>
    <row r="7" spans="2:6" ht="18" x14ac:dyDescent="0.2">
      <c r="B7" s="94" t="s">
        <v>294</v>
      </c>
      <c r="C7" s="95" t="s">
        <v>25</v>
      </c>
      <c r="D7" s="96">
        <v>2</v>
      </c>
      <c r="E7" s="96">
        <v>19000000</v>
      </c>
      <c r="F7" s="96">
        <v>8930000</v>
      </c>
    </row>
    <row r="8" spans="2:6" ht="18" x14ac:dyDescent="0.2">
      <c r="B8" s="165" t="s">
        <v>38</v>
      </c>
      <c r="C8" s="166"/>
      <c r="D8" s="96">
        <f>SUM(D7)</f>
        <v>2</v>
      </c>
      <c r="E8" s="96">
        <f>SUM(E7)</f>
        <v>19000000</v>
      </c>
      <c r="F8" s="96">
        <f>SUM(F7)</f>
        <v>8930000</v>
      </c>
    </row>
    <row r="9" spans="2:6" ht="18" x14ac:dyDescent="0.2">
      <c r="B9" s="158" t="s">
        <v>40</v>
      </c>
      <c r="C9" s="159"/>
      <c r="D9" s="159"/>
      <c r="E9" s="159"/>
      <c r="F9" s="160"/>
    </row>
    <row r="10" spans="2:6" ht="18" x14ac:dyDescent="0.2">
      <c r="B10" s="94" t="s">
        <v>295</v>
      </c>
      <c r="C10" s="95" t="s">
        <v>45</v>
      </c>
      <c r="D10" s="96">
        <v>7</v>
      </c>
      <c r="E10" s="96">
        <v>3500000</v>
      </c>
      <c r="F10" s="96">
        <v>6390000</v>
      </c>
    </row>
    <row r="11" spans="2:6" ht="18" x14ac:dyDescent="0.2">
      <c r="B11" s="161" t="s">
        <v>41</v>
      </c>
      <c r="C11" s="162"/>
      <c r="D11" s="96">
        <f>SUM(D10)</f>
        <v>7</v>
      </c>
      <c r="E11" s="96">
        <f>SUM(E10)</f>
        <v>3500000</v>
      </c>
      <c r="F11" s="96">
        <f>SUM(F10)</f>
        <v>6390000</v>
      </c>
    </row>
    <row r="12" spans="2:6" ht="18" x14ac:dyDescent="0.2">
      <c r="B12" s="158" t="s">
        <v>296</v>
      </c>
      <c r="C12" s="159"/>
      <c r="D12" s="159"/>
      <c r="E12" s="159"/>
      <c r="F12" s="160"/>
    </row>
    <row r="13" spans="2:6" ht="18" x14ac:dyDescent="0.2">
      <c r="B13" s="94" t="s">
        <v>297</v>
      </c>
      <c r="C13" s="95" t="s">
        <v>259</v>
      </c>
      <c r="D13" s="96">
        <v>5</v>
      </c>
      <c r="E13" s="96">
        <v>2237688</v>
      </c>
      <c r="F13" s="96">
        <v>9080890.1600000001</v>
      </c>
    </row>
    <row r="14" spans="2:6" ht="18" x14ac:dyDescent="0.2">
      <c r="B14" s="161" t="s">
        <v>298</v>
      </c>
      <c r="C14" s="162"/>
      <c r="D14" s="96">
        <f>SUM(D13)</f>
        <v>5</v>
      </c>
      <c r="E14" s="96">
        <f>SUM(E13)</f>
        <v>2237688</v>
      </c>
      <c r="F14" s="96">
        <f>SUM(F13)</f>
        <v>9080890.1600000001</v>
      </c>
    </row>
    <row r="15" spans="2:6" ht="18" x14ac:dyDescent="0.2">
      <c r="B15" s="158" t="s">
        <v>299</v>
      </c>
      <c r="C15" s="159"/>
      <c r="D15" s="159"/>
      <c r="E15" s="159"/>
      <c r="F15" s="160"/>
    </row>
    <row r="16" spans="2:6" ht="18" x14ac:dyDescent="0.2">
      <c r="B16" s="94" t="s">
        <v>168</v>
      </c>
      <c r="C16" s="95" t="s">
        <v>169</v>
      </c>
      <c r="D16" s="96">
        <v>1</v>
      </c>
      <c r="E16" s="96">
        <v>11000</v>
      </c>
      <c r="F16" s="96">
        <v>85800</v>
      </c>
    </row>
    <row r="17" spans="2:6" ht="18" x14ac:dyDescent="0.2">
      <c r="B17" s="161" t="s">
        <v>300</v>
      </c>
      <c r="C17" s="162"/>
      <c r="D17" s="96">
        <f>SUM(D16)</f>
        <v>1</v>
      </c>
      <c r="E17" s="96">
        <f>SUM(E16)</f>
        <v>11000</v>
      </c>
      <c r="F17" s="96">
        <f>SUM(F16)</f>
        <v>85800</v>
      </c>
    </row>
    <row r="18" spans="2:6" ht="18" x14ac:dyDescent="0.2">
      <c r="B18" s="161" t="s">
        <v>301</v>
      </c>
      <c r="C18" s="162"/>
      <c r="D18" s="96">
        <f>D8+D11+D14+D17</f>
        <v>15</v>
      </c>
      <c r="E18" s="96">
        <f>E8+E11+E14+E17</f>
        <v>24748688</v>
      </c>
      <c r="F18" s="96">
        <f>F8+F11+F14+F17</f>
        <v>24486690.16</v>
      </c>
    </row>
    <row r="19" spans="2:6" ht="18" x14ac:dyDescent="0.25">
      <c r="B19" s="97"/>
      <c r="C19" s="97"/>
      <c r="D19" s="97"/>
      <c r="E19" s="97"/>
      <c r="F19" s="97"/>
    </row>
    <row r="20" spans="2:6" ht="23.25" x14ac:dyDescent="0.2">
      <c r="B20" s="157" t="s">
        <v>302</v>
      </c>
      <c r="C20" s="157"/>
      <c r="D20" s="157"/>
      <c r="E20" s="157"/>
      <c r="F20" s="157"/>
    </row>
    <row r="21" spans="2:6" ht="25.5" customHeight="1" x14ac:dyDescent="0.2">
      <c r="B21" s="98" t="s">
        <v>66</v>
      </c>
      <c r="C21" s="99" t="s">
        <v>14</v>
      </c>
      <c r="D21" s="99" t="s">
        <v>3</v>
      </c>
      <c r="E21" s="99" t="s">
        <v>160</v>
      </c>
      <c r="F21" s="99" t="s">
        <v>1</v>
      </c>
    </row>
    <row r="22" spans="2:6" ht="18" x14ac:dyDescent="0.2">
      <c r="B22" s="158" t="s">
        <v>40</v>
      </c>
      <c r="C22" s="159"/>
      <c r="D22" s="159"/>
      <c r="E22" s="159"/>
      <c r="F22" s="160"/>
    </row>
    <row r="23" spans="2:6" ht="18" x14ac:dyDescent="0.2">
      <c r="B23" s="94" t="s">
        <v>295</v>
      </c>
      <c r="C23" s="95" t="s">
        <v>45</v>
      </c>
      <c r="D23" s="96">
        <v>7</v>
      </c>
      <c r="E23" s="96">
        <v>5000000</v>
      </c>
      <c r="F23" s="96">
        <v>9100000</v>
      </c>
    </row>
    <row r="24" spans="2:6" ht="18" x14ac:dyDescent="0.2">
      <c r="B24" s="161" t="s">
        <v>41</v>
      </c>
      <c r="C24" s="162"/>
      <c r="D24" s="96">
        <f>SUM(D23)</f>
        <v>7</v>
      </c>
      <c r="E24" s="96">
        <f>SUM(E23)</f>
        <v>5000000</v>
      </c>
      <c r="F24" s="96">
        <f>SUM(F23)</f>
        <v>9100000</v>
      </c>
    </row>
    <row r="25" spans="2:6" ht="18" x14ac:dyDescent="0.2">
      <c r="B25" s="161" t="s">
        <v>301</v>
      </c>
      <c r="C25" s="162"/>
      <c r="D25" s="96">
        <v>7</v>
      </c>
      <c r="E25" s="96">
        <v>5000000</v>
      </c>
      <c r="F25" s="96">
        <v>9100000</v>
      </c>
    </row>
  </sheetData>
  <mergeCells count="16">
    <mergeCell ref="B9:F9"/>
    <mergeCell ref="B1:C1"/>
    <mergeCell ref="B3:D3"/>
    <mergeCell ref="B4:F4"/>
    <mergeCell ref="B6:F6"/>
    <mergeCell ref="B8:C8"/>
    <mergeCell ref="B20:F20"/>
    <mergeCell ref="B22:F22"/>
    <mergeCell ref="B24:C24"/>
    <mergeCell ref="B25:C25"/>
    <mergeCell ref="B11:C11"/>
    <mergeCell ref="B12:F12"/>
    <mergeCell ref="B14:C14"/>
    <mergeCell ref="B15:F15"/>
    <mergeCell ref="B17:C17"/>
    <mergeCell ref="B18:C18"/>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3"/>
  <sheetViews>
    <sheetView rightToLeft="1" topLeftCell="A16" zoomScaleNormal="100" workbookViewId="0">
      <selection activeCell="A45" sqref="A45:XFD45"/>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6.5" customHeight="1" x14ac:dyDescent="0.2">
      <c r="B1" s="167" t="s">
        <v>284</v>
      </c>
      <c r="C1" s="167"/>
      <c r="D1" s="167"/>
      <c r="E1" s="167"/>
    </row>
    <row r="2" spans="2:8" ht="14.25" customHeight="1" x14ac:dyDescent="0.2">
      <c r="B2" s="1" t="s">
        <v>13</v>
      </c>
      <c r="C2" s="1" t="s">
        <v>14</v>
      </c>
      <c r="D2" s="1" t="s">
        <v>72</v>
      </c>
      <c r="E2" s="1" t="s">
        <v>73</v>
      </c>
    </row>
    <row r="3" spans="2:8" ht="11.1" customHeight="1" x14ac:dyDescent="0.2">
      <c r="B3" s="168" t="s">
        <v>23</v>
      </c>
      <c r="C3" s="168"/>
      <c r="D3" s="168"/>
      <c r="E3" s="168"/>
    </row>
    <row r="4" spans="2:8" ht="11.1" customHeight="1" x14ac:dyDescent="0.2">
      <c r="B4" s="12" t="s">
        <v>34</v>
      </c>
      <c r="C4" s="12" t="s">
        <v>35</v>
      </c>
      <c r="D4" s="14">
        <v>1.1499999999999999</v>
      </c>
      <c r="E4" s="14">
        <v>1.1499999999999999</v>
      </c>
    </row>
    <row r="5" spans="2:8" ht="11.1" customHeight="1" x14ac:dyDescent="0.2">
      <c r="B5" s="12" t="s">
        <v>30</v>
      </c>
      <c r="C5" s="12" t="s">
        <v>31</v>
      </c>
      <c r="D5" s="14">
        <v>0.47</v>
      </c>
      <c r="E5" s="57">
        <v>0.45</v>
      </c>
      <c r="F5" s="55"/>
      <c r="G5" s="55"/>
      <c r="H5" s="59"/>
    </row>
    <row r="6" spans="2:8" ht="11.1" customHeight="1" x14ac:dyDescent="0.2">
      <c r="B6" s="16" t="s">
        <v>185</v>
      </c>
      <c r="C6" s="12" t="s">
        <v>186</v>
      </c>
      <c r="D6" s="14">
        <v>0.9</v>
      </c>
      <c r="E6" s="14">
        <v>0.9</v>
      </c>
      <c r="F6" s="55"/>
      <c r="G6" s="55"/>
      <c r="H6" s="59"/>
    </row>
    <row r="7" spans="2:8" ht="11.1" customHeight="1" x14ac:dyDescent="0.2">
      <c r="B7" s="12" t="s">
        <v>76</v>
      </c>
      <c r="C7" s="12" t="s">
        <v>77</v>
      </c>
      <c r="D7" s="14">
        <v>1.3</v>
      </c>
      <c r="E7" s="57">
        <v>1.3</v>
      </c>
      <c r="F7" s="55"/>
      <c r="G7" s="55"/>
      <c r="H7" s="59"/>
    </row>
    <row r="8" spans="2:8" ht="11.1" customHeight="1" x14ac:dyDescent="0.2">
      <c r="B8" s="56" t="s">
        <v>226</v>
      </c>
      <c r="C8" s="56" t="s">
        <v>227</v>
      </c>
      <c r="D8" s="14">
        <v>0.53</v>
      </c>
      <c r="E8" s="14">
        <v>0.53</v>
      </c>
      <c r="F8" s="55"/>
      <c r="G8" s="55"/>
      <c r="H8" s="59"/>
    </row>
    <row r="9" spans="2:8" ht="11.1" customHeight="1" x14ac:dyDescent="0.2">
      <c r="B9" s="12" t="s">
        <v>273</v>
      </c>
      <c r="C9" s="12" t="s">
        <v>275</v>
      </c>
      <c r="D9" s="14">
        <v>0.7</v>
      </c>
      <c r="E9" s="14">
        <v>0.7</v>
      </c>
      <c r="F9" s="55"/>
      <c r="G9" s="55"/>
      <c r="H9" s="59"/>
    </row>
    <row r="10" spans="2:8" ht="11.1" customHeight="1" x14ac:dyDescent="0.2">
      <c r="B10" s="71" t="s">
        <v>224</v>
      </c>
      <c r="C10" s="56" t="s">
        <v>225</v>
      </c>
      <c r="D10" s="14">
        <v>0.84</v>
      </c>
      <c r="E10" s="14">
        <v>0.84</v>
      </c>
      <c r="F10" s="55"/>
      <c r="G10" s="55"/>
      <c r="H10" s="59"/>
    </row>
    <row r="11" spans="2:8" ht="11.1" customHeight="1" x14ac:dyDescent="0.2">
      <c r="B11" s="71" t="s">
        <v>260</v>
      </c>
      <c r="C11" s="56" t="s">
        <v>261</v>
      </c>
      <c r="D11" s="14">
        <v>0.54</v>
      </c>
      <c r="E11" s="14">
        <v>0.54</v>
      </c>
      <c r="F11" s="55"/>
      <c r="G11" s="55"/>
      <c r="H11" s="59"/>
    </row>
    <row r="12" spans="2:8" ht="11.1" customHeight="1" x14ac:dyDescent="0.2">
      <c r="B12" s="12" t="s">
        <v>28</v>
      </c>
      <c r="C12" s="12" t="s">
        <v>29</v>
      </c>
      <c r="D12" s="14">
        <v>0.41</v>
      </c>
      <c r="E12" s="14">
        <v>0.41</v>
      </c>
      <c r="F12" s="55"/>
      <c r="G12" s="55"/>
      <c r="H12" s="59"/>
    </row>
    <row r="13" spans="2:8" ht="11.1" customHeight="1" x14ac:dyDescent="0.2">
      <c r="B13" s="13" t="s">
        <v>80</v>
      </c>
      <c r="C13" s="13" t="s">
        <v>81</v>
      </c>
      <c r="D13" s="14">
        <v>0.23</v>
      </c>
      <c r="E13" s="14">
        <v>0.23</v>
      </c>
      <c r="F13" s="55"/>
      <c r="G13" s="55"/>
      <c r="H13" s="59"/>
    </row>
    <row r="14" spans="2:8" ht="11.1" customHeight="1" x14ac:dyDescent="0.2">
      <c r="B14" s="12" t="s">
        <v>74</v>
      </c>
      <c r="C14" s="12" t="s">
        <v>75</v>
      </c>
      <c r="D14" s="14">
        <v>2.65</v>
      </c>
      <c r="E14" s="14">
        <v>2.65</v>
      </c>
      <c r="F14" s="55"/>
      <c r="G14" s="55"/>
      <c r="H14" s="59"/>
    </row>
    <row r="15" spans="2:8" ht="11.1" customHeight="1" x14ac:dyDescent="0.2">
      <c r="B15" s="11" t="s">
        <v>78</v>
      </c>
      <c r="C15" s="11" t="s">
        <v>79</v>
      </c>
      <c r="D15" s="14">
        <v>0.22</v>
      </c>
      <c r="E15" s="57">
        <v>0.23</v>
      </c>
      <c r="F15" s="55"/>
      <c r="G15" s="55"/>
      <c r="H15" s="59"/>
    </row>
    <row r="16" spans="2:8" ht="11.1" customHeight="1" x14ac:dyDescent="0.2">
      <c r="B16" s="169" t="s">
        <v>39</v>
      </c>
      <c r="C16" s="169"/>
      <c r="D16" s="169"/>
      <c r="E16" s="169"/>
      <c r="F16" s="55"/>
      <c r="G16" s="55"/>
      <c r="H16" s="59"/>
    </row>
    <row r="17" spans="2:8" ht="11.1" customHeight="1" x14ac:dyDescent="0.2">
      <c r="B17" s="60" t="s">
        <v>215</v>
      </c>
      <c r="C17" s="60" t="s">
        <v>216</v>
      </c>
      <c r="D17" s="57">
        <v>3.3</v>
      </c>
      <c r="E17" s="57">
        <v>3.3</v>
      </c>
      <c r="F17" s="55"/>
      <c r="G17" s="55"/>
      <c r="H17" s="59"/>
    </row>
    <row r="18" spans="2:8" ht="11.1" customHeight="1" x14ac:dyDescent="0.2">
      <c r="B18" s="174" t="s">
        <v>82</v>
      </c>
      <c r="C18" s="171"/>
      <c r="D18" s="171"/>
      <c r="E18" s="172"/>
    </row>
    <row r="19" spans="2:8" ht="11.1" customHeight="1" x14ac:dyDescent="0.2">
      <c r="B19" s="12" t="s">
        <v>83</v>
      </c>
      <c r="C19" s="12" t="s">
        <v>84</v>
      </c>
      <c r="D19" s="14">
        <v>0.93</v>
      </c>
      <c r="E19" s="57">
        <v>0.93</v>
      </c>
    </row>
    <row r="20" spans="2:8" ht="11.1" customHeight="1" x14ac:dyDescent="0.2">
      <c r="B20" s="12" t="s">
        <v>85</v>
      </c>
      <c r="C20" s="12" t="s">
        <v>86</v>
      </c>
      <c r="D20" s="14">
        <v>0.4</v>
      </c>
      <c r="E20" s="14">
        <v>0.4</v>
      </c>
      <c r="F20" s="55"/>
      <c r="G20" s="55"/>
      <c r="H20" s="59"/>
    </row>
    <row r="21" spans="2:8" ht="11.1" customHeight="1" x14ac:dyDescent="0.2">
      <c r="B21" s="12" t="s">
        <v>87</v>
      </c>
      <c r="C21" s="12" t="s">
        <v>88</v>
      </c>
      <c r="D21" s="14">
        <v>0.5</v>
      </c>
      <c r="E21" s="57">
        <v>0.5</v>
      </c>
      <c r="F21" s="55"/>
      <c r="G21" s="55"/>
      <c r="H21" s="59"/>
    </row>
    <row r="22" spans="2:8" ht="11.1" customHeight="1" x14ac:dyDescent="0.2">
      <c r="B22" s="174" t="s">
        <v>40</v>
      </c>
      <c r="C22" s="171"/>
      <c r="D22" s="171"/>
      <c r="E22" s="172"/>
      <c r="F22" s="55"/>
      <c r="G22" s="55"/>
      <c r="H22" s="59"/>
    </row>
    <row r="23" spans="2:8" ht="11.1" customHeight="1" x14ac:dyDescent="0.2">
      <c r="B23" s="12" t="s">
        <v>94</v>
      </c>
      <c r="C23" s="12" t="s">
        <v>95</v>
      </c>
      <c r="D23" s="14">
        <v>0.35</v>
      </c>
      <c r="E23" s="14">
        <v>0.35</v>
      </c>
      <c r="F23" s="55"/>
      <c r="G23" s="55"/>
      <c r="H23" s="59"/>
    </row>
    <row r="24" spans="2:8" ht="11.1" customHeight="1" x14ac:dyDescent="0.2">
      <c r="B24" s="169" t="s">
        <v>89</v>
      </c>
      <c r="C24" s="169"/>
      <c r="D24" s="169"/>
      <c r="E24" s="169"/>
    </row>
    <row r="25" spans="2:8" ht="11.1" customHeight="1" x14ac:dyDescent="0.2">
      <c r="B25" s="12" t="s">
        <v>92</v>
      </c>
      <c r="C25" s="12" t="s">
        <v>93</v>
      </c>
      <c r="D25" s="14">
        <v>0.45</v>
      </c>
      <c r="E25" s="14">
        <v>0.45</v>
      </c>
    </row>
    <row r="26" spans="2:8" ht="11.1" customHeight="1" x14ac:dyDescent="0.2">
      <c r="B26" s="12" t="s">
        <v>90</v>
      </c>
      <c r="C26" s="12" t="s">
        <v>91</v>
      </c>
      <c r="D26" s="14">
        <v>0.89</v>
      </c>
      <c r="E26" s="57">
        <v>0.88</v>
      </c>
    </row>
    <row r="27" spans="2:8" ht="12" customHeight="1" x14ac:dyDescent="0.2">
      <c r="B27" s="169" t="s">
        <v>46</v>
      </c>
      <c r="C27" s="169"/>
      <c r="D27" s="169"/>
      <c r="E27" s="169"/>
      <c r="F27" s="55"/>
      <c r="G27" s="55"/>
      <c r="H27" s="59"/>
    </row>
    <row r="28" spans="2:8" ht="12" customHeight="1" x14ac:dyDescent="0.2">
      <c r="B28" s="12" t="s">
        <v>96</v>
      </c>
      <c r="C28" s="12" t="s">
        <v>97</v>
      </c>
      <c r="D28" s="57">
        <v>1.5</v>
      </c>
      <c r="E28" s="57">
        <v>1.5</v>
      </c>
      <c r="F28" s="55"/>
      <c r="G28" s="55"/>
      <c r="H28" s="59"/>
    </row>
    <row r="29" spans="2:8" ht="12" customHeight="1" x14ac:dyDescent="0.2">
      <c r="B29" s="56" t="s">
        <v>222</v>
      </c>
      <c r="C29" s="56" t="s">
        <v>223</v>
      </c>
      <c r="D29" s="57">
        <v>0.92</v>
      </c>
      <c r="E29" s="57">
        <v>0.94</v>
      </c>
      <c r="F29" s="55"/>
      <c r="G29" s="55"/>
      <c r="H29" s="59"/>
    </row>
    <row r="30" spans="2:8" ht="12" customHeight="1" x14ac:dyDescent="0.2">
      <c r="B30" s="12" t="s">
        <v>54</v>
      </c>
      <c r="C30" s="12" t="s">
        <v>55</v>
      </c>
      <c r="D30" s="14">
        <v>8.4700000000000006</v>
      </c>
      <c r="E30" s="57">
        <v>8.5</v>
      </c>
      <c r="F30" s="55"/>
      <c r="G30" s="55"/>
      <c r="H30" s="59"/>
    </row>
    <row r="31" spans="2:8" ht="11.1" customHeight="1" x14ac:dyDescent="0.2">
      <c r="B31" s="169" t="s">
        <v>56</v>
      </c>
      <c r="C31" s="169"/>
      <c r="D31" s="169"/>
      <c r="E31" s="169"/>
    </row>
    <row r="32" spans="2:8" ht="11.1" customHeight="1" x14ac:dyDescent="0.2">
      <c r="B32" s="12" t="s">
        <v>104</v>
      </c>
      <c r="C32" s="12" t="s">
        <v>105</v>
      </c>
      <c r="D32" s="85">
        <v>1</v>
      </c>
      <c r="E32" s="14">
        <v>1</v>
      </c>
    </row>
    <row r="33" spans="2:5" ht="11.1" customHeight="1" x14ac:dyDescent="0.2">
      <c r="B33" s="15" t="s">
        <v>61</v>
      </c>
      <c r="C33" s="12" t="s">
        <v>62</v>
      </c>
      <c r="D33" s="57">
        <v>7.97</v>
      </c>
      <c r="E33" s="57">
        <v>7.94</v>
      </c>
    </row>
    <row r="34" spans="2:5" ht="11.1" customHeight="1" x14ac:dyDescent="0.2">
      <c r="B34" s="12" t="s">
        <v>106</v>
      </c>
      <c r="C34" s="12" t="s">
        <v>107</v>
      </c>
      <c r="D34" s="57">
        <v>8.9</v>
      </c>
      <c r="E34" s="57">
        <v>8.9</v>
      </c>
    </row>
    <row r="35" spans="2:5" ht="11.1" customHeight="1" x14ac:dyDescent="0.2">
      <c r="B35" s="12" t="s">
        <v>57</v>
      </c>
      <c r="C35" s="12" t="s">
        <v>58</v>
      </c>
      <c r="D35" s="57">
        <v>12.5</v>
      </c>
      <c r="E35" s="57">
        <v>12.5</v>
      </c>
    </row>
    <row r="36" spans="2:5" ht="11.1" customHeight="1" x14ac:dyDescent="0.2">
      <c r="B36" s="12" t="s">
        <v>59</v>
      </c>
      <c r="C36" s="12" t="s">
        <v>60</v>
      </c>
      <c r="D36" s="14">
        <v>12.5</v>
      </c>
      <c r="E36" s="14">
        <v>12.5</v>
      </c>
    </row>
    <row r="37" spans="2:5" ht="11.1" customHeight="1" x14ac:dyDescent="0.2">
      <c r="B37" s="15" t="s">
        <v>108</v>
      </c>
      <c r="C37" s="12" t="s">
        <v>109</v>
      </c>
      <c r="D37" s="14">
        <v>12.6</v>
      </c>
      <c r="E37" s="14">
        <v>12.6</v>
      </c>
    </row>
    <row r="38" spans="2:5" ht="11.1" customHeight="1" x14ac:dyDescent="0.2">
      <c r="B38" s="170" t="s">
        <v>64</v>
      </c>
      <c r="C38" s="171"/>
      <c r="D38" s="171"/>
      <c r="E38" s="172"/>
    </row>
    <row r="39" spans="2:5" ht="11.1" customHeight="1" x14ac:dyDescent="0.2">
      <c r="B39" s="16" t="s">
        <v>180</v>
      </c>
      <c r="C39" s="12" t="s">
        <v>181</v>
      </c>
      <c r="D39" s="14">
        <v>1.25</v>
      </c>
      <c r="E39" s="14">
        <v>1.25</v>
      </c>
    </row>
    <row r="40" spans="2:5" ht="11.1" customHeight="1" x14ac:dyDescent="0.2">
      <c r="B40" s="16" t="s">
        <v>207</v>
      </c>
      <c r="C40" s="47" t="s">
        <v>208</v>
      </c>
      <c r="D40" s="57">
        <v>8.0500000000000007</v>
      </c>
      <c r="E40" s="57">
        <v>8.0500000000000007</v>
      </c>
    </row>
    <row r="41" spans="2:5" ht="11.1" customHeight="1" x14ac:dyDescent="0.2">
      <c r="B41" s="15" t="s">
        <v>195</v>
      </c>
      <c r="C41" s="12" t="s">
        <v>196</v>
      </c>
      <c r="D41" s="57">
        <v>4.66</v>
      </c>
      <c r="E41" s="57">
        <v>4.66</v>
      </c>
    </row>
    <row r="42" spans="2:5" ht="11.1" customHeight="1" x14ac:dyDescent="0.2">
      <c r="B42" s="16" t="s">
        <v>112</v>
      </c>
      <c r="C42" s="12" t="s">
        <v>113</v>
      </c>
      <c r="D42" s="57">
        <v>0.31</v>
      </c>
      <c r="E42" s="57">
        <v>0.31</v>
      </c>
    </row>
    <row r="43" spans="2:5" ht="11.1" customHeight="1" x14ac:dyDescent="0.2">
      <c r="B43" s="16" t="s">
        <v>110</v>
      </c>
      <c r="C43" s="12" t="s">
        <v>111</v>
      </c>
      <c r="D43" s="14">
        <v>8.6</v>
      </c>
      <c r="E43" s="14">
        <v>8.6</v>
      </c>
    </row>
    <row r="44" spans="2:5" ht="18.75" customHeight="1" x14ac:dyDescent="0.2">
      <c r="B44" s="173" t="s">
        <v>285</v>
      </c>
      <c r="C44" s="173"/>
      <c r="D44" s="173"/>
      <c r="E44" s="173"/>
    </row>
    <row r="45" spans="2:5" ht="17.25" customHeight="1" x14ac:dyDescent="0.2">
      <c r="B45" s="1" t="s">
        <v>66</v>
      </c>
      <c r="C45" s="1" t="s">
        <v>14</v>
      </c>
      <c r="D45" s="1" t="s">
        <v>72</v>
      </c>
      <c r="E45" s="1" t="s">
        <v>73</v>
      </c>
    </row>
    <row r="46" spans="2:5" ht="11.1" customHeight="1" x14ac:dyDescent="0.2">
      <c r="B46" s="169" t="s">
        <v>23</v>
      </c>
      <c r="C46" s="169"/>
      <c r="D46" s="169"/>
      <c r="E46" s="169"/>
    </row>
    <row r="47" spans="2:5" ht="11.1" customHeight="1" x14ac:dyDescent="0.2">
      <c r="B47" s="12" t="s">
        <v>114</v>
      </c>
      <c r="C47" s="12" t="s">
        <v>115</v>
      </c>
      <c r="D47" s="20" t="s">
        <v>116</v>
      </c>
      <c r="E47" s="20" t="s">
        <v>116</v>
      </c>
    </row>
    <row r="48" spans="2:5" ht="11.1" customHeight="1" x14ac:dyDescent="0.2">
      <c r="B48" s="12" t="s">
        <v>170</v>
      </c>
      <c r="C48" s="12" t="s">
        <v>171</v>
      </c>
      <c r="D48" s="14">
        <v>1</v>
      </c>
      <c r="E48" s="14">
        <v>1</v>
      </c>
    </row>
    <row r="49" spans="2:5" ht="11.1" customHeight="1" x14ac:dyDescent="0.2">
      <c r="B49" s="51" t="s">
        <v>197</v>
      </c>
      <c r="C49" s="51" t="s">
        <v>198</v>
      </c>
      <c r="D49" s="50">
        <v>1</v>
      </c>
      <c r="E49" s="50">
        <v>1</v>
      </c>
    </row>
    <row r="50" spans="2:5" ht="11.1" customHeight="1" x14ac:dyDescent="0.2">
      <c r="B50" s="48" t="s">
        <v>199</v>
      </c>
      <c r="C50" s="48" t="s">
        <v>200</v>
      </c>
      <c r="D50" s="49">
        <v>0.85</v>
      </c>
      <c r="E50" s="49">
        <v>0.86</v>
      </c>
    </row>
    <row r="51" spans="2:5" ht="11.1" customHeight="1" x14ac:dyDescent="0.2">
      <c r="B51" s="11" t="s">
        <v>210</v>
      </c>
      <c r="C51" s="55" t="s">
        <v>211</v>
      </c>
      <c r="D51" s="20" t="s">
        <v>116</v>
      </c>
      <c r="E51" s="20" t="s">
        <v>116</v>
      </c>
    </row>
    <row r="52" spans="2:5" ht="11.1" customHeight="1" x14ac:dyDescent="0.2">
      <c r="B52" s="56" t="s">
        <v>217</v>
      </c>
      <c r="C52" s="56" t="s">
        <v>218</v>
      </c>
      <c r="D52" s="14">
        <v>1</v>
      </c>
      <c r="E52" s="61">
        <v>1</v>
      </c>
    </row>
    <row r="53" spans="2:5" ht="11.1" customHeight="1" x14ac:dyDescent="0.2">
      <c r="B53" s="12" t="s">
        <v>269</v>
      </c>
      <c r="C53" s="12" t="s">
        <v>270</v>
      </c>
      <c r="D53" s="57">
        <v>1.24</v>
      </c>
      <c r="E53" s="61">
        <v>1.26</v>
      </c>
    </row>
    <row r="54" spans="2:5" ht="11.1" customHeight="1" x14ac:dyDescent="0.2">
      <c r="B54" s="12" t="s">
        <v>117</v>
      </c>
      <c r="C54" s="12" t="s">
        <v>118</v>
      </c>
      <c r="D54" s="57">
        <v>1</v>
      </c>
      <c r="E54" s="61">
        <v>1</v>
      </c>
    </row>
    <row r="55" spans="2:5" ht="11.1" customHeight="1" x14ac:dyDescent="0.2">
      <c r="B55" s="169" t="s">
        <v>82</v>
      </c>
      <c r="C55" s="169"/>
      <c r="D55" s="169"/>
      <c r="E55" s="169"/>
    </row>
    <row r="56" spans="2:5" ht="11.1" customHeight="1" x14ac:dyDescent="0.2">
      <c r="B56" s="12" t="s">
        <v>119</v>
      </c>
      <c r="C56" s="12" t="s">
        <v>120</v>
      </c>
      <c r="D56" s="14">
        <v>0.42</v>
      </c>
      <c r="E56" s="14">
        <v>0.42</v>
      </c>
    </row>
    <row r="57" spans="2:5" ht="11.1" customHeight="1" x14ac:dyDescent="0.2">
      <c r="B57" s="169" t="s">
        <v>89</v>
      </c>
      <c r="C57" s="169"/>
      <c r="D57" s="169"/>
      <c r="E57" s="169"/>
    </row>
    <row r="58" spans="2:5" ht="11.1" customHeight="1" x14ac:dyDescent="0.2">
      <c r="B58" s="12" t="s">
        <v>266</v>
      </c>
      <c r="C58" s="12" t="s">
        <v>267</v>
      </c>
      <c r="D58" s="14">
        <v>1.1499999999999999</v>
      </c>
      <c r="E58" s="14">
        <v>1.1499999999999999</v>
      </c>
    </row>
    <row r="59" spans="2:5" ht="11.1" customHeight="1" x14ac:dyDescent="0.2">
      <c r="B59" s="12" t="s">
        <v>161</v>
      </c>
      <c r="C59" s="12" t="s">
        <v>162</v>
      </c>
      <c r="D59" s="14">
        <v>0.9</v>
      </c>
      <c r="E59" s="14">
        <v>0.9</v>
      </c>
    </row>
    <row r="60" spans="2:5" ht="11.1" customHeight="1" x14ac:dyDescent="0.2">
      <c r="B60" s="56" t="s">
        <v>121</v>
      </c>
      <c r="C60" s="56" t="s">
        <v>122</v>
      </c>
      <c r="D60" s="14">
        <v>0.7</v>
      </c>
      <c r="E60" s="14">
        <v>0.7</v>
      </c>
    </row>
    <row r="61" spans="2:5" ht="11.1" customHeight="1" x14ac:dyDescent="0.2">
      <c r="B61" s="169" t="s">
        <v>123</v>
      </c>
      <c r="C61" s="169"/>
      <c r="D61" s="169"/>
      <c r="E61" s="169"/>
    </row>
    <row r="62" spans="2:5" ht="11.1" customHeight="1" x14ac:dyDescent="0.2">
      <c r="B62" s="12" t="s">
        <v>124</v>
      </c>
      <c r="C62" s="12" t="s">
        <v>125</v>
      </c>
      <c r="D62" s="20" t="s">
        <v>116</v>
      </c>
      <c r="E62" s="20" t="s">
        <v>116</v>
      </c>
    </row>
    <row r="63" spans="2:5" ht="11.1" customHeight="1" x14ac:dyDescent="0.2">
      <c r="B63" s="12" t="s">
        <v>128</v>
      </c>
      <c r="C63" s="12" t="s">
        <v>129</v>
      </c>
      <c r="D63" s="14">
        <v>0.5</v>
      </c>
      <c r="E63" s="14">
        <v>0.5</v>
      </c>
    </row>
    <row r="64" spans="2:5" ht="11.1" customHeight="1" x14ac:dyDescent="0.2">
      <c r="B64" s="16" t="s">
        <v>130</v>
      </c>
      <c r="C64" s="16" t="s">
        <v>131</v>
      </c>
      <c r="D64" s="14">
        <v>1</v>
      </c>
      <c r="E64" s="14">
        <v>1</v>
      </c>
    </row>
    <row r="65" spans="2:5" ht="11.1" customHeight="1" x14ac:dyDescent="0.2">
      <c r="B65" s="12" t="s">
        <v>132</v>
      </c>
      <c r="C65" s="12" t="s">
        <v>133</v>
      </c>
      <c r="D65" s="57">
        <v>1</v>
      </c>
      <c r="E65" s="57">
        <v>1</v>
      </c>
    </row>
    <row r="66" spans="2:5" ht="12" customHeight="1" x14ac:dyDescent="0.2">
      <c r="B66" s="12" t="s">
        <v>277</v>
      </c>
      <c r="C66" s="12" t="s">
        <v>278</v>
      </c>
      <c r="D66" s="14">
        <v>1</v>
      </c>
      <c r="E66" s="14">
        <v>1</v>
      </c>
    </row>
    <row r="67" spans="2:5" ht="11.1" customHeight="1" x14ac:dyDescent="0.2">
      <c r="B67" s="169" t="s">
        <v>40</v>
      </c>
      <c r="C67" s="169"/>
      <c r="D67" s="169"/>
      <c r="E67" s="169"/>
    </row>
    <row r="68" spans="2:5" ht="11.1" customHeight="1" x14ac:dyDescent="0.2">
      <c r="B68" s="56" t="s">
        <v>203</v>
      </c>
      <c r="C68" s="56" t="s">
        <v>204</v>
      </c>
      <c r="D68" s="14">
        <v>13.73</v>
      </c>
      <c r="E68" s="57">
        <v>13.75</v>
      </c>
    </row>
    <row r="69" spans="2:5" ht="11.1" customHeight="1" x14ac:dyDescent="0.2">
      <c r="B69" s="12" t="s">
        <v>175</v>
      </c>
      <c r="C69" s="12" t="s">
        <v>176</v>
      </c>
      <c r="D69" s="57">
        <v>0.77</v>
      </c>
      <c r="E69" s="57">
        <v>0.76</v>
      </c>
    </row>
    <row r="70" spans="2:5" ht="11.1" customHeight="1" x14ac:dyDescent="0.2">
      <c r="B70" s="169" t="s">
        <v>46</v>
      </c>
      <c r="C70" s="169"/>
      <c r="D70" s="169"/>
      <c r="E70" s="169"/>
    </row>
    <row r="71" spans="2:5" ht="11.1" customHeight="1" x14ac:dyDescent="0.2">
      <c r="B71" s="12" t="s">
        <v>134</v>
      </c>
      <c r="C71" s="12" t="s">
        <v>135</v>
      </c>
      <c r="D71" s="14">
        <v>60</v>
      </c>
      <c r="E71" s="14">
        <v>60</v>
      </c>
    </row>
    <row r="72" spans="2:5" ht="15" x14ac:dyDescent="0.2">
      <c r="B72" s="169" t="s">
        <v>56</v>
      </c>
      <c r="C72" s="169"/>
      <c r="D72" s="169"/>
      <c r="E72" s="169"/>
    </row>
    <row r="73" spans="2:5" ht="15.75" x14ac:dyDescent="0.2">
      <c r="B73" s="12" t="s">
        <v>136</v>
      </c>
      <c r="C73" s="12" t="s">
        <v>137</v>
      </c>
      <c r="D73" s="14">
        <v>7.89</v>
      </c>
      <c r="E73" s="14">
        <v>7.79</v>
      </c>
    </row>
  </sheetData>
  <mergeCells count="17">
    <mergeCell ref="B70:E70"/>
    <mergeCell ref="B72:E72"/>
    <mergeCell ref="B61:E61"/>
    <mergeCell ref="B55:E55"/>
    <mergeCell ref="B67:E67"/>
    <mergeCell ref="B1:E1"/>
    <mergeCell ref="B3:E3"/>
    <mergeCell ref="B57:E57"/>
    <mergeCell ref="B31:E31"/>
    <mergeCell ref="B38:E38"/>
    <mergeCell ref="B44:E44"/>
    <mergeCell ref="B46:E46"/>
    <mergeCell ref="B18:E18"/>
    <mergeCell ref="B24:E24"/>
    <mergeCell ref="B27:E27"/>
    <mergeCell ref="B16:E16"/>
    <mergeCell ref="B22:E22"/>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opLeftCell="A22" workbookViewId="0">
      <selection activeCell="D28" sqref="D28"/>
    </sheetView>
  </sheetViews>
  <sheetFormatPr defaultRowHeight="14.25" x14ac:dyDescent="0.2"/>
  <cols>
    <col min="1" max="1" width="1.25" customWidth="1"/>
    <col min="2" max="2" width="15.875" customWidth="1"/>
    <col min="3" max="3" width="15.25" customWidth="1"/>
    <col min="4" max="4" width="82.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8" customFormat="1" ht="19.5" x14ac:dyDescent="0.2">
      <c r="A1" s="34"/>
      <c r="B1" s="175" t="s">
        <v>177</v>
      </c>
      <c r="C1" s="175"/>
      <c r="D1" s="175"/>
    </row>
    <row r="2" spans="1:4" s="62" customFormat="1" ht="19.5" x14ac:dyDescent="0.25">
      <c r="B2" s="64" t="s">
        <v>66</v>
      </c>
      <c r="C2" s="64" t="s">
        <v>219</v>
      </c>
      <c r="D2" s="64" t="s">
        <v>252</v>
      </c>
    </row>
    <row r="3" spans="1:4" ht="33" customHeight="1" x14ac:dyDescent="0.2">
      <c r="B3" s="29" t="s">
        <v>138</v>
      </c>
      <c r="C3" s="63">
        <v>42191</v>
      </c>
      <c r="D3" s="30" t="s">
        <v>230</v>
      </c>
    </row>
    <row r="4" spans="1:4" ht="46.5" customHeight="1" x14ac:dyDescent="0.2">
      <c r="B4" s="29" t="s">
        <v>139</v>
      </c>
      <c r="C4" s="63">
        <v>42191</v>
      </c>
      <c r="D4" s="30" t="s">
        <v>231</v>
      </c>
    </row>
    <row r="5" spans="1:4" ht="31.5" customHeight="1" x14ac:dyDescent="0.2">
      <c r="B5" s="29" t="s">
        <v>140</v>
      </c>
      <c r="C5" s="63">
        <v>42191</v>
      </c>
      <c r="D5" s="30" t="s">
        <v>232</v>
      </c>
    </row>
    <row r="6" spans="1:4" ht="32.25" customHeight="1" x14ac:dyDescent="0.2">
      <c r="B6" s="29" t="s">
        <v>141</v>
      </c>
      <c r="C6" s="63">
        <v>42222</v>
      </c>
      <c r="D6" s="30" t="s">
        <v>234</v>
      </c>
    </row>
    <row r="7" spans="1:4" ht="31.5" customHeight="1" x14ac:dyDescent="0.2">
      <c r="B7" s="29" t="s">
        <v>142</v>
      </c>
      <c r="C7" s="63">
        <v>42564</v>
      </c>
      <c r="D7" s="30" t="s">
        <v>235</v>
      </c>
    </row>
    <row r="8" spans="1:4" ht="28.5" customHeight="1" x14ac:dyDescent="0.2">
      <c r="B8" s="29" t="s">
        <v>143</v>
      </c>
      <c r="C8" s="63">
        <v>42591</v>
      </c>
      <c r="D8" s="30" t="s">
        <v>233</v>
      </c>
    </row>
    <row r="9" spans="1:4" ht="36" customHeight="1" x14ac:dyDescent="0.2">
      <c r="B9" s="31" t="s">
        <v>144</v>
      </c>
      <c r="C9" s="63">
        <v>42740</v>
      </c>
      <c r="D9" s="30" t="s">
        <v>220</v>
      </c>
    </row>
    <row r="10" spans="1:4" ht="60" customHeight="1" x14ac:dyDescent="0.2">
      <c r="B10" s="31" t="s">
        <v>145</v>
      </c>
      <c r="C10" s="63">
        <v>42827</v>
      </c>
      <c r="D10" s="30" t="s">
        <v>249</v>
      </c>
    </row>
    <row r="11" spans="1:4" ht="144.75" customHeight="1" x14ac:dyDescent="0.2">
      <c r="B11" s="29" t="s">
        <v>146</v>
      </c>
      <c r="C11" s="63">
        <v>42799</v>
      </c>
      <c r="D11" s="30" t="s">
        <v>251</v>
      </c>
    </row>
    <row r="12" spans="1:4" ht="33.75" customHeight="1" x14ac:dyDescent="0.2">
      <c r="B12" s="29" t="s">
        <v>152</v>
      </c>
      <c r="C12" s="63">
        <v>42922</v>
      </c>
      <c r="D12" s="30" t="s">
        <v>236</v>
      </c>
    </row>
    <row r="13" spans="1:4" ht="33" customHeight="1" x14ac:dyDescent="0.2">
      <c r="B13" s="29" t="s">
        <v>153</v>
      </c>
      <c r="C13" s="63">
        <v>42922</v>
      </c>
      <c r="D13" s="30" t="s">
        <v>237</v>
      </c>
    </row>
    <row r="14" spans="1:4" ht="30" customHeight="1" x14ac:dyDescent="0.2">
      <c r="B14" s="29" t="s">
        <v>154</v>
      </c>
      <c r="C14" s="63">
        <v>42953</v>
      </c>
      <c r="D14" s="30" t="s">
        <v>238</v>
      </c>
    </row>
    <row r="15" spans="1:4" ht="34.5" customHeight="1" x14ac:dyDescent="0.2">
      <c r="B15" s="29" t="s">
        <v>147</v>
      </c>
      <c r="C15" s="63">
        <v>42953</v>
      </c>
      <c r="D15" s="30" t="s">
        <v>239</v>
      </c>
    </row>
    <row r="16" spans="1:4" ht="30" customHeight="1" x14ac:dyDescent="0.2">
      <c r="B16" s="29" t="s">
        <v>155</v>
      </c>
      <c r="C16" s="63">
        <v>42953</v>
      </c>
      <c r="D16" s="30" t="s">
        <v>240</v>
      </c>
    </row>
    <row r="17" spans="2:4" ht="31.5" customHeight="1" x14ac:dyDescent="0.2">
      <c r="B17" s="29" t="s">
        <v>148</v>
      </c>
      <c r="C17" s="63">
        <v>42953</v>
      </c>
      <c r="D17" s="30" t="s">
        <v>241</v>
      </c>
    </row>
    <row r="18" spans="2:4" ht="30" customHeight="1" x14ac:dyDescent="0.2">
      <c r="B18" s="29" t="s">
        <v>149</v>
      </c>
      <c r="C18" s="63">
        <v>42953</v>
      </c>
      <c r="D18" s="30" t="s">
        <v>245</v>
      </c>
    </row>
    <row r="19" spans="2:4" ht="30.75" customHeight="1" x14ac:dyDescent="0.2">
      <c r="B19" s="29" t="s">
        <v>150</v>
      </c>
      <c r="C19" s="63">
        <v>42953</v>
      </c>
      <c r="D19" s="30" t="s">
        <v>244</v>
      </c>
    </row>
    <row r="20" spans="2:4" ht="37.5" customHeight="1" x14ac:dyDescent="0.2">
      <c r="B20" s="29" t="s">
        <v>156</v>
      </c>
      <c r="C20" s="63">
        <v>42953</v>
      </c>
      <c r="D20" s="30" t="s">
        <v>243</v>
      </c>
    </row>
    <row r="21" spans="2:4" ht="30" customHeight="1" x14ac:dyDescent="0.2">
      <c r="B21" s="29" t="s">
        <v>157</v>
      </c>
      <c r="C21" s="63">
        <v>43045</v>
      </c>
      <c r="D21" s="30" t="s">
        <v>242</v>
      </c>
    </row>
    <row r="22" spans="2:4" ht="75.75" customHeight="1" x14ac:dyDescent="0.2">
      <c r="B22" s="32" t="s">
        <v>158</v>
      </c>
      <c r="C22" s="63">
        <v>43075</v>
      </c>
      <c r="D22" s="30" t="s">
        <v>247</v>
      </c>
    </row>
    <row r="23" spans="2:4" ht="76.5" customHeight="1" x14ac:dyDescent="0.2">
      <c r="B23" s="32" t="s">
        <v>246</v>
      </c>
      <c r="C23" s="63">
        <v>43121</v>
      </c>
      <c r="D23" s="30" t="s">
        <v>250</v>
      </c>
    </row>
    <row r="24" spans="2:4" ht="45.75" customHeight="1" x14ac:dyDescent="0.2">
      <c r="B24" s="32" t="s">
        <v>182</v>
      </c>
      <c r="C24" s="63">
        <v>43026</v>
      </c>
      <c r="D24" s="30" t="s">
        <v>248</v>
      </c>
    </row>
    <row r="25" spans="2:4" ht="47.25" customHeight="1" x14ac:dyDescent="0.2">
      <c r="B25" s="32" t="s">
        <v>268</v>
      </c>
      <c r="C25" s="63">
        <v>43237</v>
      </c>
      <c r="D25" s="30" t="s">
        <v>290</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rightToLeft="1" topLeftCell="B1" workbookViewId="0">
      <selection activeCell="D9" sqref="D9:E9"/>
    </sheetView>
  </sheetViews>
  <sheetFormatPr defaultRowHeight="14.25" x14ac:dyDescent="0.2"/>
  <cols>
    <col min="1" max="1" width="2.75" style="24" hidden="1" customWidth="1"/>
    <col min="2" max="2" width="0.375" style="24" customWidth="1"/>
    <col min="3" max="3" width="17.75" style="24" customWidth="1"/>
    <col min="4" max="4" width="60.75" style="24" customWidth="1"/>
    <col min="5" max="5" width="26.375" style="24" customWidth="1"/>
    <col min="6" max="119" width="9" style="24"/>
    <col min="120" max="120" width="0" style="24" hidden="1" customWidth="1"/>
    <col min="121" max="121" width="1" style="24" customWidth="1"/>
    <col min="122" max="122" width="21.75" style="24" customWidth="1"/>
    <col min="123" max="123" width="91.875" style="24" customWidth="1"/>
    <col min="124" max="375" width="9" style="24"/>
    <col min="376" max="376" width="0" style="24" hidden="1" customWidth="1"/>
    <col min="377" max="377" width="1" style="24" customWidth="1"/>
    <col min="378" max="378" width="21.75" style="24" customWidth="1"/>
    <col min="379" max="379" width="91.875" style="24" customWidth="1"/>
    <col min="380" max="631" width="9" style="24"/>
    <col min="632" max="632" width="0" style="24" hidden="1" customWidth="1"/>
    <col min="633" max="633" width="1" style="24" customWidth="1"/>
    <col min="634" max="634" width="21.75" style="24" customWidth="1"/>
    <col min="635" max="635" width="91.875" style="24" customWidth="1"/>
    <col min="636" max="887" width="9" style="24"/>
    <col min="888" max="888" width="0" style="24" hidden="1" customWidth="1"/>
    <col min="889" max="889" width="1" style="24" customWidth="1"/>
    <col min="890" max="890" width="21.75" style="24" customWidth="1"/>
    <col min="891" max="891" width="91.875" style="24" customWidth="1"/>
    <col min="892" max="1143" width="9" style="24"/>
    <col min="1144" max="1144" width="0" style="24" hidden="1" customWidth="1"/>
    <col min="1145" max="1145" width="1" style="24" customWidth="1"/>
    <col min="1146" max="1146" width="21.75" style="24" customWidth="1"/>
    <col min="1147" max="1147" width="91.875" style="24" customWidth="1"/>
    <col min="1148" max="1399" width="9" style="24"/>
    <col min="1400" max="1400" width="0" style="24" hidden="1" customWidth="1"/>
    <col min="1401" max="1401" width="1" style="24" customWidth="1"/>
    <col min="1402" max="1402" width="21.75" style="24" customWidth="1"/>
    <col min="1403" max="1403" width="91.875" style="24" customWidth="1"/>
    <col min="1404" max="1655" width="9" style="24"/>
    <col min="1656" max="1656" width="0" style="24" hidden="1" customWidth="1"/>
    <col min="1657" max="1657" width="1" style="24" customWidth="1"/>
    <col min="1658" max="1658" width="21.75" style="24" customWidth="1"/>
    <col min="1659" max="1659" width="91.875" style="24" customWidth="1"/>
    <col min="1660" max="1911" width="9" style="24"/>
    <col min="1912" max="1912" width="0" style="24" hidden="1" customWidth="1"/>
    <col min="1913" max="1913" width="1" style="24" customWidth="1"/>
    <col min="1914" max="1914" width="21.75" style="24" customWidth="1"/>
    <col min="1915" max="1915" width="91.875" style="24" customWidth="1"/>
    <col min="1916" max="2167" width="9" style="24"/>
    <col min="2168" max="2168" width="0" style="24" hidden="1" customWidth="1"/>
    <col min="2169" max="2169" width="1" style="24" customWidth="1"/>
    <col min="2170" max="2170" width="21.75" style="24" customWidth="1"/>
    <col min="2171" max="2171" width="91.875" style="24" customWidth="1"/>
    <col min="2172" max="2423" width="9" style="24"/>
    <col min="2424" max="2424" width="0" style="24" hidden="1" customWidth="1"/>
    <col min="2425" max="2425" width="1" style="24" customWidth="1"/>
    <col min="2426" max="2426" width="21.75" style="24" customWidth="1"/>
    <col min="2427" max="2427" width="91.875" style="24" customWidth="1"/>
    <col min="2428" max="2679" width="9" style="24"/>
    <col min="2680" max="2680" width="0" style="24" hidden="1" customWidth="1"/>
    <col min="2681" max="2681" width="1" style="24" customWidth="1"/>
    <col min="2682" max="2682" width="21.75" style="24" customWidth="1"/>
    <col min="2683" max="2683" width="91.875" style="24" customWidth="1"/>
    <col min="2684" max="2935" width="9" style="24"/>
    <col min="2936" max="2936" width="0" style="24" hidden="1" customWidth="1"/>
    <col min="2937" max="2937" width="1" style="24" customWidth="1"/>
    <col min="2938" max="2938" width="21.75" style="24" customWidth="1"/>
    <col min="2939" max="2939" width="91.875" style="24" customWidth="1"/>
    <col min="2940" max="3191" width="9" style="24"/>
    <col min="3192" max="3192" width="0" style="24" hidden="1" customWidth="1"/>
    <col min="3193" max="3193" width="1" style="24" customWidth="1"/>
    <col min="3194" max="3194" width="21.75" style="24" customWidth="1"/>
    <col min="3195" max="3195" width="91.875" style="24" customWidth="1"/>
    <col min="3196" max="3447" width="9" style="24"/>
    <col min="3448" max="3448" width="0" style="24" hidden="1" customWidth="1"/>
    <col min="3449" max="3449" width="1" style="24" customWidth="1"/>
    <col min="3450" max="3450" width="21.75" style="24" customWidth="1"/>
    <col min="3451" max="3451" width="91.875" style="24" customWidth="1"/>
    <col min="3452" max="3703" width="9" style="24"/>
    <col min="3704" max="3704" width="0" style="24" hidden="1" customWidth="1"/>
    <col min="3705" max="3705" width="1" style="24" customWidth="1"/>
    <col min="3706" max="3706" width="21.75" style="24" customWidth="1"/>
    <col min="3707" max="3707" width="91.875" style="24" customWidth="1"/>
    <col min="3708" max="3959" width="9" style="24"/>
    <col min="3960" max="3960" width="0" style="24" hidden="1" customWidth="1"/>
    <col min="3961" max="3961" width="1" style="24" customWidth="1"/>
    <col min="3962" max="3962" width="21.75" style="24" customWidth="1"/>
    <col min="3963" max="3963" width="91.875" style="24" customWidth="1"/>
    <col min="3964" max="4215" width="9" style="24"/>
    <col min="4216" max="4216" width="0" style="24" hidden="1" customWidth="1"/>
    <col min="4217" max="4217" width="1" style="24" customWidth="1"/>
    <col min="4218" max="4218" width="21.75" style="24" customWidth="1"/>
    <col min="4219" max="4219" width="91.875" style="24" customWidth="1"/>
    <col min="4220" max="4471" width="9" style="24"/>
    <col min="4472" max="4472" width="0" style="24" hidden="1" customWidth="1"/>
    <col min="4473" max="4473" width="1" style="24" customWidth="1"/>
    <col min="4474" max="4474" width="21.75" style="24" customWidth="1"/>
    <col min="4475" max="4475" width="91.875" style="24" customWidth="1"/>
    <col min="4476" max="4727" width="9" style="24"/>
    <col min="4728" max="4728" width="0" style="24" hidden="1" customWidth="1"/>
    <col min="4729" max="4729" width="1" style="24" customWidth="1"/>
    <col min="4730" max="4730" width="21.75" style="24" customWidth="1"/>
    <col min="4731" max="4731" width="91.875" style="24" customWidth="1"/>
    <col min="4732" max="4983" width="9" style="24"/>
    <col min="4984" max="4984" width="0" style="24" hidden="1" customWidth="1"/>
    <col min="4985" max="4985" width="1" style="24" customWidth="1"/>
    <col min="4986" max="4986" width="21.75" style="24" customWidth="1"/>
    <col min="4987" max="4987" width="91.875" style="24" customWidth="1"/>
    <col min="4988" max="5239" width="9" style="24"/>
    <col min="5240" max="5240" width="0" style="24" hidden="1" customWidth="1"/>
    <col min="5241" max="5241" width="1" style="24" customWidth="1"/>
    <col min="5242" max="5242" width="21.75" style="24" customWidth="1"/>
    <col min="5243" max="5243" width="91.875" style="24" customWidth="1"/>
    <col min="5244" max="5495" width="9" style="24"/>
    <col min="5496" max="5496" width="0" style="24" hidden="1" customWidth="1"/>
    <col min="5497" max="5497" width="1" style="24" customWidth="1"/>
    <col min="5498" max="5498" width="21.75" style="24" customWidth="1"/>
    <col min="5499" max="5499" width="91.875" style="24" customWidth="1"/>
    <col min="5500" max="5751" width="9" style="24"/>
    <col min="5752" max="5752" width="0" style="24" hidden="1" customWidth="1"/>
    <col min="5753" max="5753" width="1" style="24" customWidth="1"/>
    <col min="5754" max="5754" width="21.75" style="24" customWidth="1"/>
    <col min="5755" max="5755" width="91.875" style="24" customWidth="1"/>
    <col min="5756" max="6007" width="9" style="24"/>
    <col min="6008" max="6008" width="0" style="24" hidden="1" customWidth="1"/>
    <col min="6009" max="6009" width="1" style="24" customWidth="1"/>
    <col min="6010" max="6010" width="21.75" style="24" customWidth="1"/>
    <col min="6011" max="6011" width="91.875" style="24" customWidth="1"/>
    <col min="6012" max="6263" width="9" style="24"/>
    <col min="6264" max="6264" width="0" style="24" hidden="1" customWidth="1"/>
    <col min="6265" max="6265" width="1" style="24" customWidth="1"/>
    <col min="6266" max="6266" width="21.75" style="24" customWidth="1"/>
    <col min="6267" max="6267" width="91.875" style="24" customWidth="1"/>
    <col min="6268" max="6519" width="9" style="24"/>
    <col min="6520" max="6520" width="0" style="24" hidden="1" customWidth="1"/>
    <col min="6521" max="6521" width="1" style="24" customWidth="1"/>
    <col min="6522" max="6522" width="21.75" style="24" customWidth="1"/>
    <col min="6523" max="6523" width="91.875" style="24" customWidth="1"/>
    <col min="6524" max="6775" width="9" style="24"/>
    <col min="6776" max="6776" width="0" style="24" hidden="1" customWidth="1"/>
    <col min="6777" max="6777" width="1" style="24" customWidth="1"/>
    <col min="6778" max="6778" width="21.75" style="24" customWidth="1"/>
    <col min="6779" max="6779" width="91.875" style="24" customWidth="1"/>
    <col min="6780" max="7031" width="9" style="24"/>
    <col min="7032" max="7032" width="0" style="24" hidden="1" customWidth="1"/>
    <col min="7033" max="7033" width="1" style="24" customWidth="1"/>
    <col min="7034" max="7034" width="21.75" style="24" customWidth="1"/>
    <col min="7035" max="7035" width="91.875" style="24" customWidth="1"/>
    <col min="7036" max="7287" width="9" style="24"/>
    <col min="7288" max="7288" width="0" style="24" hidden="1" customWidth="1"/>
    <col min="7289" max="7289" width="1" style="24" customWidth="1"/>
    <col min="7290" max="7290" width="21.75" style="24" customWidth="1"/>
    <col min="7291" max="7291" width="91.875" style="24" customWidth="1"/>
    <col min="7292" max="7543" width="9" style="24"/>
    <col min="7544" max="7544" width="0" style="24" hidden="1" customWidth="1"/>
    <col min="7545" max="7545" width="1" style="24" customWidth="1"/>
    <col min="7546" max="7546" width="21.75" style="24" customWidth="1"/>
    <col min="7547" max="7547" width="91.875" style="24" customWidth="1"/>
    <col min="7548" max="7799" width="9" style="24"/>
    <col min="7800" max="7800" width="0" style="24" hidden="1" customWidth="1"/>
    <col min="7801" max="7801" width="1" style="24" customWidth="1"/>
    <col min="7802" max="7802" width="21.75" style="24" customWidth="1"/>
    <col min="7803" max="7803" width="91.875" style="24" customWidth="1"/>
    <col min="7804" max="8055" width="9" style="24"/>
    <col min="8056" max="8056" width="0" style="24" hidden="1" customWidth="1"/>
    <col min="8057" max="8057" width="1" style="24" customWidth="1"/>
    <col min="8058" max="8058" width="21.75" style="24" customWidth="1"/>
    <col min="8059" max="8059" width="91.875" style="24" customWidth="1"/>
    <col min="8060" max="8311" width="9" style="24"/>
    <col min="8312" max="8312" width="0" style="24" hidden="1" customWidth="1"/>
    <col min="8313" max="8313" width="1" style="24" customWidth="1"/>
    <col min="8314" max="8314" width="21.75" style="24" customWidth="1"/>
    <col min="8315" max="8315" width="91.875" style="24" customWidth="1"/>
    <col min="8316" max="8567" width="9" style="24"/>
    <col min="8568" max="8568" width="0" style="24" hidden="1" customWidth="1"/>
    <col min="8569" max="8569" width="1" style="24" customWidth="1"/>
    <col min="8570" max="8570" width="21.75" style="24" customWidth="1"/>
    <col min="8571" max="8571" width="91.875" style="24" customWidth="1"/>
    <col min="8572" max="8823" width="9" style="24"/>
    <col min="8824" max="8824" width="0" style="24" hidden="1" customWidth="1"/>
    <col min="8825" max="8825" width="1" style="24" customWidth="1"/>
    <col min="8826" max="8826" width="21.75" style="24" customWidth="1"/>
    <col min="8827" max="8827" width="91.875" style="24" customWidth="1"/>
    <col min="8828" max="9079" width="9" style="24"/>
    <col min="9080" max="9080" width="0" style="24" hidden="1" customWidth="1"/>
    <col min="9081" max="9081" width="1" style="24" customWidth="1"/>
    <col min="9082" max="9082" width="21.75" style="24" customWidth="1"/>
    <col min="9083" max="9083" width="91.875" style="24" customWidth="1"/>
    <col min="9084" max="9335" width="9" style="24"/>
    <col min="9336" max="9336" width="0" style="24" hidden="1" customWidth="1"/>
    <col min="9337" max="9337" width="1" style="24" customWidth="1"/>
    <col min="9338" max="9338" width="21.75" style="24" customWidth="1"/>
    <col min="9339" max="9339" width="91.875" style="24" customWidth="1"/>
    <col min="9340" max="9591" width="9" style="24"/>
    <col min="9592" max="9592" width="0" style="24" hidden="1" customWidth="1"/>
    <col min="9593" max="9593" width="1" style="24" customWidth="1"/>
    <col min="9594" max="9594" width="21.75" style="24" customWidth="1"/>
    <col min="9595" max="9595" width="91.875" style="24" customWidth="1"/>
    <col min="9596" max="9847" width="9" style="24"/>
    <col min="9848" max="9848" width="0" style="24" hidden="1" customWidth="1"/>
    <col min="9849" max="9849" width="1" style="24" customWidth="1"/>
    <col min="9850" max="9850" width="21.75" style="24" customWidth="1"/>
    <col min="9851" max="9851" width="91.875" style="24" customWidth="1"/>
    <col min="9852" max="10103" width="9" style="24"/>
    <col min="10104" max="10104" width="0" style="24" hidden="1" customWidth="1"/>
    <col min="10105" max="10105" width="1" style="24" customWidth="1"/>
    <col min="10106" max="10106" width="21.75" style="24" customWidth="1"/>
    <col min="10107" max="10107" width="91.875" style="24" customWidth="1"/>
    <col min="10108" max="10359" width="9" style="24"/>
    <col min="10360" max="10360" width="0" style="24" hidden="1" customWidth="1"/>
    <col min="10361" max="10361" width="1" style="24" customWidth="1"/>
    <col min="10362" max="10362" width="21.75" style="24" customWidth="1"/>
    <col min="10363" max="10363" width="91.875" style="24" customWidth="1"/>
    <col min="10364" max="10615" width="9" style="24"/>
    <col min="10616" max="10616" width="0" style="24" hidden="1" customWidth="1"/>
    <col min="10617" max="10617" width="1" style="24" customWidth="1"/>
    <col min="10618" max="10618" width="21.75" style="24" customWidth="1"/>
    <col min="10619" max="10619" width="91.875" style="24" customWidth="1"/>
    <col min="10620" max="10871" width="9" style="24"/>
    <col min="10872" max="10872" width="0" style="24" hidden="1" customWidth="1"/>
    <col min="10873" max="10873" width="1" style="24" customWidth="1"/>
    <col min="10874" max="10874" width="21.75" style="24" customWidth="1"/>
    <col min="10875" max="10875" width="91.875" style="24" customWidth="1"/>
    <col min="10876" max="11127" width="9" style="24"/>
    <col min="11128" max="11128" width="0" style="24" hidden="1" customWidth="1"/>
    <col min="11129" max="11129" width="1" style="24" customWidth="1"/>
    <col min="11130" max="11130" width="21.75" style="24" customWidth="1"/>
    <col min="11131" max="11131" width="91.875" style="24" customWidth="1"/>
    <col min="11132" max="11383" width="9" style="24"/>
    <col min="11384" max="11384" width="0" style="24" hidden="1" customWidth="1"/>
    <col min="11385" max="11385" width="1" style="24" customWidth="1"/>
    <col min="11386" max="11386" width="21.75" style="24" customWidth="1"/>
    <col min="11387" max="11387" width="91.875" style="24" customWidth="1"/>
    <col min="11388" max="11639" width="9" style="24"/>
    <col min="11640" max="11640" width="0" style="24" hidden="1" customWidth="1"/>
    <col min="11641" max="11641" width="1" style="24" customWidth="1"/>
    <col min="11642" max="11642" width="21.75" style="24" customWidth="1"/>
    <col min="11643" max="11643" width="91.875" style="24" customWidth="1"/>
    <col min="11644" max="11895" width="9" style="24"/>
    <col min="11896" max="11896" width="0" style="24" hidden="1" customWidth="1"/>
    <col min="11897" max="11897" width="1" style="24" customWidth="1"/>
    <col min="11898" max="11898" width="21.75" style="24" customWidth="1"/>
    <col min="11899" max="11899" width="91.875" style="24" customWidth="1"/>
    <col min="11900" max="12151" width="9" style="24"/>
    <col min="12152" max="12152" width="0" style="24" hidden="1" customWidth="1"/>
    <col min="12153" max="12153" width="1" style="24" customWidth="1"/>
    <col min="12154" max="12154" width="21.75" style="24" customWidth="1"/>
    <col min="12155" max="12155" width="91.875" style="24" customWidth="1"/>
    <col min="12156" max="12407" width="9" style="24"/>
    <col min="12408" max="12408" width="0" style="24" hidden="1" customWidth="1"/>
    <col min="12409" max="12409" width="1" style="24" customWidth="1"/>
    <col min="12410" max="12410" width="21.75" style="24" customWidth="1"/>
    <col min="12411" max="12411" width="91.875" style="24" customWidth="1"/>
    <col min="12412" max="12663" width="9" style="24"/>
    <col min="12664" max="12664" width="0" style="24" hidden="1" customWidth="1"/>
    <col min="12665" max="12665" width="1" style="24" customWidth="1"/>
    <col min="12666" max="12666" width="21.75" style="24" customWidth="1"/>
    <col min="12667" max="12667" width="91.875" style="24" customWidth="1"/>
    <col min="12668" max="12919" width="9" style="24"/>
    <col min="12920" max="12920" width="0" style="24" hidden="1" customWidth="1"/>
    <col min="12921" max="12921" width="1" style="24" customWidth="1"/>
    <col min="12922" max="12922" width="21.75" style="24" customWidth="1"/>
    <col min="12923" max="12923" width="91.875" style="24" customWidth="1"/>
    <col min="12924" max="13175" width="9" style="24"/>
    <col min="13176" max="13176" width="0" style="24" hidden="1" customWidth="1"/>
    <col min="13177" max="13177" width="1" style="24" customWidth="1"/>
    <col min="13178" max="13178" width="21.75" style="24" customWidth="1"/>
    <col min="13179" max="13179" width="91.875" style="24" customWidth="1"/>
    <col min="13180" max="13431" width="9" style="24"/>
    <col min="13432" max="13432" width="0" style="24" hidden="1" customWidth="1"/>
    <col min="13433" max="13433" width="1" style="24" customWidth="1"/>
    <col min="13434" max="13434" width="21.75" style="24" customWidth="1"/>
    <col min="13435" max="13435" width="91.875" style="24" customWidth="1"/>
    <col min="13436" max="13687" width="9" style="24"/>
    <col min="13688" max="13688" width="0" style="24" hidden="1" customWidth="1"/>
    <col min="13689" max="13689" width="1" style="24" customWidth="1"/>
    <col min="13690" max="13690" width="21.75" style="24" customWidth="1"/>
    <col min="13691" max="13691" width="91.875" style="24" customWidth="1"/>
    <col min="13692" max="13943" width="9" style="24"/>
    <col min="13944" max="13944" width="0" style="24" hidden="1" customWidth="1"/>
    <col min="13945" max="13945" width="1" style="24" customWidth="1"/>
    <col min="13946" max="13946" width="21.75" style="24" customWidth="1"/>
    <col min="13947" max="13947" width="91.875" style="24" customWidth="1"/>
    <col min="13948" max="14199" width="9" style="24"/>
    <col min="14200" max="14200" width="0" style="24" hidden="1" customWidth="1"/>
    <col min="14201" max="14201" width="1" style="24" customWidth="1"/>
    <col min="14202" max="14202" width="21.75" style="24" customWidth="1"/>
    <col min="14203" max="14203" width="91.875" style="24" customWidth="1"/>
    <col min="14204" max="14455" width="9" style="24"/>
    <col min="14456" max="14456" width="0" style="24" hidden="1" customWidth="1"/>
    <col min="14457" max="14457" width="1" style="24" customWidth="1"/>
    <col min="14458" max="14458" width="21.75" style="24" customWidth="1"/>
    <col min="14459" max="14459" width="91.875" style="24" customWidth="1"/>
    <col min="14460" max="14711" width="9" style="24"/>
    <col min="14712" max="14712" width="0" style="24" hidden="1" customWidth="1"/>
    <col min="14713" max="14713" width="1" style="24" customWidth="1"/>
    <col min="14714" max="14714" width="21.75" style="24" customWidth="1"/>
    <col min="14715" max="14715" width="91.875" style="24" customWidth="1"/>
    <col min="14716" max="14967" width="9" style="24"/>
    <col min="14968" max="14968" width="0" style="24" hidden="1" customWidth="1"/>
    <col min="14969" max="14969" width="1" style="24" customWidth="1"/>
    <col min="14970" max="14970" width="21.75" style="24" customWidth="1"/>
    <col min="14971" max="14971" width="91.875" style="24" customWidth="1"/>
    <col min="14972" max="15223" width="9" style="24"/>
    <col min="15224" max="15224" width="0" style="24" hidden="1" customWidth="1"/>
    <col min="15225" max="15225" width="1" style="24" customWidth="1"/>
    <col min="15226" max="15226" width="21.75" style="24" customWidth="1"/>
    <col min="15227" max="15227" width="91.875" style="24" customWidth="1"/>
    <col min="15228" max="15479" width="9" style="24"/>
    <col min="15480" max="15480" width="0" style="24" hidden="1" customWidth="1"/>
    <col min="15481" max="15481" width="1" style="24" customWidth="1"/>
    <col min="15482" max="15482" width="21.75" style="24" customWidth="1"/>
    <col min="15483" max="15483" width="91.875" style="24" customWidth="1"/>
    <col min="15484" max="15735" width="9" style="24"/>
    <col min="15736" max="15736" width="0" style="24" hidden="1" customWidth="1"/>
    <col min="15737" max="15737" width="1" style="24" customWidth="1"/>
    <col min="15738" max="15738" width="21.75" style="24" customWidth="1"/>
    <col min="15739" max="15739" width="91.875" style="24" customWidth="1"/>
    <col min="15740" max="15991" width="9" style="24"/>
    <col min="15992" max="15992" width="0" style="24" hidden="1" customWidth="1"/>
    <col min="15993" max="15993" width="1" style="24" customWidth="1"/>
    <col min="15994" max="15994" width="21.75" style="24" customWidth="1"/>
    <col min="15995" max="15995" width="91.875" style="24" customWidth="1"/>
    <col min="15996" max="16384" width="9" style="24"/>
  </cols>
  <sheetData>
    <row r="1" spans="3:5" s="21" customFormat="1" ht="30.75" customHeight="1" x14ac:dyDescent="0.25">
      <c r="C1" s="182" t="s">
        <v>282</v>
      </c>
      <c r="D1" s="182"/>
      <c r="E1" s="182"/>
    </row>
    <row r="2" spans="3:5" s="22" customFormat="1" ht="27" customHeight="1" x14ac:dyDescent="0.25">
      <c r="C2" s="185" t="s">
        <v>151</v>
      </c>
      <c r="D2" s="185"/>
      <c r="E2" s="185"/>
    </row>
    <row r="3" spans="3:5" s="22" customFormat="1" ht="37.5" customHeight="1" x14ac:dyDescent="0.25">
      <c r="C3" s="67" t="s">
        <v>289</v>
      </c>
      <c r="D3" s="180" t="s">
        <v>288</v>
      </c>
      <c r="E3" s="181"/>
    </row>
    <row r="4" spans="3:5" s="22" customFormat="1" ht="35.25" customHeight="1" x14ac:dyDescent="0.25">
      <c r="C4" s="67" t="s">
        <v>262</v>
      </c>
      <c r="D4" s="176" t="s">
        <v>263</v>
      </c>
      <c r="E4" s="177"/>
    </row>
    <row r="5" spans="3:5" s="22" customFormat="1" ht="50.25" customHeight="1" x14ac:dyDescent="0.25">
      <c r="C5" s="67" t="s">
        <v>192</v>
      </c>
      <c r="D5" s="176" t="s">
        <v>191</v>
      </c>
      <c r="E5" s="177"/>
    </row>
    <row r="6" spans="3:5" s="22" customFormat="1" ht="66" customHeight="1" x14ac:dyDescent="0.25">
      <c r="C6" s="68" t="s">
        <v>193</v>
      </c>
      <c r="D6" s="176" t="s">
        <v>194</v>
      </c>
      <c r="E6" s="177"/>
    </row>
    <row r="7" spans="3:5" s="22" customFormat="1" ht="34.5" customHeight="1" x14ac:dyDescent="0.25">
      <c r="C7" s="69" t="s">
        <v>188</v>
      </c>
      <c r="D7" s="176" t="s">
        <v>187</v>
      </c>
      <c r="E7" s="177"/>
    </row>
    <row r="8" spans="3:5" s="22" customFormat="1" ht="33.75" customHeight="1" x14ac:dyDescent="0.25">
      <c r="C8" s="69" t="s">
        <v>178</v>
      </c>
      <c r="D8" s="176" t="s">
        <v>179</v>
      </c>
      <c r="E8" s="177"/>
    </row>
    <row r="9" spans="3:5" s="22" customFormat="1" ht="48.75" customHeight="1" x14ac:dyDescent="0.25">
      <c r="C9" s="65" t="s">
        <v>147</v>
      </c>
      <c r="D9" s="183" t="s">
        <v>209</v>
      </c>
      <c r="E9" s="184"/>
    </row>
    <row r="10" spans="3:5" s="22" customFormat="1" ht="32.25" customHeight="1" x14ac:dyDescent="0.25">
      <c r="C10" s="178" t="s">
        <v>228</v>
      </c>
      <c r="D10" s="179"/>
      <c r="E10" s="23"/>
    </row>
    <row r="11" spans="3:5" s="22" customFormat="1" ht="86.25" customHeight="1" x14ac:dyDescent="0.25">
      <c r="C11" s="66" t="s">
        <v>178</v>
      </c>
      <c r="D11" s="180" t="s">
        <v>274</v>
      </c>
      <c r="E11" s="181"/>
    </row>
    <row r="12" spans="3:5" ht="30" customHeight="1" x14ac:dyDescent="0.25">
      <c r="C12" s="178" t="s">
        <v>229</v>
      </c>
      <c r="D12" s="179"/>
      <c r="E12" s="23"/>
    </row>
    <row r="13" spans="3:5" ht="51.75" customHeight="1" x14ac:dyDescent="0.2">
      <c r="C13" s="70" t="s">
        <v>164</v>
      </c>
      <c r="D13" s="180" t="s">
        <v>163</v>
      </c>
      <c r="E13" s="181"/>
    </row>
    <row r="14" spans="3:5" ht="39.75" customHeight="1" x14ac:dyDescent="0.2">
      <c r="C14" s="70" t="s">
        <v>165</v>
      </c>
      <c r="D14" s="180" t="s">
        <v>166</v>
      </c>
      <c r="E14" s="181"/>
    </row>
    <row r="15" spans="3:5" ht="66" customHeight="1" x14ac:dyDescent="0.2">
      <c r="C15" s="70" t="s">
        <v>167</v>
      </c>
      <c r="D15" s="176" t="s">
        <v>264</v>
      </c>
      <c r="E15" s="177"/>
    </row>
  </sheetData>
  <mergeCells count="15">
    <mergeCell ref="C1:E1"/>
    <mergeCell ref="D13:E13"/>
    <mergeCell ref="D9:E9"/>
    <mergeCell ref="D14:E14"/>
    <mergeCell ref="D8:E8"/>
    <mergeCell ref="C2:E2"/>
    <mergeCell ref="D5:E5"/>
    <mergeCell ref="D6:E6"/>
    <mergeCell ref="D7:E7"/>
    <mergeCell ref="D4:E4"/>
    <mergeCell ref="D15:E15"/>
    <mergeCell ref="C10:D10"/>
    <mergeCell ref="C12:D12"/>
    <mergeCell ref="D11:E11"/>
    <mergeCell ref="D3:E3"/>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2018-05-28T10:16:03Z</cp:lastPrinted>
  <dcterms:created xsi:type="dcterms:W3CDTF">2018-01-02T05:37:56Z</dcterms:created>
  <dcterms:modified xsi:type="dcterms:W3CDTF">2018-05-28T10:30:14Z</dcterms:modified>
</cp:coreProperties>
</file>