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845" windowWidth="20115" windowHeight="2745"/>
  </bookViews>
  <sheets>
    <sheet name="نشرة التداول " sheetId="1" r:id="rId1"/>
    <sheet name="غير عراقيين" sheetId="7" r:id="rId2"/>
    <sheet name="الغير المتداولة " sheetId="3" r:id="rId3"/>
    <sheet name="نشرة الشركات المتوقفة" sheetId="4" r:id="rId4"/>
    <sheet name="اخبار الشركات " sheetId="5" r:id="rId5"/>
  </sheets>
  <calcPr calcId="145621"/>
</workbook>
</file>

<file path=xl/calcChain.xml><?xml version="1.0" encoding="utf-8"?>
<calcChain xmlns="http://schemas.openxmlformats.org/spreadsheetml/2006/main">
  <c r="F24" i="7" l="1"/>
  <c r="E24" i="7"/>
  <c r="D24" i="7"/>
  <c r="F17" i="7"/>
  <c r="E17" i="7"/>
  <c r="D17" i="7"/>
  <c r="F14" i="7"/>
  <c r="E14" i="7"/>
  <c r="D14" i="7"/>
  <c r="F11" i="7"/>
  <c r="E11" i="7"/>
  <c r="D11" i="7"/>
  <c r="F8" i="7"/>
  <c r="E8" i="7"/>
  <c r="D8" i="7"/>
  <c r="M70" i="1"/>
  <c r="N70" i="1"/>
  <c r="L70" i="1"/>
  <c r="L35" i="1"/>
  <c r="M35" i="1"/>
  <c r="N35" i="1"/>
  <c r="L30" i="1"/>
  <c r="M30" i="1"/>
  <c r="N30" i="1"/>
  <c r="L43" i="1"/>
  <c r="M43" i="1"/>
  <c r="N43" i="1"/>
  <c r="L56" i="1"/>
  <c r="M56" i="1"/>
  <c r="N56" i="1"/>
  <c r="L23" i="1"/>
  <c r="M23" i="1"/>
  <c r="N23" i="1"/>
  <c r="L60" i="1"/>
  <c r="M60" i="1"/>
  <c r="N60" i="1"/>
  <c r="N61" i="1" s="1"/>
  <c r="N71" i="1" s="1"/>
  <c r="M61" i="1" l="1"/>
  <c r="D18" i="7"/>
  <c r="E18" i="7"/>
  <c r="F18" i="7"/>
  <c r="L61" i="1"/>
  <c r="M71" i="1"/>
  <c r="L71" i="1"/>
</calcChain>
</file>

<file path=xl/sharedStrings.xml><?xml version="1.0" encoding="utf-8"?>
<sst xmlns="http://schemas.openxmlformats.org/spreadsheetml/2006/main" count="460" uniqueCount="307">
  <si>
    <t>اعلى سعر</t>
  </si>
  <si>
    <t xml:space="preserve">ادنى سعر </t>
  </si>
  <si>
    <t>المعدل الحالي</t>
  </si>
  <si>
    <t>المعدل السابق</t>
  </si>
  <si>
    <t>اسم الشركة</t>
  </si>
  <si>
    <t>رمز الشركة</t>
  </si>
  <si>
    <t>افتتاح</t>
  </si>
  <si>
    <t>سعر الاغلاق</t>
  </si>
  <si>
    <t>اغلاق سابق</t>
  </si>
  <si>
    <t>التغير (%)</t>
  </si>
  <si>
    <t>الصفقات</t>
  </si>
  <si>
    <t xml:space="preserve">الاسهم المتداولة  </t>
  </si>
  <si>
    <t xml:space="preserve">القيمة المتداولة </t>
  </si>
  <si>
    <t>قطاع المصارف</t>
  </si>
  <si>
    <t>مصرف الخليج التجاري</t>
  </si>
  <si>
    <t>BGUC</t>
  </si>
  <si>
    <t>مصرف الائتمان</t>
  </si>
  <si>
    <t>BROI</t>
  </si>
  <si>
    <t>مصرف سومر التجاري</t>
  </si>
  <si>
    <t>BSUC</t>
  </si>
  <si>
    <t>المصرف المتحد</t>
  </si>
  <si>
    <t>BUND</t>
  </si>
  <si>
    <t>مجموع قطاع المصارف</t>
  </si>
  <si>
    <t>قطاع الخدمات</t>
  </si>
  <si>
    <t>قطاع الصناعة</t>
  </si>
  <si>
    <t>المنصور الدوائية</t>
  </si>
  <si>
    <t>IMAP</t>
  </si>
  <si>
    <t>الكيمياوية والبلاستيكية</t>
  </si>
  <si>
    <t>INCP</t>
  </si>
  <si>
    <t>مجموع قطاع الصناعة</t>
  </si>
  <si>
    <t xml:space="preserve">قطاع الفنادق والسياحة </t>
  </si>
  <si>
    <t>فندق بابل</t>
  </si>
  <si>
    <t>HBAY</t>
  </si>
  <si>
    <t>فنادق كربلاء</t>
  </si>
  <si>
    <t>HKAR</t>
  </si>
  <si>
    <t>فندق السدير</t>
  </si>
  <si>
    <t>HSAD</t>
  </si>
  <si>
    <t>سد الموصل السياحية</t>
  </si>
  <si>
    <t>HTVM</t>
  </si>
  <si>
    <t>مجموع قطاع الفنادق</t>
  </si>
  <si>
    <t>قطاع الزراعة</t>
  </si>
  <si>
    <t>انتاج وتسويق اللحوم</t>
  </si>
  <si>
    <t>AIPM</t>
  </si>
  <si>
    <t>مجموع السوق النظامي</t>
  </si>
  <si>
    <t>فندق اشور</t>
  </si>
  <si>
    <t>HASH</t>
  </si>
  <si>
    <t>اغلاق</t>
  </si>
  <si>
    <t xml:space="preserve">الاسهم المتداولة </t>
  </si>
  <si>
    <t>سوق العراق للأوراق المالية</t>
  </si>
  <si>
    <t>القيمة المتداولة</t>
  </si>
  <si>
    <t xml:space="preserve">المؤشر 60 </t>
  </si>
  <si>
    <t>نسبة التغير %</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</si>
  <si>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</si>
  <si>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</si>
  <si>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</si>
  <si>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</si>
  <si>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</si>
  <si>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</si>
  <si>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</si>
  <si>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معدل السعر السابق</t>
  </si>
  <si>
    <t>الملاحظات</t>
  </si>
  <si>
    <t xml:space="preserve">لم يتم التداول </t>
  </si>
  <si>
    <t>مصرف ايلاف الاسلامي</t>
  </si>
  <si>
    <t>BELF</t>
  </si>
  <si>
    <t>قطاع التأمين</t>
  </si>
  <si>
    <t>دار السلام للتأمين</t>
  </si>
  <si>
    <t>NDSA</t>
  </si>
  <si>
    <t>الزوراء للاستثمار المالي</t>
  </si>
  <si>
    <t>VZAF</t>
  </si>
  <si>
    <t>قطاع الاستثمار</t>
  </si>
  <si>
    <t>بغداد العراق للنقل العام</t>
  </si>
  <si>
    <t>SBPT</t>
  </si>
  <si>
    <t>العراقية الاعمال الهندسية</t>
  </si>
  <si>
    <t>IIEW</t>
  </si>
  <si>
    <t>بغداد لمواد التغليف</t>
  </si>
  <si>
    <t>IBPM</t>
  </si>
  <si>
    <t xml:space="preserve">اسماك الشرق الاوسط </t>
  </si>
  <si>
    <t>AMEF</t>
  </si>
  <si>
    <t>سعر الاغلاق السابق</t>
  </si>
  <si>
    <t xml:space="preserve">مصرف نور العراق الاسلامي </t>
  </si>
  <si>
    <t>BINI</t>
  </si>
  <si>
    <t>ــــــــــ</t>
  </si>
  <si>
    <t xml:space="preserve">الحمراء للتأمين </t>
  </si>
  <si>
    <t>NHAM</t>
  </si>
  <si>
    <t>الباتك للاستثمارات المالية</t>
  </si>
  <si>
    <t>VBAT</t>
  </si>
  <si>
    <t>قطاع التحويل المالي</t>
  </si>
  <si>
    <t>المنافع للتحويل المالي</t>
  </si>
  <si>
    <t>MTMA</t>
  </si>
  <si>
    <t>مؤتة للتحويل المالي</t>
  </si>
  <si>
    <t>MTMO</t>
  </si>
  <si>
    <t>الطيف للتحويل المالي</t>
  </si>
  <si>
    <t>MTAI</t>
  </si>
  <si>
    <t>الصنائع الكيمياوية العصرية</t>
  </si>
  <si>
    <t>IMCI</t>
  </si>
  <si>
    <t>الموصل لمدن الالعاب والاستثمارات السياحية (SMOF)</t>
  </si>
  <si>
    <t>الفلوجة لانتاج المواد الانشائية (IFCM)</t>
  </si>
  <si>
    <t>صناعة المواد الانشائية الحديثة (IMCM)</t>
  </si>
  <si>
    <t>الوطنية لصناعات الاثاث المنزلي (IHFI)</t>
  </si>
  <si>
    <t>صناعات الاصباغ الحديثة (IMPI)</t>
  </si>
  <si>
    <t>الصناعات الخفيفة (ITLI)</t>
  </si>
  <si>
    <t>مصرف دار السلام (BDSI)</t>
  </si>
  <si>
    <t>اولا : اخبار الشركات .</t>
  </si>
  <si>
    <t>فنادق عشتار</t>
  </si>
  <si>
    <t>HISH</t>
  </si>
  <si>
    <t>انتاج الالبسة الجاهزة</t>
  </si>
  <si>
    <t>IRMC</t>
  </si>
  <si>
    <t>قطاع الاتصالات</t>
  </si>
  <si>
    <t>التغير(%)</t>
  </si>
  <si>
    <t>الاكثر نشاطاً حسب الاسهم المتداولة</t>
  </si>
  <si>
    <t>الاكثر نشاطاً حسب القيمة المتداولة</t>
  </si>
  <si>
    <t xml:space="preserve">مصرف العربية الاسلامي </t>
  </si>
  <si>
    <t>BAAI</t>
  </si>
  <si>
    <t>BZII</t>
  </si>
  <si>
    <t xml:space="preserve">مصرف زين العراق </t>
  </si>
  <si>
    <t xml:space="preserve">الامين للاستثمار المالي </t>
  </si>
  <si>
    <t>VAMF</t>
  </si>
  <si>
    <t>اسيا سيل للاتصالات</t>
  </si>
  <si>
    <t>TASC</t>
  </si>
  <si>
    <t xml:space="preserve">المصارف تحت الوصاية </t>
  </si>
  <si>
    <t>1 -  مصرف دجلة والفرات متوقف عن التداول اعتبارا من جلسة  2017/1/5</t>
  </si>
  <si>
    <t xml:space="preserve">2 -  مصرف دار السلام متوقف عن التداول اعتبارا من جلسة 2016/8/9.  </t>
  </si>
  <si>
    <t>مصرف بابل</t>
  </si>
  <si>
    <t>BBAY</t>
  </si>
  <si>
    <t>مصرف الاقتصاد (BEFI)</t>
  </si>
  <si>
    <t>الاكثر خسارة</t>
  </si>
  <si>
    <t xml:space="preserve">الامين للاستثمارات العقارية </t>
  </si>
  <si>
    <t>SAEI</t>
  </si>
  <si>
    <t>الامين للاستثمار المالي (VAMF)</t>
  </si>
  <si>
    <t>الاهلية للانتاج الزراعي</t>
  </si>
  <si>
    <t>AAHP</t>
  </si>
  <si>
    <t>مصرف المنصور</t>
  </si>
  <si>
    <t>BMNS</t>
  </si>
  <si>
    <t>مجموع قطاع الزراعة</t>
  </si>
  <si>
    <t>مصرف جيهان</t>
  </si>
  <si>
    <t>BCIH</t>
  </si>
  <si>
    <t>IMIB</t>
  </si>
  <si>
    <t>المصرف المتحد (BUND)</t>
  </si>
  <si>
    <t>المعمورة العقارية</t>
  </si>
  <si>
    <t>SMRI</t>
  </si>
  <si>
    <t>الرابطة المالية للتحويل المالي</t>
  </si>
  <si>
    <t>MTRA</t>
  </si>
  <si>
    <t>الاستثمارات السياحية (HNTI)</t>
  </si>
  <si>
    <t xml:space="preserve">مصرف العالم الاسلامي </t>
  </si>
  <si>
    <t>BWOR</t>
  </si>
  <si>
    <t xml:space="preserve">الحرير للتحويل المالي </t>
  </si>
  <si>
    <t>MTAH</t>
  </si>
  <si>
    <t>مصرف التنمية الدولي  للاستثمار</t>
  </si>
  <si>
    <t>BIDB</t>
  </si>
  <si>
    <t>مصرف عبر العراق</t>
  </si>
  <si>
    <t>BTRI</t>
  </si>
  <si>
    <t>الخياطة الحديثة</t>
  </si>
  <si>
    <t>IMOS</t>
  </si>
  <si>
    <t>اكملت الشركة اجراءات تسجيل وايداع اسهم االشركة في مركز الايداع كشركة مصرفية برأسمال مقدره (100) مليار دينار ، وسيتم اطلاق التداول على اسهم المصرف بعد تقديم بيانات مالية خاصة بالمصرف اما سنوية او فصلية حسب تعليمات هيئة الاوراق المالية .</t>
  </si>
  <si>
    <t xml:space="preserve">النبال العربية للتحويل المالي  </t>
  </si>
  <si>
    <t>MTNI</t>
  </si>
  <si>
    <t>الوئام للاستثمار المالي</t>
  </si>
  <si>
    <t>VWIF</t>
  </si>
  <si>
    <t>مصرف الثقة الدولي (BTRU)</t>
  </si>
  <si>
    <t>المعمورة العقارية(SMRI)</t>
  </si>
  <si>
    <t>اكملت الشركة اجراءات تسجيل وايداع اسهم الشركة في مركز الايداع كشركة مصرفية برأسمال مقدره (100) مليار دينار ، وقد صادقت دائرة تسجيل الشركات على زيادة رأسمال الشركة من (100) مليار دينار الى (250) مليار دينار وفقا للمادة (55/اولا ) من قانون الشركات  ، واكملت الشركة اجراءات تسجيل وايداع زيادة راس المال الشركة وسيتم اطلاق التداول على اسهم المصرف بعد تقديم بيانات مالية خاصة بالمصرف اما سنوية او فصلية حسب تعليمات هيئة الاوراق المالية .</t>
  </si>
  <si>
    <t>مصرف دجلة والفرات (BDFD)</t>
  </si>
  <si>
    <t xml:space="preserve">Web site : www.isx-iq.net     E-mail : info-isx@isx-iq.net   07834000034 - 07711211522 - 07270094594  : ص . ب :3607 العلوية  الهاتف </t>
  </si>
  <si>
    <t xml:space="preserve">الحديثة للانتاج الحيواني </t>
  </si>
  <si>
    <t>AMAP</t>
  </si>
  <si>
    <t>مصرف الاستثمار</t>
  </si>
  <si>
    <t>BIBI</t>
  </si>
  <si>
    <t>البادية للنقل العام(SBAG)</t>
  </si>
  <si>
    <t>الخير للاستثمار المالي(VKHF)</t>
  </si>
  <si>
    <t xml:space="preserve">المصرف الاهلي </t>
  </si>
  <si>
    <t>BNOI</t>
  </si>
  <si>
    <t>الاكثر ربحية</t>
  </si>
  <si>
    <t>مصرف كوردستان</t>
  </si>
  <si>
    <t>BKUI</t>
  </si>
  <si>
    <t>HNTI</t>
  </si>
  <si>
    <t>الخليج للتامين</t>
  </si>
  <si>
    <t>NGIR</t>
  </si>
  <si>
    <t>تصنيع وتسويق التمور</t>
  </si>
  <si>
    <t>IIDP</t>
  </si>
  <si>
    <t>مصرف بغداد</t>
  </si>
  <si>
    <t>BBOB</t>
  </si>
  <si>
    <t>الخاتم للاتصالات</t>
  </si>
  <si>
    <t>TZNI</t>
  </si>
  <si>
    <t xml:space="preserve">مصرف القابض  الاسلامي للتمويل والاستثمار  (BQAB)                           </t>
  </si>
  <si>
    <t>دعت شركة مساهميها الى مراجعة مقر  الشركة لاستلام ارباحهم النقدية لسنة 2015  اعتبارا من يوم الاثنين 2017/7/24</t>
  </si>
  <si>
    <t>فندق بغداد(HBAG)</t>
  </si>
  <si>
    <t>المصرف الوطني الاسلامي (BNAI)</t>
  </si>
  <si>
    <t>الاستثمارات السياحية</t>
  </si>
  <si>
    <t>دعت شركة مساهميها الى مراجعة مقر الادارة العامة للمصرف /شعبة المساهمين الكائن في بغداد / ساحة الواثق لاستلام ارباحهم النقدية لسنة المالية المنتهية في 2014/12/31 بنسبة (2%) اعتبارا من تاريخ 2017/10/1 على ان يكون تسليم الارباح للمساهم نفسه حصرا  .</t>
  </si>
  <si>
    <t>بغداد للمشروبات الغازية</t>
  </si>
  <si>
    <t>IBSD</t>
  </si>
  <si>
    <t>مجموع قطاع الخدمات</t>
  </si>
  <si>
    <t>مجموع السوق الثاني</t>
  </si>
  <si>
    <t>مجموع السوقين</t>
  </si>
  <si>
    <t>ثالثآ : الشركات التي في التداول برأسمال الشركة المدرج (قبل الزيادة والرسملة).</t>
  </si>
  <si>
    <t xml:space="preserve">ثانيا : الشركات المساهمة المتوقفة عن التداول لانعقاد هيئاتها العامة . </t>
  </si>
  <si>
    <t>اسيا سيل للاتصالات(TASC)</t>
  </si>
  <si>
    <t>ايقاف تداول الشركات التي لم تقدم الافصاح السنوي 2016 بقرار من هيئة الاوراق المالية</t>
  </si>
  <si>
    <t>بين النهرين للاستثمارات المالية</t>
  </si>
  <si>
    <t>VMES</t>
  </si>
  <si>
    <t>المعدنية والدراجات</t>
  </si>
  <si>
    <t>دعت الشركة مساهميها الى مراجعة مقر الشركة في المحافظات (السليمانية ، البصرة ، كربلاء ، اربيل ،  دهوك ) من الساعة (9 صباحا الى 1 ظهراً ) ومن (2 ظهر الى 3 ظهراً ) وفي محافظة بغداد لغاية الساعة 2 ظهرا لاستلام ارباحهم النقدية بنسبة (25%) من راس المال الشركة  اعتبارا من يوم الثلاثاء 2017/8/1 لتقديم طلب استلام صكوك الارباح مستصحبين معهم المستمسكات الرسمية ، وبامكان استلام الارباح عن طريق شركات الوساطة بعد تخويل من المساهم لشركة الوساطة .</t>
  </si>
  <si>
    <t>فندق فلسطين(HPAL)</t>
  </si>
  <si>
    <t>ايقاف التداول على اسهم الشركة اعتبارا من جلسة الاحد 2017/8/6 لعدم تقديم البيانات المالية السنوية لعام 2016 .سعر الاغلاق (13.020) دينار.</t>
  </si>
  <si>
    <t>مصرف الشرق الاوسط(BIME)</t>
  </si>
  <si>
    <t>ايقاف التداول على اسهم الشركة اعتبارا من جلسة الاحد 2017/8/6 لعدم تقديم البيانات المالية السنوية لعام 2016 .سعر الاغلاق (0.370) دينار.</t>
  </si>
  <si>
    <t>مصرف الموصل(BMFI)</t>
  </si>
  <si>
    <t>ايقاف التداول على اسهم الشركة اعتبارا من جلسة الاحد 2017/8/6 لعدم تقديم البيانات المالية السنوية لعام 2016 .سعر الاغلاق (0.290) دينار.</t>
  </si>
  <si>
    <t>مصرف الشمال(BNOR)</t>
  </si>
  <si>
    <t>ايقاف التداول على اسهم الشركة اعتبارا من جلسة الاحد 2017/8/6 لعدم تقديم البيانات المالية السنوية لعام 2016 .سعر الاغلاق (0.200) دينار.</t>
  </si>
  <si>
    <t>مصرف الاتحاد العراقي(BUOI)</t>
  </si>
  <si>
    <t>مصرف اشور (BASH)</t>
  </si>
  <si>
    <t>ايقاف التداول على اسهم الشركة اعتبارا من جلسة الاحد 2017/8/6 لعدم تقديم البيانات المالية السنوية لعام 2016 .سعر الاغلاق (0.280) دينار.</t>
  </si>
  <si>
    <t>المصرف الدولي الاسلامي  (BINT)</t>
  </si>
  <si>
    <t>ايقاف التداول على اسهم الشركة اعتبارا من جلسة الاحد 2017/8/6 لعدم تقديم البيانات المالية السنوية لعام 2016 .سعر الاغلاق (1.000) دينار.</t>
  </si>
  <si>
    <t>صناعة وتجارة الكارتون(IICM)</t>
  </si>
  <si>
    <t>ايقاف التداول على اسهم الشركة اعتبارا من جلسة الاحد 2017/8/6 لعدم تقديم البيانات المالية السنوية لعام 2016 .سعر الاغلاق (0.270) دينار.</t>
  </si>
  <si>
    <t>الصناعات الالكترونية (IELI)</t>
  </si>
  <si>
    <t>ايقاف التداول على اسهم الشركة اعتبارا من جلسة الاحد 2017/8/6 لعدم تقديم البيانات المالية السنوية لعام 2016 .سعر الاغلاق (0.450) دينار.</t>
  </si>
  <si>
    <t>الكندي لللقاحات البيطرية(IKLV)</t>
  </si>
  <si>
    <t>ايقاف التداول على اسهم الشركة اعتبارا من جلسة الاحد 2017/8/6 لعدم تقديم البيانات المالية السنوية لعام 2016 .سعر الاغلاق (0.760) دينار.</t>
  </si>
  <si>
    <t>مدينة العاب الكرخ (SKTA)</t>
  </si>
  <si>
    <t>ايقاف التداول على اسهم الشركة اعتبارا من جلسة الاحد 2017/8/6 لعدم تقديم البيانات المالية السنوية لعام 2016 .سعر الاغلاق (4.420) دينار.</t>
  </si>
  <si>
    <t>العراقية للنقل البري (SILT)</t>
  </si>
  <si>
    <t>ايقاف التداول على اسهم الشركة اعتبارا من جلسة الاحد 2017/8/6 لعدم تقديم البيانات المالية السنوية لعام 2016 .سعر الاغلاق (0.710) دينار.</t>
  </si>
  <si>
    <t>نقل المنتجات النفطية (SIGT)</t>
  </si>
  <si>
    <t>ايقاف التداول على اسهم الشركة اعتبارا من جلسة الاحد 2017/8/6 لعدم تقديم البيانات المالية السنوية لعام 2016 .سعر الاغلاق (0.550) دينار.</t>
  </si>
  <si>
    <t>ايقاف التداول على اسهم الشركة اعتباراً من جلسة  2017/1/5 تم وضع المصرف تحت وصاية البنك المركزي العراقي والشركة لم  تقديم الافصاح السنوي لعام 2016 . سعر الاغلاق (0.250)</t>
  </si>
  <si>
    <t>ايقاف التداول على اسهم الشركة اعتبارا من جلسة الثلاثاء 2016/8/9 لعدم تقديم الافصاح السنوي لعام 2015 .  وضع المصرف تحت الوصاية والشركة لم  تقديم الافصاح السنوي لعام 2016 .سعر الاغلاق (0.130) دينار.</t>
  </si>
  <si>
    <t>ايقاف التداول من جلسة الاحد 2017/3/5 لانعقاد الاجتماع الهيئة العامة للشركة لزيادة راس مال الشركة وفق المادة (56/رابعا) من قانون الشركات ، واستمرار الايقاف بقرار من هيئة الاوراق المالية لحين اتمام متطلبات الهيئة الورادة في كتابها المرقم 27/13 في 2017/5/9 وهي ( اتمام زيادة رأسمال المصرف والمصادقة عليها من دائرة تسجيل الشركات ، تقديم حسابات المصرف لعام 2016 مع تقرير مجلس الادارة والايضاحات المرفقة على ان تكون وافية وتغطي ملاحظات مراقب الحسابات ولجنة الوصاية ، الافصاح كاملا عن الديون التي تترتب على المصرف عن قرارات الحجز المفروض عليه من قبل الجهات الحكومية وبيان قدرته على استرداد هذه المبالغ من المضمونين واثرها على حساباته ، تقديم حسابات المصرف للفصل الاول 2017 على ان تكون معدة بدقة والشركة لم  تقديم الافصاح السنوي لعام 2016 .</t>
  </si>
  <si>
    <t>ايقاف التداول على اسهم الشركة اعتبارا من جلسة الخميس 2017/7/6 لعدم تقديم الافصاح الفصلي للفصل الاول لعام 2017 ولعدم تقديم البيانات المالية السنوية لعام 2016. سعر الاغلاق (0.220) دينار.</t>
  </si>
  <si>
    <t>ايقاف التداول على اسهم الشركة اعتبارا من جلسة الاربعاء 2016/7/13 لعدم تقديم الافصاح الفصلي للفصل الاول والثاني والثالث لعام  2016 ,  واستمرار الايقاف لعدم تقديم الافصاح السنوي لعام 2015والافصاح الفصلي للفصل الاول 2017 ولعدم تقديم البيانات المالية السنوية لعام 2016 . سعر الاغلاق (0.310) دينار.</t>
  </si>
  <si>
    <t>ايقاف التداول على اسهم الشركة اعتبارا من جلسة الخميس 2015/8/6 لعدم تقديم الافصاح السنوي لعامي2014 و2015 والافصاح الفصلي للفصل الاول والثاني والثالث لعام 2016 والافصاح الفصلي للفصل الاول 2017 ولعدم تقديم البيانات المالية السنوية لعام 2016، سعر الاغلاق (1.250) دينار.</t>
  </si>
  <si>
    <t>ايقاف التداول على اسهم الشركة اعتبارا من جلسة الخميس 2017/7/6 لعدم تقديم الافصاح الفصلي للفصل الاول لعام 2017 ولعدم تقديم البيانات المالية السنوية لعام 2016. سعر الاغلاق (0.590)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</si>
  <si>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والثالث لعام 2016 والافصاح الفصلي للفصل الاول 2017 ولعدم تقديم البيانات المالية السنوية لعام 2016 وعلى الشركة تقديم تقرير من رئيس مجلس الادارة حول الوضع الاجمالي للشركة كونها من المناطق الساخنة، سعر الاغلاق (0.470)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</si>
  <si>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والثالث لعام 2016 والافصاح الفصلي للفصل الاول 2017 ولعدم تقديم البيانات المالية السنوية لعام 2016 وعلى الشركة تقديم تقرير من رئيس مجلس الادارة حول الوضع الاجمالي للشركة كونها من المناطق الساخنة، سعر الاغلاق بلغ (0.900) دينار.</t>
  </si>
  <si>
    <t xml:space="preserve"> ايقاف التداول على اسهم الشركة اعتبارا من جلسة الاثنين 2015/7/6 لعدم تقديم الافصاح الفصلي لعام 2015 ولعدم تقديم الافصاح السنوي لعامي 2014 و2015 والافصاح الفصلي للفصل الاول والثاني والثالث لعام 2016 ولعدم تقديم البيانات المالية السنوية لعام 2016 وعلى الشركة تقديم تقرير من رئيس مجلس الادارة حول الوضع الاجمالي للشركة كونها من المناطق الساخنة ، سعر الاغلاق (1.510) دينار.</t>
  </si>
  <si>
    <t>ايقاف التداول على اسهم الشركة اعتبارا من جلسة 2014/12/29  لعدم التزام الشركة بتقديم الافصاح عن الاحداث الجوهرية واستمرار الايقاف لعدم تقديم الافصاح الفصلي لعام 2015 ولعدم تقديم الافصاح السنوي لعامي 2014 و2015 والافصاح الفصلي للفصل الاول والثاني والثالث لعام 2016 ولعدم تقديم البيانات المالية السنوية لعام 2016 وعلى الشركة تقديم تقرير من رئيس مجلس الادارة حول الوضع الاجمالي للشركة كونها من المناطق الساخنة ، سعر الاغلاق (14.520) دينار .</t>
  </si>
  <si>
    <t>الخازر للمواد الانشائية (IKHC)</t>
  </si>
  <si>
    <t>المنتجات الزراعية (AIRP)</t>
  </si>
  <si>
    <t>ايقاف تداول الشركات التي لم تقدم البيانات المالية الفصلية للفصل الاول 2017بقرار الهيئة من هيئة الاوراق المالية</t>
  </si>
  <si>
    <t>ايقاف التداول على اسهم الشركة اعتبارا من جلسة الاحد 2017/8/6 لعدم تقديم البيانات المالية السنوية لعام 2016 وعلى الشركة تقديم تقرير من رئيس مجلس الادارة حول الوضع الاجمالي للشركة كونها من المناطق الساخنة .سعر الاغلاق (1.270) دينار.</t>
  </si>
  <si>
    <t>الهلال الصناعيه</t>
  </si>
  <si>
    <t>IHLI</t>
  </si>
  <si>
    <t>عقد اجتماع الهيئة العامة يوم الخميس2017/8/3 الساعة العاشرة صباحا في مقر ادارة المصرف  ، لمناقشة الحسابات الختامية لعام2016 و مناقشة مقسوم الارباح لعام 2016, تم ايقاف التداول اعتبارا من جلسة الاثنين2017/7/31 . سعر الاغلاق (1.050) دينار .</t>
  </si>
  <si>
    <t xml:space="preserve">مصرف البلاد الاسلامي </t>
  </si>
  <si>
    <t>BLAD</t>
  </si>
  <si>
    <t>ستكون اخر جلسة تداول قبل العيد يوم الخميس 2017/8/31 , واول جلسة تداول بعد العيد يوم الاربعاء 2017/9/6 ,  كل عام والعراق والعراقيين بالف بخير .</t>
  </si>
  <si>
    <t xml:space="preserve">عطلة عيد الاضحى المبارك </t>
  </si>
  <si>
    <t>دعت شركة مساهميها الى مراجعة  مقر الشركة الحالي شارع ابو نؤاس محلة (103) زقاق (10) مبنى (8)لاستلام ارباحهم لسنة 2016  مستصحبين معهم المستمسكات الثبوتية .</t>
  </si>
  <si>
    <t>مجموع قطاع الاتصالات</t>
  </si>
  <si>
    <t xml:space="preserve">تم اكتتاب المساهمين لشركة المعمورة للاستثمارات العقارية خلال الخمسة عشر يوم الاولى (2,563,708,047) سهم  من اصل الاسهم المطروحة البالغة (2,880) مليار سهم , وبذلك تكون الفضلة المطروحة للاكتتاب خلال (15) يوم الثانية (316,291,953) سهم  في مصرف البلاد الاسلامي / الفرع الرئيسي  ومصرف الشرق الاوسط / الفرع الرئيسي ,   ,وذلك تنفيذا لقرار الهيئة العامة المنعقدة بتاريخ 2017/4/30 زيادة  رأسمال الشركة من (19,200) مليار دينار الى (22,780) مليار وفق المادة (55/اولا وثانيا) من قانون الشركات . </t>
  </si>
  <si>
    <t>النور للتحويل المالي(MTNN)</t>
  </si>
  <si>
    <t>فندق بغداد</t>
  </si>
  <si>
    <t>فنادق المنصور</t>
  </si>
  <si>
    <t>HBAG</t>
  </si>
  <si>
    <t>HMAN</t>
  </si>
  <si>
    <t xml:space="preserve">المصرف العراقي الاسلامي </t>
  </si>
  <si>
    <t>BIIB</t>
  </si>
  <si>
    <t xml:space="preserve">النخبة للمقاولات العامة </t>
  </si>
  <si>
    <t>SNUC</t>
  </si>
  <si>
    <t>الزوراء للاستثمار المالي(VZAF)</t>
  </si>
  <si>
    <t>النبلاء للتحويل المالي(MTNO)</t>
  </si>
  <si>
    <t>الاهلية للتأمين(NAHF)</t>
  </si>
  <si>
    <t>سيعقد اجتماع الهيئة العامة يوم الاحد 2017/9/17 الساعة العاشرة صباحا في مقر الشركة ، لمناقشة الحسابات الختامية لعام2016  واطفاء العجز المتراكم لعام 2016. سيتم ايقاف التداول اعتبارا من جلسة الثلاثاء  2017/9/12 .</t>
  </si>
  <si>
    <t>العراقية لانتاج البذور</t>
  </si>
  <si>
    <t>AISP</t>
  </si>
  <si>
    <t>مجموع قطاع التأمين</t>
  </si>
  <si>
    <t xml:space="preserve">عقد اجتماع الهيئة العامة يوم الخميس 2017/8/17 الساعة التاسعة صباحا في مقر الشركة ، لمناقشة الحسابات الختامية لعام2016  وانتخاب خمسة اعضاء اصليين ومثلهم احتياط. تم ايقاف التداول اعتبارا من جلسة الاربعاء  2017/8/16 . سعر الاغلاق (1.000) دينار. </t>
  </si>
  <si>
    <t>سيعقد اجتماع الهيئة العامة يوم الخميس 2017/8/24 الساعة العاشرة صباحا في مقر الشركة ، لمناقشة الحسابات الختامية لعام2016  . تم ايقاف التداول اعتبارا من جلسة الاثنين  2017/8/21 .</t>
  </si>
  <si>
    <t>انتاج وتسويق اللحوم(AIPM)</t>
  </si>
  <si>
    <t>سيعقد اجتماع الهيئة العامة يوم الثلاثاء 2017/9/12 الساعة العاشرة صباحا في قاعة نقابة المحاسبين والمدققين ، لمناقشة الحسابات الختامية لعام2016  ومناقشة مقسوم الارباح لعام 2016. سيتم ايقاف التداول اعتبارا من جلسة الخميس  2017/9/7.</t>
  </si>
  <si>
    <t>الامين للتأمين</t>
  </si>
  <si>
    <t>NAME</t>
  </si>
  <si>
    <t>السجاد والمفروشات</t>
  </si>
  <si>
    <t>IITC</t>
  </si>
  <si>
    <t>المصرف التجاري</t>
  </si>
  <si>
    <t>BCOI</t>
  </si>
  <si>
    <t>سيعقد اجتماع الهيئة العامة يوم الاثنين2017/8/28 الساعة العاشرة صباحا في فرع الشركة في البصرة  ، لمناقشة الحسابات الختامية لعام2016  . تم ايقاف التداول اعتبارا من جلسة الاربعاء  2017/8/23 .</t>
  </si>
  <si>
    <t xml:space="preserve"> قررت هيئة الاوراق المالية بكتابها المرقم (1168/10) في 2017/7/4 ايقاف التداول على اسهم الشركات التي لم تلتزم بتعليمات الافصاح المالي وتقديم البيانات المالية للفصل الاول لعام 2017 اعتبارا من جلسة الخميس 2017/7/6والشركات هي :( البادية للنقل العام  , الخير للاستثمار المالي  , بين النهرين للاستثمار المالي) واستمرار الايقاف على الشركات التالية ( الصناعات الخفيفة , صناعات الاصباغ الحديثة ) والشركات التي ضمن المناطق الساخنة عليها تقديم افصاح من قبل رئيس مجلس الادارة عن الوضع الاجمالي للشركة ليتم اعادتها للتداول وهي (المواد الانشائية الحديثة ، صناعة الاثاث المنزلي )  .</t>
  </si>
  <si>
    <t xml:space="preserve">تم غلق الاكتتاب على كامل الاسهم المطروحة البالغة (500) ملون سهم على اسهم  شركة  الامين للاستثمار المالي في 2017/8/10, تنفيذا لقرار الهيئة العامة المنعقدة بتاريخ 2017/1/17 زيادة  رأسمال الشركة من (1) مليار دينار الى (1.500) مليار وفق المادة (55/اولا) من قانون الشركات . </t>
  </si>
  <si>
    <t>تم اطلاق التداول على اسهم الشركة مصرف الموصل في جلسة الخميس 2017/8/24 بعد ايفاء الشركة بمتطلبات الافصاح المالي وتقديم البيانات المالية السنوية لعام 2016</t>
  </si>
  <si>
    <t>نشرة التداول في السوق الثاني رقم (111)</t>
  </si>
  <si>
    <t>نشرة التداول في السوق النظامي رقم (159)</t>
  </si>
  <si>
    <t>جلسة الخميس الموافق 2017/8/24</t>
  </si>
  <si>
    <t xml:space="preserve"> الشركات غير المتداولة في السوق الثاني لجلسة الخميس الموافق 2017/8/24</t>
  </si>
  <si>
    <t xml:space="preserve"> الشركات غير المتداولة في السوق النظامي لجلسة الخميس الموافق 2017/8/24</t>
  </si>
  <si>
    <t xml:space="preserve"> الشركات المتوقفة عن التداول بقرار من هيئة الاوراق المالية لجلسة الخميس الموافق 2017/8/24</t>
  </si>
  <si>
    <t>اخبار الشركات المساهمة المدرجة في سوق العراق للاوراق المالية الخميس الموافق 2017/8/24</t>
  </si>
  <si>
    <t>مصرف الموصل</t>
  </si>
  <si>
    <t>BMFI</t>
  </si>
  <si>
    <t xml:space="preserve"> قررت هيئة الاوراق المالية بكتابها المرقم (1332/10) في 2017/8/2 ايقاف التداول على اسهم الشركات التي لم تلتزم بتعليمات الافصاح المالي وتقدم البيانات المالية السنوية لعام 2016 اعتبارا من جلسة الاحد 2017/8/6والشركات هي :( فندق فلسطين , مصرف الشرق الاوسط , مصرف الشمال , مصرف الاتحاد , مصرف اشور الدولي ، المصرف الدولي الاسلامي, العراقية لصناعة وتجارة الكارتون , الصناعات الالكترونية , الكندي لانتاج اللقاحات والادوية البيطرية, مدينة العاب الكرخ السياحية, العراقية للنقل البري, العراقية لنقل المنتجات النفطية والبضائع ) واستمرار الايقاف على الشركات التالية (مصرف دجلة والفرات , مصرف دار السلام, مصرف الاقتصاد، الخير للاستثمار المالي , الصناعات الخفيفة , صناعات الاصباغ الحديثة ،البادية للنقل العام ) والشركات التي ضمن المناطق الساخنة عليها تقديم افصاح من قبل رئيس مجلس الادارة عن الوضع الاجمالي للشركة ليتم اعادتها للتداول وهي (المواد الانشائية الحديثة ، صناعة الاثاث المنزلي , الفلوجة لانتاج المواد الانشائية , الموصل لمدن الالعاب والاستثمارات السياحية , الخازر لانتاج المواد الانشائية)  .</t>
  </si>
  <si>
    <t xml:space="preserve">مجموع قطاع الفنادق والسياحة </t>
  </si>
  <si>
    <t>بلغ الرقم القياسي العام (571.93) نقطة منخفضا بنسبة (0.57%)</t>
  </si>
  <si>
    <t>جلسة الخميس 2017/8/24</t>
  </si>
  <si>
    <t>نشرة  تداول الاسهم المشتراة لغير العراقيين في السوق النظامي</t>
  </si>
  <si>
    <t>المعمورة للاستثمارات العقارية</t>
  </si>
  <si>
    <t xml:space="preserve">قطاع الصناعة </t>
  </si>
  <si>
    <t xml:space="preserve">بغداد للمشروبات الغازية </t>
  </si>
  <si>
    <t xml:space="preserve">مجموع قطاع الصناعة </t>
  </si>
  <si>
    <t xml:space="preserve">قطاع الاتصالات </t>
  </si>
  <si>
    <t xml:space="preserve">مجموع قطاع الاتصالات </t>
  </si>
  <si>
    <t>المجموع الكلي</t>
  </si>
  <si>
    <t>نشرة  تداول الاسهم المباعة من غير العراقيين في السوق النظامي</t>
  </si>
  <si>
    <t xml:space="preserve">مصرف بغداد </t>
  </si>
  <si>
    <t xml:space="preserve">تابع لقطاع الفنادق والسياحة </t>
  </si>
  <si>
    <t>سيتم اطلاق التداول على اسهم الشركة المنتجات الزراعية في جلسة الاحد 2017/8/27 بعد قرار الهيئة العامة المنعقدة في 2017/8/21المصادقة على الحسابات الختامية لعام 2016 وتوزيع ارباح نقدية قدرها (36) مليون من الفائض المتحقق لعام 2016 البالغ (57,774,141) دينار , وتغيير عبارة من الفقرة (6-ب) من فقرات جدول الاعمال لمحضر اجتماع الهيئة العامة المنعقدة في 2015/6/21 وتكون عبارة شراء عقار بدلا من شراء عقار تجاري او غير تجاري . السعر التاشيري (6.780) دينار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</si>
</sst>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F400]h:mm:ss\ AM/PM"/>
    <numFmt numFmtId="166" formatCode="0.000"/>
  </numFmts>
  <fonts count="37" x14ac:knownFonts="1">
    <font>
      <sz val="11"/>
      <color theme="1"/>
      <name val="Arial"/>
      <family val="2"/>
      <charset val="178"/>
      <scheme val="minor"/>
    </font>
    <font>
      <b/>
      <sz val="16"/>
      <color rgb="FF002060"/>
      <name val="Arial"/>
      <family val="2"/>
      <scheme val="minor"/>
    </font>
    <font>
      <sz val="10"/>
      <name val="Arial"/>
      <family val="2"/>
    </font>
    <font>
      <b/>
      <sz val="11"/>
      <color rgb="FF002060"/>
      <name val="Arial"/>
      <family val="2"/>
    </font>
    <font>
      <b/>
      <sz val="11"/>
      <color rgb="FF002060"/>
      <name val="Arial"/>
      <family val="2"/>
      <scheme val="minor"/>
    </font>
    <font>
      <b/>
      <sz val="12"/>
      <color rgb="FF002060"/>
      <name val="Arial"/>
      <family val="2"/>
    </font>
    <font>
      <b/>
      <sz val="12"/>
      <color rgb="FF002060"/>
      <name val="Arial"/>
      <family val="2"/>
      <charset val="178"/>
    </font>
    <font>
      <b/>
      <sz val="13"/>
      <color rgb="FF002060"/>
      <name val="Arial"/>
      <family val="2"/>
    </font>
    <font>
      <b/>
      <sz val="14"/>
      <color rgb="FF002060"/>
      <name val="Arial"/>
      <family val="2"/>
    </font>
    <font>
      <b/>
      <sz val="14"/>
      <color rgb="FF002060"/>
      <name val="Arial"/>
      <family val="2"/>
      <scheme val="minor"/>
    </font>
    <font>
      <b/>
      <sz val="12"/>
      <color rgb="FF002060"/>
      <name val="Arial"/>
      <family val="2"/>
      <scheme val="minor"/>
    </font>
    <font>
      <b/>
      <sz val="16"/>
      <color rgb="FF002060"/>
      <name val="Arial"/>
      <family val="2"/>
    </font>
    <font>
      <sz val="16"/>
      <color rgb="FF002060"/>
      <name val="Arial"/>
      <family val="2"/>
      <scheme val="minor"/>
    </font>
    <font>
      <b/>
      <sz val="15"/>
      <color rgb="FF002060"/>
      <name val="Arial"/>
      <family val="2"/>
    </font>
    <font>
      <sz val="14"/>
      <color theme="1"/>
      <name val="Arial"/>
      <family val="2"/>
      <charset val="178"/>
      <scheme val="minor"/>
    </font>
    <font>
      <b/>
      <sz val="14"/>
      <color rgb="FF002060"/>
      <name val="Arial"/>
      <family val="2"/>
      <charset val="178"/>
    </font>
    <font>
      <b/>
      <sz val="14"/>
      <color theme="1"/>
      <name val="Arial"/>
      <family val="2"/>
      <scheme val="minor"/>
    </font>
    <font>
      <b/>
      <sz val="18"/>
      <color rgb="FF002060"/>
      <name val="Arial"/>
      <family val="2"/>
      <scheme val="minor"/>
    </font>
    <font>
      <b/>
      <sz val="20"/>
      <color rgb="FF002060"/>
      <name val="Arial"/>
      <family val="2"/>
    </font>
    <font>
      <b/>
      <sz val="20"/>
      <color rgb="FF002060"/>
      <name val="Arial"/>
      <family val="2"/>
      <scheme val="minor"/>
    </font>
    <font>
      <sz val="12"/>
      <color theme="1"/>
      <name val="Arial"/>
      <family val="2"/>
    </font>
    <font>
      <b/>
      <sz val="13"/>
      <color rgb="FF002060"/>
      <name val="Arial"/>
      <family val="2"/>
      <scheme val="minor"/>
    </font>
    <font>
      <sz val="13"/>
      <color theme="1"/>
      <name val="Arial"/>
      <family val="2"/>
      <charset val="178"/>
      <scheme val="minor"/>
    </font>
    <font>
      <b/>
      <sz val="13"/>
      <color rgb="FF002060"/>
      <name val="Arial"/>
      <family val="2"/>
      <charset val="178"/>
    </font>
    <font>
      <sz val="13"/>
      <color rgb="FF002060"/>
      <name val="Arial"/>
      <family val="2"/>
      <charset val="178"/>
    </font>
    <font>
      <b/>
      <sz val="13"/>
      <color theme="1"/>
      <name val="Arial"/>
      <family val="2"/>
      <scheme val="minor"/>
    </font>
    <font>
      <b/>
      <sz val="12"/>
      <color rgb="FF00B050"/>
      <name val="Arial"/>
      <family val="2"/>
    </font>
    <font>
      <b/>
      <sz val="13"/>
      <color theme="0"/>
      <name val="Arial Narrow"/>
      <family val="2"/>
    </font>
    <font>
      <b/>
      <sz val="10.5"/>
      <color rgb="FF002060"/>
      <name val="Arial"/>
      <family val="2"/>
    </font>
    <font>
      <b/>
      <sz val="13"/>
      <color rgb="FF002060"/>
      <name val="Arial"/>
      <family val="2"/>
      <charset val="178"/>
      <scheme val="minor"/>
    </font>
    <font>
      <b/>
      <sz val="12"/>
      <color theme="1"/>
      <name val="Arial"/>
      <family val="2"/>
      <scheme val="minor"/>
    </font>
    <font>
      <b/>
      <sz val="12"/>
      <color rgb="FFFF0000"/>
      <name val="Arial"/>
      <family val="2"/>
    </font>
    <font>
      <b/>
      <sz val="16"/>
      <color rgb="FFFF0000"/>
      <name val="Arial"/>
      <family val="2"/>
    </font>
    <font>
      <b/>
      <sz val="18"/>
      <color indexed="56"/>
      <name val="Arial"/>
      <family val="2"/>
    </font>
    <font>
      <b/>
      <sz val="14"/>
      <color indexed="56"/>
      <name val="Arial"/>
      <family val="2"/>
    </font>
    <font>
      <b/>
      <sz val="12"/>
      <color indexed="56"/>
      <name val="Arial"/>
      <family val="2"/>
    </font>
    <font>
      <sz val="14"/>
      <color theme="1"/>
      <name val="Arial"/>
      <family val="2"/>
      <scheme val="minor"/>
    </font>
  </fonts>
  <fills count="5">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rgb="FF002060"/>
        <bgColor indexed="64"/>
      </patternFill>
    </fill>
  </fills>
  <borders count="61">
    <border>
      <left/>
      <right/>
      <top/>
      <bottom/>
      <diagonal/>
    </border>
    <border>
      <left style="thin">
        <color auto="1"/>
      </left>
      <right style="thin">
        <color auto="1"/>
      </right>
      <top style="thin">
        <color auto="1"/>
      </top>
      <bottom style="thin">
        <color auto="1"/>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auto="1"/>
      </bottom>
      <diagonal/>
    </border>
    <border>
      <left style="thin">
        <color theme="1"/>
      </left>
      <right style="thin">
        <color theme="1"/>
      </right>
      <top style="thin">
        <color theme="1"/>
      </top>
      <bottom style="thin">
        <color theme="1"/>
      </bottom>
      <diagonal/>
    </border>
    <border>
      <left/>
      <right/>
      <top style="thin">
        <color theme="0"/>
      </top>
      <bottom style="thin">
        <color auto="1"/>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thin">
        <color theme="0"/>
      </left>
      <right/>
      <top/>
      <bottom style="thin">
        <color theme="0"/>
      </bottom>
      <diagonal/>
    </border>
    <border>
      <left/>
      <right/>
      <top/>
      <bottom style="thin">
        <color auto="1"/>
      </bottom>
      <diagonal/>
    </border>
    <border>
      <left/>
      <right style="thin">
        <color theme="0"/>
      </right>
      <top/>
      <bottom style="thin">
        <color theme="0"/>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diagonal/>
    </border>
    <border>
      <left style="thin">
        <color indexed="64"/>
      </left>
      <right/>
      <top/>
      <bottom/>
      <diagonal/>
    </border>
    <border>
      <left/>
      <right style="thin">
        <color indexed="18"/>
      </right>
      <top style="thin">
        <color indexed="18"/>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18"/>
      </left>
      <right/>
      <top style="thin">
        <color indexed="64"/>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1"/>
      </left>
      <right/>
      <top/>
      <bottom/>
      <diagonal/>
    </border>
    <border>
      <left/>
      <right style="thin">
        <color theme="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1"/>
      </left>
      <right style="thin">
        <color theme="1"/>
      </right>
      <top style="thin">
        <color theme="1"/>
      </top>
      <bottom/>
      <diagonal/>
    </border>
    <border>
      <left/>
      <right style="thin">
        <color theme="1"/>
      </right>
      <top style="thin">
        <color auto="1"/>
      </top>
      <bottom style="thin">
        <color auto="1"/>
      </bottom>
      <diagonal/>
    </border>
    <border>
      <left style="thin">
        <color auto="1"/>
      </left>
      <right style="thin">
        <color theme="1"/>
      </right>
      <top style="thin">
        <color auto="1"/>
      </top>
      <bottom style="thin">
        <color theme="1"/>
      </bottom>
      <diagonal/>
    </border>
    <border>
      <left style="thin">
        <color indexed="64"/>
      </left>
      <right/>
      <top style="thin">
        <color indexed="64"/>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indexed="64"/>
      </bottom>
      <diagonal/>
    </border>
    <border>
      <left style="thin">
        <color auto="1"/>
      </left>
      <right/>
      <top style="thin">
        <color auto="1"/>
      </top>
      <bottom style="thin">
        <color indexed="64"/>
      </bottom>
      <diagonal/>
    </border>
    <border>
      <left style="thin">
        <color auto="1"/>
      </left>
      <right style="thin">
        <color theme="1"/>
      </right>
      <top style="thin">
        <color theme="1"/>
      </top>
      <bottom style="thin">
        <color theme="1"/>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s>
  <cellStyleXfs count="5">
    <xf numFmtId="0" fontId="0" fillId="0" borderId="0"/>
    <xf numFmtId="0" fontId="2" fillId="0" borderId="0"/>
    <xf numFmtId="0" fontId="2" fillId="0" borderId="0"/>
    <xf numFmtId="0" fontId="2" fillId="0" borderId="0"/>
    <xf numFmtId="0" fontId="2" fillId="0" borderId="0"/>
  </cellStyleXfs>
  <cellXfs count="181">
    <xf numFmtId="0" fontId="0" fillId="0" borderId="0" xfId="0"/>
    <xf numFmtId="2" fontId="0" fillId="0" borderId="3" xfId="0" applyNumberFormat="1" applyBorder="1"/>
    <xf numFmtId="2" fontId="0" fillId="0" borderId="4" xfId="0" applyNumberFormat="1" applyBorder="1"/>
    <xf numFmtId="0" fontId="5" fillId="0" borderId="1" xfId="0" applyFont="1" applyFill="1" applyBorder="1" applyAlignment="1">
      <alignment vertical="center"/>
    </xf>
    <xf numFmtId="0" fontId="6" fillId="0" borderId="1" xfId="0" applyFont="1" applyFill="1" applyBorder="1" applyAlignment="1">
      <alignment vertical="center"/>
    </xf>
    <xf numFmtId="0" fontId="5" fillId="0" borderId="6" xfId="0" applyFont="1" applyFill="1" applyBorder="1" applyAlignment="1">
      <alignment vertical="center"/>
    </xf>
    <xf numFmtId="0" fontId="11" fillId="0" borderId="2" xfId="2" applyFont="1" applyBorder="1" applyAlignment="1">
      <alignment horizontal="right" vertical="center"/>
    </xf>
    <xf numFmtId="0" fontId="11" fillId="0" borderId="2" xfId="2" applyFont="1" applyBorder="1" applyAlignment="1">
      <alignment vertical="center"/>
    </xf>
    <xf numFmtId="0" fontId="11" fillId="0" borderId="2" xfId="2" applyFont="1" applyBorder="1" applyAlignment="1">
      <alignment vertical="center" wrapText="1"/>
    </xf>
    <xf numFmtId="0" fontId="11" fillId="0" borderId="4" xfId="0" applyFont="1" applyBorder="1" applyAlignment="1">
      <alignment vertical="center"/>
    </xf>
    <xf numFmtId="0" fontId="11" fillId="0" borderId="4" xfId="2" applyFont="1" applyBorder="1" applyAlignment="1">
      <alignment horizontal="right" vertical="center"/>
    </xf>
    <xf numFmtId="0" fontId="12" fillId="0" borderId="4" xfId="0" applyFont="1" applyBorder="1" applyAlignment="1">
      <alignment vertical="center"/>
    </xf>
    <xf numFmtId="3" fontId="11" fillId="0" borderId="4" xfId="0" applyNumberFormat="1" applyFont="1" applyBorder="1" applyAlignment="1">
      <alignment horizontal="right" vertical="center"/>
    </xf>
    <xf numFmtId="164" fontId="5" fillId="0" borderId="1" xfId="0" applyNumberFormat="1" applyFont="1" applyBorder="1" applyAlignment="1">
      <alignment horizontal="center" vertical="center"/>
    </xf>
    <xf numFmtId="0" fontId="5" fillId="0" borderId="1" xfId="0" applyFont="1" applyBorder="1" applyAlignment="1">
      <alignment vertical="center" wrapText="1"/>
    </xf>
    <xf numFmtId="0" fontId="14" fillId="0" borderId="0" xfId="0" applyFont="1"/>
    <xf numFmtId="0" fontId="16" fillId="0" borderId="0" xfId="0" applyFont="1"/>
    <xf numFmtId="0" fontId="0" fillId="0" borderId="0" xfId="0" applyFont="1"/>
    <xf numFmtId="4" fontId="5" fillId="0" borderId="1" xfId="0" applyNumberFormat="1" applyFont="1" applyBorder="1" applyAlignment="1">
      <alignment horizontal="center" vertical="center"/>
    </xf>
    <xf numFmtId="0" fontId="3" fillId="0" borderId="1" xfId="0" applyFont="1" applyFill="1" applyBorder="1" applyAlignment="1">
      <alignment vertical="center"/>
    </xf>
    <xf numFmtId="164" fontId="3" fillId="0" borderId="1" xfId="0" applyNumberFormat="1" applyFont="1" applyBorder="1" applyAlignment="1">
      <alignment horizontal="center" vertical="center"/>
    </xf>
    <xf numFmtId="0" fontId="3" fillId="0" borderId="6" xfId="3" applyFont="1" applyBorder="1" applyAlignment="1">
      <alignment horizontal="center" vertical="center"/>
    </xf>
    <xf numFmtId="2" fontId="10" fillId="0" borderId="6" xfId="0" applyNumberFormat="1" applyFont="1" applyBorder="1" applyAlignment="1">
      <alignment horizontal="center" vertical="center"/>
    </xf>
    <xf numFmtId="2" fontId="19" fillId="0" borderId="17" xfId="0" applyNumberFormat="1" applyFont="1" applyBorder="1" applyAlignment="1">
      <alignment vertical="center"/>
    </xf>
    <xf numFmtId="2" fontId="19" fillId="0" borderId="16" xfId="0" applyNumberFormat="1" applyFont="1" applyBorder="1" applyAlignment="1">
      <alignment vertical="center"/>
    </xf>
    <xf numFmtId="2" fontId="19" fillId="0" borderId="19" xfId="0" applyNumberFormat="1" applyFont="1" applyBorder="1" applyAlignment="1">
      <alignment vertical="center"/>
    </xf>
    <xf numFmtId="0" fontId="5" fillId="0" borderId="20" xfId="0" applyFont="1" applyFill="1" applyBorder="1" applyAlignment="1">
      <alignment horizontal="center" vertical="center"/>
    </xf>
    <xf numFmtId="166" fontId="5" fillId="0" borderId="21" xfId="0" applyNumberFormat="1" applyFont="1" applyBorder="1" applyAlignment="1">
      <alignment horizontal="center" vertical="center"/>
    </xf>
    <xf numFmtId="2" fontId="5" fillId="0" borderId="21" xfId="0" applyNumberFormat="1" applyFont="1" applyBorder="1" applyAlignment="1">
      <alignment horizontal="center" vertical="center"/>
    </xf>
    <xf numFmtId="3" fontId="5" fillId="0" borderId="22" xfId="0" applyNumberFormat="1" applyFont="1" applyBorder="1" applyAlignment="1">
      <alignment vertical="center"/>
    </xf>
    <xf numFmtId="0" fontId="5" fillId="0" borderId="0" xfId="0" applyFont="1" applyBorder="1" applyAlignment="1"/>
    <xf numFmtId="166" fontId="5" fillId="0" borderId="23" xfId="0" applyNumberFormat="1" applyFont="1" applyBorder="1" applyAlignment="1">
      <alignment horizontal="center" vertical="center"/>
    </xf>
    <xf numFmtId="4" fontId="5" fillId="0" borderId="21" xfId="0" applyNumberFormat="1" applyFont="1" applyBorder="1" applyAlignment="1">
      <alignment horizontal="center" vertical="center"/>
    </xf>
    <xf numFmtId="3" fontId="5" fillId="0" borderId="1" xfId="0" applyNumberFormat="1" applyFont="1" applyBorder="1" applyAlignment="1">
      <alignment horizontal="center" vertical="center"/>
    </xf>
    <xf numFmtId="0" fontId="5" fillId="0" borderId="1" xfId="0" applyFont="1" applyFill="1" applyBorder="1" applyAlignment="1">
      <alignment horizontal="right" vertical="center"/>
    </xf>
    <xf numFmtId="0" fontId="3" fillId="2" borderId="26" xfId="1" applyFont="1" applyFill="1" applyBorder="1" applyAlignment="1">
      <alignment horizontal="center" vertical="center"/>
    </xf>
    <xf numFmtId="0" fontId="3" fillId="2" borderId="26" xfId="1" applyFont="1" applyFill="1" applyBorder="1" applyAlignment="1">
      <alignment horizontal="center" vertical="center" wrapText="1"/>
    </xf>
    <xf numFmtId="0" fontId="18" fillId="0" borderId="15" xfId="2" applyFont="1" applyBorder="1" applyAlignment="1">
      <alignment vertical="center"/>
    </xf>
    <xf numFmtId="0" fontId="18" fillId="0" borderId="2" xfId="2" applyFont="1" applyBorder="1" applyAlignment="1">
      <alignment vertical="center"/>
    </xf>
    <xf numFmtId="2" fontId="5" fillId="0" borderId="28" xfId="0" applyNumberFormat="1" applyFont="1" applyBorder="1" applyAlignment="1">
      <alignment horizontal="right" vertical="center" wrapText="1"/>
    </xf>
    <xf numFmtId="0" fontId="5" fillId="0" borderId="28" xfId="0" applyFont="1" applyBorder="1" applyAlignment="1">
      <alignment vertical="center" wrapText="1"/>
    </xf>
    <xf numFmtId="0" fontId="22" fillId="0" borderId="0" xfId="0" applyFont="1"/>
    <xf numFmtId="0" fontId="24" fillId="0" borderId="0" xfId="0" applyFont="1" applyAlignment="1">
      <alignment vertical="center"/>
    </xf>
    <xf numFmtId="0" fontId="25" fillId="0" borderId="0" xfId="0" applyFont="1"/>
    <xf numFmtId="0" fontId="5" fillId="0" borderId="28" xfId="0" applyFont="1" applyFill="1" applyBorder="1" applyAlignment="1">
      <alignment vertical="center"/>
    </xf>
    <xf numFmtId="2" fontId="0" fillId="0" borderId="4" xfId="0" applyNumberFormat="1" applyBorder="1" applyAlignment="1">
      <alignment vertical="center"/>
    </xf>
    <xf numFmtId="0" fontId="5" fillId="0" borderId="31" xfId="0" applyFont="1" applyBorder="1" applyAlignment="1">
      <alignment vertical="center" wrapText="1"/>
    </xf>
    <xf numFmtId="3" fontId="1" fillId="0" borderId="2" xfId="0" applyNumberFormat="1" applyFont="1" applyBorder="1" applyAlignment="1">
      <alignment vertical="center"/>
    </xf>
    <xf numFmtId="0" fontId="5" fillId="0" borderId="0" xfId="0" applyFont="1" applyFill="1" applyBorder="1" applyAlignment="1">
      <alignment vertical="center"/>
    </xf>
    <xf numFmtId="164" fontId="5" fillId="0" borderId="0" xfId="0" applyNumberFormat="1" applyFont="1" applyBorder="1" applyAlignment="1">
      <alignment horizontal="center" vertical="center"/>
    </xf>
    <xf numFmtId="164" fontId="5" fillId="0" borderId="39" xfId="0" applyNumberFormat="1" applyFont="1" applyBorder="1" applyAlignment="1">
      <alignment horizontal="center" vertical="center"/>
    </xf>
    <xf numFmtId="0" fontId="5" fillId="0" borderId="39" xfId="0" applyFont="1" applyFill="1" applyBorder="1" applyAlignment="1">
      <alignment vertical="center" wrapText="1"/>
    </xf>
    <xf numFmtId="0" fontId="5" fillId="0" borderId="36" xfId="0" applyFont="1" applyFill="1" applyBorder="1" applyAlignment="1">
      <alignment vertical="center"/>
    </xf>
    <xf numFmtId="164" fontId="5" fillId="0" borderId="41" xfId="0" applyNumberFormat="1" applyFont="1" applyBorder="1" applyAlignment="1">
      <alignment horizontal="center" vertical="center"/>
    </xf>
    <xf numFmtId="0" fontId="7" fillId="0" borderId="41" xfId="0" applyFont="1" applyFill="1" applyBorder="1" applyAlignment="1">
      <alignment horizontal="right" vertical="center" wrapText="1"/>
    </xf>
    <xf numFmtId="0" fontId="5" fillId="0" borderId="35" xfId="0" applyFont="1" applyFill="1" applyBorder="1" applyAlignment="1">
      <alignment vertical="center"/>
    </xf>
    <xf numFmtId="0" fontId="3" fillId="0" borderId="43" xfId="3" applyFont="1" applyBorder="1" applyAlignment="1">
      <alignment horizontal="center" vertical="center"/>
    </xf>
    <xf numFmtId="0" fontId="3" fillId="0" borderId="45" xfId="3" applyFont="1" applyBorder="1" applyAlignment="1">
      <alignment horizontal="center" vertical="center"/>
    </xf>
    <xf numFmtId="3" fontId="5" fillId="0" borderId="35" xfId="0" applyNumberFormat="1" applyFont="1" applyBorder="1" applyAlignment="1">
      <alignment horizontal="center" vertical="center"/>
    </xf>
    <xf numFmtId="0" fontId="5" fillId="0" borderId="42" xfId="0" applyFont="1" applyBorder="1" applyAlignment="1">
      <alignment vertical="center" wrapText="1"/>
    </xf>
    <xf numFmtId="0" fontId="5" fillId="0" borderId="48" xfId="0" applyFont="1" applyFill="1" applyBorder="1" applyAlignment="1">
      <alignment vertical="center"/>
    </xf>
    <xf numFmtId="164" fontId="5" fillId="0" borderId="49" xfId="0" applyNumberFormat="1" applyFont="1" applyBorder="1" applyAlignment="1">
      <alignment horizontal="center" vertical="center"/>
    </xf>
    <xf numFmtId="2" fontId="0" fillId="0" borderId="4" xfId="0" applyNumberFormat="1" applyBorder="1" applyAlignment="1"/>
    <xf numFmtId="2" fontId="0" fillId="0" borderId="4" xfId="0" applyNumberFormat="1" applyBorder="1" applyAlignment="1">
      <alignment horizontal="right"/>
    </xf>
    <xf numFmtId="1" fontId="1" fillId="0" borderId="4" xfId="0" applyNumberFormat="1" applyFont="1" applyBorder="1" applyAlignment="1">
      <alignment vertical="center"/>
    </xf>
    <xf numFmtId="164" fontId="5" fillId="0" borderId="50" xfId="0" applyNumberFormat="1" applyFont="1" applyBorder="1" applyAlignment="1">
      <alignment horizontal="center" vertical="center"/>
    </xf>
    <xf numFmtId="0" fontId="5" fillId="0" borderId="51" xfId="0" applyFont="1" applyBorder="1" applyAlignment="1">
      <alignment vertical="center" wrapText="1"/>
    </xf>
    <xf numFmtId="0" fontId="3" fillId="0" borderId="28" xfId="0" applyFont="1" applyBorder="1" applyAlignment="1">
      <alignment vertical="center" wrapText="1"/>
    </xf>
    <xf numFmtId="0" fontId="5" fillId="0" borderId="9" xfId="0" applyFont="1" applyFill="1" applyBorder="1" applyAlignment="1">
      <alignment vertical="center"/>
    </xf>
    <xf numFmtId="0" fontId="5" fillId="0" borderId="9" xfId="0" applyFont="1" applyFill="1" applyBorder="1" applyAlignment="1">
      <alignment horizontal="right" vertical="center"/>
    </xf>
    <xf numFmtId="0" fontId="30" fillId="0" borderId="0" xfId="0" applyFont="1"/>
    <xf numFmtId="2" fontId="5" fillId="0" borderId="48" xfId="0" applyNumberFormat="1" applyFont="1" applyBorder="1" applyAlignment="1">
      <alignment horizontal="right" vertical="center" wrapText="1"/>
    </xf>
    <xf numFmtId="4" fontId="26" fillId="0" borderId="1" xfId="0" applyNumberFormat="1" applyFont="1" applyBorder="1" applyAlignment="1">
      <alignment horizontal="center" vertical="center"/>
    </xf>
    <xf numFmtId="3" fontId="0" fillId="0" borderId="0" xfId="0" applyNumberFormat="1"/>
    <xf numFmtId="4" fontId="31" fillId="0" borderId="1" xfId="0" applyNumberFormat="1" applyFont="1" applyBorder="1" applyAlignment="1">
      <alignment horizontal="center" vertical="center"/>
    </xf>
    <xf numFmtId="0" fontId="3" fillId="0" borderId="52" xfId="3" applyFont="1" applyBorder="1" applyAlignment="1">
      <alignment horizontal="center" vertical="center"/>
    </xf>
    <xf numFmtId="0" fontId="33" fillId="0" borderId="0" xfId="0" applyFont="1" applyAlignment="1">
      <alignment vertical="center"/>
    </xf>
    <xf numFmtId="0" fontId="35" fillId="2" borderId="54" xfId="0" applyFont="1" applyFill="1" applyBorder="1" applyAlignment="1">
      <alignment horizontal="center" vertical="center"/>
    </xf>
    <xf numFmtId="0" fontId="35" fillId="2" borderId="54" xfId="0" applyFont="1" applyFill="1" applyBorder="1" applyAlignment="1">
      <alignment horizontal="center" vertical="center" wrapText="1"/>
    </xf>
    <xf numFmtId="0" fontId="34" fillId="0" borderId="54" xfId="3" applyFont="1" applyFill="1" applyBorder="1" applyAlignment="1">
      <alignment horizontal="right" vertical="center"/>
    </xf>
    <xf numFmtId="0" fontId="34" fillId="0" borderId="54" xfId="3" applyFont="1" applyFill="1" applyBorder="1" applyAlignment="1">
      <alignment horizontal="left" vertical="center"/>
    </xf>
    <xf numFmtId="3" fontId="34" fillId="0" borderId="58" xfId="3" applyNumberFormat="1" applyFont="1" applyFill="1" applyBorder="1" applyAlignment="1">
      <alignment horizontal="center" vertical="center"/>
    </xf>
    <xf numFmtId="0" fontId="36" fillId="0" borderId="0" xfId="0" applyFont="1"/>
    <xf numFmtId="0" fontId="34" fillId="2" borderId="54" xfId="0" applyFont="1" applyFill="1" applyBorder="1" applyAlignment="1">
      <alignment horizontal="center" vertical="center"/>
    </xf>
    <xf numFmtId="0" fontId="34" fillId="2" borderId="54" xfId="0" applyFont="1" applyFill="1" applyBorder="1" applyAlignment="1">
      <alignment horizontal="center" vertical="center" wrapText="1"/>
    </xf>
    <xf numFmtId="3" fontId="5" fillId="0" borderId="42" xfId="0" applyNumberFormat="1" applyFont="1" applyBorder="1" applyAlignment="1">
      <alignment horizontal="center" vertical="center"/>
    </xf>
    <xf numFmtId="3" fontId="5" fillId="0" borderId="44" xfId="0" applyNumberFormat="1" applyFont="1" applyBorder="1" applyAlignment="1">
      <alignment horizontal="center" vertical="center"/>
    </xf>
    <xf numFmtId="3" fontId="5" fillId="0" borderId="51" xfId="0" applyNumberFormat="1" applyFont="1" applyBorder="1" applyAlignment="1">
      <alignment horizontal="center" vertical="center"/>
    </xf>
    <xf numFmtId="3" fontId="5" fillId="0" borderId="34" xfId="0" applyNumberFormat="1" applyFont="1" applyBorder="1" applyAlignment="1">
      <alignment horizontal="center" vertical="center"/>
    </xf>
    <xf numFmtId="0" fontId="23" fillId="0" borderId="0" xfId="0" applyFont="1" applyBorder="1" applyAlignment="1">
      <alignment horizontal="center" vertical="center"/>
    </xf>
    <xf numFmtId="0" fontId="5" fillId="0" borderId="46" xfId="0" applyFont="1" applyFill="1" applyBorder="1" applyAlignment="1">
      <alignment horizontal="right" vertical="center"/>
    </xf>
    <xf numFmtId="0" fontId="5" fillId="0" borderId="8" xfId="0" applyFont="1" applyFill="1" applyBorder="1" applyAlignment="1">
      <alignment horizontal="right" vertical="center"/>
    </xf>
    <xf numFmtId="0" fontId="5" fillId="0" borderId="47" xfId="0" applyFont="1" applyFill="1" applyBorder="1" applyAlignment="1">
      <alignment horizontal="right" vertical="center"/>
    </xf>
    <xf numFmtId="0" fontId="23" fillId="0" borderId="4" xfId="0" applyFont="1" applyBorder="1" applyAlignment="1">
      <alignment horizontal="center" vertical="center"/>
    </xf>
    <xf numFmtId="0" fontId="5" fillId="0" borderId="25"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51" xfId="0" applyFont="1" applyFill="1" applyBorder="1" applyAlignment="1">
      <alignment horizontal="right" vertical="center"/>
    </xf>
    <xf numFmtId="0" fontId="5" fillId="0" borderId="30" xfId="0" applyFont="1" applyFill="1" applyBorder="1" applyAlignment="1">
      <alignment horizontal="right" vertical="center"/>
    </xf>
    <xf numFmtId="0" fontId="5" fillId="0" borderId="34" xfId="0" applyFont="1" applyFill="1" applyBorder="1" applyAlignment="1">
      <alignment horizontal="right" vertical="center"/>
    </xf>
    <xf numFmtId="0" fontId="23" fillId="0" borderId="18" xfId="0" applyFont="1" applyBorder="1" applyAlignment="1">
      <alignment horizontal="center" vertical="center"/>
    </xf>
    <xf numFmtId="164" fontId="7" fillId="0" borderId="40" xfId="0" applyNumberFormat="1" applyFont="1" applyBorder="1" applyAlignment="1">
      <alignment horizontal="right" vertical="center" wrapText="1"/>
    </xf>
    <xf numFmtId="164" fontId="7" fillId="0" borderId="30" xfId="0" applyNumberFormat="1" applyFont="1" applyBorder="1" applyAlignment="1">
      <alignment horizontal="right" vertical="center" wrapText="1"/>
    </xf>
    <xf numFmtId="164" fontId="7" fillId="0" borderId="34" xfId="0" applyNumberFormat="1" applyFont="1" applyBorder="1" applyAlignment="1">
      <alignment horizontal="right" vertical="center" wrapText="1"/>
    </xf>
    <xf numFmtId="0" fontId="5" fillId="0" borderId="29" xfId="0" applyFont="1" applyFill="1" applyBorder="1" applyAlignment="1">
      <alignment horizontal="center" vertical="center"/>
    </xf>
    <xf numFmtId="3" fontId="5" fillId="0" borderId="25" xfId="0" applyNumberFormat="1" applyFont="1" applyBorder="1" applyAlignment="1">
      <alignment horizontal="center" vertical="center"/>
    </xf>
    <xf numFmtId="3" fontId="5" fillId="0" borderId="24" xfId="0" applyNumberFormat="1" applyFont="1" applyBorder="1" applyAlignment="1">
      <alignment horizontal="center" vertical="center"/>
    </xf>
    <xf numFmtId="0" fontId="5" fillId="0" borderId="8" xfId="0" applyFont="1" applyFill="1" applyBorder="1" applyAlignment="1">
      <alignment horizontal="center" vertical="center"/>
    </xf>
    <xf numFmtId="2" fontId="17" fillId="0" borderId="7" xfId="0" applyNumberFormat="1" applyFont="1" applyBorder="1" applyAlignment="1">
      <alignment horizontal="center" vertical="center"/>
    </xf>
    <xf numFmtId="2" fontId="17" fillId="0" borderId="5" xfId="0" applyNumberFormat="1" applyFont="1" applyBorder="1" applyAlignment="1">
      <alignment horizontal="center" vertical="center"/>
    </xf>
    <xf numFmtId="2" fontId="20" fillId="0" borderId="25" xfId="0" applyNumberFormat="1" applyFont="1" applyBorder="1" applyAlignment="1">
      <alignment horizontal="center" vertical="center"/>
    </xf>
    <xf numFmtId="2" fontId="20" fillId="0" borderId="27" xfId="0" applyNumberFormat="1" applyFont="1" applyBorder="1" applyAlignment="1">
      <alignment horizontal="center" vertical="center"/>
    </xf>
    <xf numFmtId="2" fontId="20" fillId="0" borderId="24" xfId="0" applyNumberFormat="1" applyFont="1" applyBorder="1" applyAlignment="1">
      <alignment horizontal="center" vertical="center"/>
    </xf>
    <xf numFmtId="2" fontId="5" fillId="0" borderId="25" xfId="0" applyNumberFormat="1" applyFont="1" applyBorder="1" applyAlignment="1">
      <alignment horizontal="center" vertical="center"/>
    </xf>
    <xf numFmtId="2" fontId="5" fillId="0" borderId="27" xfId="0" applyNumberFormat="1" applyFont="1" applyBorder="1" applyAlignment="1">
      <alignment horizontal="center" vertical="center"/>
    </xf>
    <xf numFmtId="2" fontId="5" fillId="0" borderId="24" xfId="0" applyNumberFormat="1" applyFont="1" applyBorder="1" applyAlignment="1">
      <alignment horizontal="center" vertical="center"/>
    </xf>
    <xf numFmtId="2" fontId="5" fillId="0" borderId="33" xfId="0" applyNumberFormat="1" applyFont="1" applyBorder="1" applyAlignment="1">
      <alignment horizontal="center" vertical="center"/>
    </xf>
    <xf numFmtId="2" fontId="5" fillId="0" borderId="30" xfId="0" applyNumberFormat="1" applyFont="1" applyBorder="1" applyAlignment="1">
      <alignment horizontal="center" vertical="center"/>
    </xf>
    <xf numFmtId="2" fontId="5" fillId="0" borderId="34" xfId="0" applyNumberFormat="1" applyFont="1" applyBorder="1" applyAlignment="1">
      <alignment horizontal="center" vertical="center"/>
    </xf>
    <xf numFmtId="2" fontId="20" fillId="0" borderId="46" xfId="0" applyNumberFormat="1" applyFont="1" applyBorder="1" applyAlignment="1">
      <alignment horizontal="center" vertical="center"/>
    </xf>
    <xf numFmtId="2" fontId="20" fillId="0" borderId="8" xfId="0" applyNumberFormat="1" applyFont="1" applyBorder="1" applyAlignment="1">
      <alignment horizontal="center" vertical="center"/>
    </xf>
    <xf numFmtId="2" fontId="20" fillId="0" borderId="47" xfId="0" applyNumberFormat="1" applyFont="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27" fillId="4" borderId="0" xfId="0" applyFont="1" applyFill="1" applyBorder="1" applyAlignment="1">
      <alignment horizontal="center" vertical="center"/>
    </xf>
    <xf numFmtId="0" fontId="11" fillId="0" borderId="14" xfId="2" applyFont="1" applyBorder="1" applyAlignment="1">
      <alignment horizontal="right" vertical="center"/>
    </xf>
    <xf numFmtId="0" fontId="11" fillId="0" borderId="2" xfId="2" applyFont="1" applyBorder="1" applyAlignment="1">
      <alignment horizontal="right" vertical="center"/>
    </xf>
    <xf numFmtId="0" fontId="11" fillId="0" borderId="14" xfId="0" applyFont="1" applyBorder="1" applyAlignment="1">
      <alignment horizontal="right" vertical="center"/>
    </xf>
    <xf numFmtId="0" fontId="11" fillId="0" borderId="15" xfId="0" applyFont="1" applyBorder="1" applyAlignment="1">
      <alignment horizontal="right" vertical="center"/>
    </xf>
    <xf numFmtId="0" fontId="11" fillId="0" borderId="2" xfId="0" applyFont="1" applyBorder="1" applyAlignment="1">
      <alignment horizontal="right" vertical="center"/>
    </xf>
    <xf numFmtId="4" fontId="32" fillId="0" borderId="14" xfId="0" applyNumberFormat="1" applyFont="1" applyBorder="1" applyAlignment="1">
      <alignment horizontal="right" vertical="center"/>
    </xf>
    <xf numFmtId="4" fontId="32" fillId="0" borderId="2" xfId="0" applyNumberFormat="1" applyFont="1" applyBorder="1" applyAlignment="1">
      <alignment horizontal="right" vertical="center"/>
    </xf>
    <xf numFmtId="3" fontId="11" fillId="0" borderId="14" xfId="0" applyNumberFormat="1" applyFont="1" applyBorder="1" applyAlignment="1">
      <alignment horizontal="right" vertical="center"/>
    </xf>
    <xf numFmtId="3" fontId="11" fillId="0" borderId="15" xfId="0" applyNumberFormat="1" applyFont="1" applyBorder="1" applyAlignment="1">
      <alignment horizontal="right" vertical="center"/>
    </xf>
    <xf numFmtId="3" fontId="11" fillId="0" borderId="2" xfId="0" applyNumberFormat="1" applyFont="1" applyBorder="1" applyAlignment="1">
      <alignment horizontal="right" vertical="center"/>
    </xf>
    <xf numFmtId="1" fontId="1" fillId="0" borderId="14" xfId="0" applyNumberFormat="1" applyFont="1" applyBorder="1" applyAlignment="1">
      <alignment horizontal="right" vertical="center"/>
    </xf>
    <xf numFmtId="1" fontId="1" fillId="0" borderId="15" xfId="0" applyNumberFormat="1" applyFont="1" applyBorder="1" applyAlignment="1">
      <alignment horizontal="right" vertical="center"/>
    </xf>
    <xf numFmtId="0" fontId="21" fillId="0" borderId="35" xfId="0" applyNumberFormat="1" applyFont="1" applyBorder="1" applyAlignment="1">
      <alignment horizontal="right" vertical="center" readingOrder="2"/>
    </xf>
    <xf numFmtId="0" fontId="5" fillId="0" borderId="9"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0" xfId="0" applyFont="1" applyFill="1" applyBorder="1" applyAlignment="1">
      <alignment horizontal="center" vertical="center"/>
    </xf>
    <xf numFmtId="0" fontId="7" fillId="0" borderId="32" xfId="0" applyFont="1" applyFill="1" applyBorder="1" applyAlignment="1">
      <alignment horizontal="right" vertical="center" wrapText="1"/>
    </xf>
    <xf numFmtId="0" fontId="29" fillId="0" borderId="51" xfId="0" applyFont="1" applyBorder="1" applyAlignment="1">
      <alignment horizontal="right" vertical="center" wrapText="1"/>
    </xf>
    <xf numFmtId="0" fontId="29" fillId="0" borderId="30" xfId="0" applyFont="1" applyBorder="1" applyAlignment="1">
      <alignment horizontal="right" vertical="center" wrapText="1"/>
    </xf>
    <xf numFmtId="0" fontId="29" fillId="0" borderId="34" xfId="0" applyFont="1" applyBorder="1" applyAlignment="1">
      <alignment horizontal="right" vertical="center" wrapText="1"/>
    </xf>
    <xf numFmtId="0" fontId="21" fillId="0" borderId="36" xfId="0" applyNumberFormat="1" applyFont="1" applyBorder="1" applyAlignment="1">
      <alignment horizontal="right" vertical="center" readingOrder="2"/>
    </xf>
    <xf numFmtId="0" fontId="34" fillId="0" borderId="55" xfId="0" applyFont="1" applyBorder="1" applyAlignment="1">
      <alignment horizontal="center" vertical="center"/>
    </xf>
    <xf numFmtId="0" fontId="34" fillId="0" borderId="56" xfId="0" applyFont="1" applyBorder="1" applyAlignment="1">
      <alignment horizontal="center" vertical="center"/>
    </xf>
    <xf numFmtId="0" fontId="34" fillId="0" borderId="57" xfId="0" applyFont="1" applyBorder="1" applyAlignment="1">
      <alignment horizontal="center" vertical="center"/>
    </xf>
    <xf numFmtId="0" fontId="33" fillId="0" borderId="0" xfId="0" applyFont="1" applyAlignment="1">
      <alignment horizontal="right" vertical="center"/>
    </xf>
    <xf numFmtId="0" fontId="34" fillId="0" borderId="0" xfId="0" applyFont="1" applyAlignment="1">
      <alignment horizontal="right" vertical="center"/>
    </xf>
    <xf numFmtId="0" fontId="33" fillId="0" borderId="53" xfId="0" applyFont="1" applyBorder="1" applyAlignment="1">
      <alignment horizontal="right" vertical="center"/>
    </xf>
    <xf numFmtId="0" fontId="34" fillId="0" borderId="59" xfId="0" applyFont="1" applyFill="1" applyBorder="1" applyAlignment="1">
      <alignment horizontal="center" vertical="center"/>
    </xf>
    <xf numFmtId="0" fontId="34" fillId="0" borderId="60" xfId="0" applyFont="1" applyFill="1" applyBorder="1" applyAlignment="1">
      <alignment horizontal="center" vertical="center"/>
    </xf>
    <xf numFmtId="0" fontId="34" fillId="0" borderId="59" xfId="3" applyFont="1" applyFill="1" applyBorder="1" applyAlignment="1">
      <alignment horizontal="center" vertical="center"/>
    </xf>
    <xf numFmtId="0" fontId="34" fillId="0" borderId="60" xfId="3" applyFont="1" applyFill="1" applyBorder="1" applyAlignment="1">
      <alignment horizontal="center" vertical="center"/>
    </xf>
    <xf numFmtId="2" fontId="4" fillId="0" borderId="12" xfId="0" applyNumberFormat="1" applyFont="1" applyBorder="1" applyAlignment="1">
      <alignment horizontal="center"/>
    </xf>
    <xf numFmtId="2" fontId="4" fillId="0" borderId="11" xfId="0" applyNumberFormat="1" applyFont="1" applyBorder="1" applyAlignment="1">
      <alignment horizontal="center"/>
    </xf>
    <xf numFmtId="2" fontId="4" fillId="0" borderId="13" xfId="0" applyNumberFormat="1" applyFont="1" applyBorder="1" applyAlignment="1">
      <alignment horizontal="center"/>
    </xf>
    <xf numFmtId="0" fontId="9" fillId="0" borderId="11" xfId="0" applyFont="1" applyBorder="1" applyAlignment="1">
      <alignment horizontal="center"/>
    </xf>
    <xf numFmtId="2" fontId="4" fillId="0" borderId="37" xfId="0" applyNumberFormat="1" applyFont="1" applyBorder="1" applyAlignment="1">
      <alignment horizontal="center"/>
    </xf>
    <xf numFmtId="2" fontId="4" fillId="0" borderId="0" xfId="0" applyNumberFormat="1" applyFont="1" applyBorder="1" applyAlignment="1">
      <alignment horizontal="center"/>
    </xf>
    <xf numFmtId="2" fontId="4" fillId="0" borderId="38" xfId="0" applyNumberFormat="1" applyFont="1" applyBorder="1" applyAlignment="1">
      <alignment horizontal="center"/>
    </xf>
    <xf numFmtId="2" fontId="4" fillId="0" borderId="41" xfId="0" applyNumberFormat="1" applyFont="1" applyBorder="1" applyAlignment="1">
      <alignment horizontal="center"/>
    </xf>
    <xf numFmtId="164" fontId="28" fillId="0" borderId="41" xfId="0" applyNumberFormat="1" applyFont="1" applyBorder="1" applyAlignment="1">
      <alignment horizontal="right" vertical="center" wrapText="1"/>
    </xf>
    <xf numFmtId="0" fontId="13" fillId="0" borderId="18" xfId="3" applyFont="1" applyBorder="1" applyAlignment="1">
      <alignment horizontal="center" vertical="center"/>
    </xf>
    <xf numFmtId="164" fontId="5" fillId="0" borderId="42" xfId="0" applyNumberFormat="1" applyFont="1" applyBorder="1" applyAlignment="1">
      <alignment horizontal="right" vertical="center" wrapText="1"/>
    </xf>
    <xf numFmtId="164" fontId="5" fillId="0" borderId="34" xfId="0" applyNumberFormat="1" applyFont="1" applyBorder="1" applyAlignment="1">
      <alignment horizontal="right" vertical="center" wrapText="1"/>
    </xf>
    <xf numFmtId="165" fontId="5" fillId="3" borderId="10" xfId="3" applyNumberFormat="1" applyFont="1" applyFill="1" applyBorder="1" applyAlignment="1">
      <alignment horizontal="right" vertical="center"/>
    </xf>
    <xf numFmtId="165" fontId="5" fillId="3" borderId="9" xfId="3" applyNumberFormat="1" applyFont="1" applyFill="1" applyBorder="1" applyAlignment="1">
      <alignment horizontal="right" vertical="center"/>
    </xf>
    <xf numFmtId="164" fontId="3" fillId="0" borderId="42" xfId="0" applyNumberFormat="1" applyFont="1" applyBorder="1" applyAlignment="1">
      <alignment horizontal="right" vertical="center" wrapText="1"/>
    </xf>
    <xf numFmtId="164" fontId="3" fillId="0" borderId="34" xfId="0" applyNumberFormat="1" applyFont="1" applyBorder="1" applyAlignment="1">
      <alignment horizontal="right" vertical="center" wrapText="1"/>
    </xf>
    <xf numFmtId="164" fontId="3" fillId="0" borderId="42" xfId="0" applyNumberFormat="1" applyFont="1" applyFill="1" applyBorder="1" applyAlignment="1">
      <alignment horizontal="right" vertical="center" wrapText="1"/>
    </xf>
    <xf numFmtId="164" fontId="3" fillId="0" borderId="34" xfId="0" applyNumberFormat="1" applyFont="1" applyFill="1" applyBorder="1" applyAlignment="1">
      <alignment horizontal="right" vertical="center" wrapText="1"/>
    </xf>
    <xf numFmtId="164" fontId="5" fillId="0" borderId="51" xfId="0" applyNumberFormat="1" applyFont="1" applyBorder="1" applyAlignment="1">
      <alignment horizontal="right" vertical="center" wrapText="1"/>
    </xf>
    <xf numFmtId="164" fontId="5" fillId="0" borderId="42" xfId="0" applyNumberFormat="1" applyFont="1" applyFill="1" applyBorder="1" applyAlignment="1">
      <alignment horizontal="right" vertical="center" wrapText="1"/>
    </xf>
    <xf numFmtId="164" fontId="5" fillId="0" borderId="34" xfId="0" applyNumberFormat="1" applyFont="1" applyFill="1" applyBorder="1" applyAlignment="1">
      <alignment horizontal="right" vertical="center" wrapText="1"/>
    </xf>
    <xf numFmtId="164" fontId="15" fillId="0" borderId="0" xfId="0" applyNumberFormat="1" applyFont="1" applyBorder="1" applyAlignment="1">
      <alignment horizontal="center" vertical="center" wrapText="1"/>
    </xf>
    <xf numFmtId="165" fontId="8" fillId="3" borderId="18" xfId="3" applyNumberFormat="1" applyFont="1" applyFill="1" applyBorder="1" applyAlignment="1">
      <alignment horizontal="right" vertical="center"/>
    </xf>
  </cellXfs>
  <cellStyles count="5">
    <cellStyle name="Normal" xfId="0" builtinId="0"/>
    <cellStyle name="Normal 112" xfId="1"/>
    <cellStyle name="Normal 112 2" xfId="3"/>
    <cellStyle name="Normal 2 2" xfId="4"/>
    <cellStyle name="Normal 25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10</xdr:col>
      <xdr:colOff>323849</xdr:colOff>
      <xdr:row>0</xdr:row>
      <xdr:rowOff>9525</xdr:rowOff>
    </xdr:from>
    <xdr:to>
      <xdr:col>13</xdr:col>
      <xdr:colOff>962025</xdr:colOff>
      <xdr:row>2</xdr:row>
      <xdr:rowOff>57150</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707925" y="9525"/>
          <a:ext cx="2819401"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19621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93"/>
  <sheetViews>
    <sheetView rightToLeft="1" tabSelected="1" zoomScaleNormal="100" workbookViewId="0">
      <selection activeCell="A88" sqref="A88:XFD88"/>
    </sheetView>
  </sheetViews>
  <sheetFormatPr defaultRowHeight="14.25" x14ac:dyDescent="0.2"/>
  <cols>
    <col min="1" max="1" width="0.875" customWidth="1"/>
    <col min="2" max="2" width="20.875" customWidth="1"/>
    <col min="3" max="3" width="7" customWidth="1"/>
    <col min="4" max="4" width="8.375" customWidth="1"/>
    <col min="5" max="5" width="8.125" customWidth="1"/>
    <col min="6" max="6" width="8.625" customWidth="1"/>
    <col min="7" max="7" width="8.5" customWidth="1"/>
    <col min="8" max="8" width="7.5" customWidth="1"/>
    <col min="9" max="9" width="8.25" customWidth="1"/>
    <col min="10" max="10" width="7" customWidth="1"/>
    <col min="11" max="11" width="6.625" customWidth="1"/>
    <col min="12" max="12" width="7.125" customWidth="1"/>
    <col min="13" max="13" width="14.875" customWidth="1"/>
    <col min="14" max="14" width="14.75" customWidth="1"/>
  </cols>
  <sheetData>
    <row r="1" spans="2:15" ht="25.5" customHeight="1" x14ac:dyDescent="0.2">
      <c r="B1" s="23" t="s">
        <v>48</v>
      </c>
      <c r="C1" s="24"/>
      <c r="D1" s="25"/>
      <c r="E1" s="1"/>
      <c r="F1" s="1"/>
      <c r="G1" s="1"/>
      <c r="H1" s="1"/>
      <c r="I1" s="1"/>
      <c r="J1" s="1"/>
      <c r="K1" s="1"/>
      <c r="L1" s="1"/>
      <c r="M1" s="1"/>
      <c r="N1" s="1"/>
    </row>
    <row r="2" spans="2:15" ht="38.25" customHeight="1" x14ac:dyDescent="0.2">
      <c r="B2" s="37" t="s">
        <v>284</v>
      </c>
      <c r="C2" s="37"/>
      <c r="D2" s="38"/>
      <c r="E2" s="2"/>
      <c r="F2" s="2"/>
      <c r="G2" s="2"/>
      <c r="H2" s="2"/>
      <c r="I2" s="2"/>
      <c r="J2" s="2"/>
      <c r="K2" s="2"/>
      <c r="L2" s="2"/>
      <c r="M2" s="2"/>
      <c r="N2" s="2"/>
    </row>
    <row r="3" spans="2:15" ht="31.5" customHeight="1" x14ac:dyDescent="0.2">
      <c r="B3" s="6" t="s">
        <v>49</v>
      </c>
      <c r="C3" s="134">
        <v>1208994933.3899999</v>
      </c>
      <c r="D3" s="135"/>
      <c r="E3" s="136"/>
      <c r="F3" s="47"/>
      <c r="G3" s="2"/>
      <c r="H3" s="2"/>
      <c r="I3" s="2"/>
      <c r="J3" s="2"/>
      <c r="K3" s="2"/>
      <c r="L3" s="127" t="s">
        <v>53</v>
      </c>
      <c r="M3" s="128"/>
      <c r="N3" s="12">
        <v>34</v>
      </c>
    </row>
    <row r="4" spans="2:15" ht="28.5" customHeight="1" x14ac:dyDescent="0.2">
      <c r="B4" s="6" t="s">
        <v>47</v>
      </c>
      <c r="C4" s="134">
        <v>2427620991</v>
      </c>
      <c r="D4" s="135"/>
      <c r="E4" s="136"/>
      <c r="F4" s="47"/>
      <c r="G4" s="2"/>
      <c r="H4" s="2"/>
      <c r="I4" s="2"/>
      <c r="J4" s="2"/>
      <c r="K4" s="2"/>
      <c r="L4" s="10" t="s">
        <v>54</v>
      </c>
      <c r="M4" s="45"/>
      <c r="N4" s="12">
        <v>9</v>
      </c>
    </row>
    <row r="5" spans="2:15" ht="34.5" customHeight="1" x14ac:dyDescent="0.2">
      <c r="B5" s="7" t="s">
        <v>10</v>
      </c>
      <c r="C5" s="137">
        <v>559</v>
      </c>
      <c r="D5" s="138"/>
      <c r="E5" s="138"/>
      <c r="F5" s="64"/>
      <c r="G5" s="2"/>
      <c r="H5" s="2"/>
      <c r="I5" s="2"/>
      <c r="J5" s="2"/>
      <c r="K5" s="2"/>
      <c r="L5" s="10" t="s">
        <v>55</v>
      </c>
      <c r="M5" s="45"/>
      <c r="N5" s="9">
        <v>11</v>
      </c>
    </row>
    <row r="6" spans="2:15" ht="24.75" customHeight="1" x14ac:dyDescent="0.2">
      <c r="B6" s="8" t="s">
        <v>50</v>
      </c>
      <c r="C6" s="129">
        <v>571.92999999999995</v>
      </c>
      <c r="D6" s="130"/>
      <c r="E6" s="131"/>
      <c r="F6" s="62"/>
      <c r="G6" s="2"/>
      <c r="H6" s="2"/>
      <c r="I6" s="2"/>
      <c r="J6" s="2"/>
      <c r="K6" s="2"/>
      <c r="L6" s="10" t="s">
        <v>56</v>
      </c>
      <c r="M6" s="11"/>
      <c r="N6" s="9">
        <v>5</v>
      </c>
    </row>
    <row r="7" spans="2:15" ht="28.5" customHeight="1" x14ac:dyDescent="0.2">
      <c r="B7" s="7" t="s">
        <v>51</v>
      </c>
      <c r="C7" s="132">
        <v>-0.56999999999999995</v>
      </c>
      <c r="D7" s="133"/>
      <c r="E7" s="63"/>
      <c r="F7" s="62"/>
      <c r="G7" s="2"/>
      <c r="H7" s="2"/>
      <c r="I7" s="2"/>
      <c r="J7" s="2"/>
      <c r="K7" s="2"/>
      <c r="L7" s="10" t="s">
        <v>57</v>
      </c>
      <c r="M7" s="11"/>
      <c r="N7" s="12">
        <v>26</v>
      </c>
    </row>
    <row r="8" spans="2:15" ht="29.25" customHeight="1" x14ac:dyDescent="0.2">
      <c r="B8" s="6" t="s">
        <v>52</v>
      </c>
      <c r="C8" s="9">
        <v>100</v>
      </c>
      <c r="E8" s="2"/>
      <c r="F8" s="2"/>
      <c r="G8" s="2"/>
      <c r="H8" s="2"/>
      <c r="I8" s="2"/>
      <c r="J8" s="2"/>
      <c r="K8" s="2"/>
      <c r="L8" s="10" t="s">
        <v>58</v>
      </c>
      <c r="M8" s="45"/>
      <c r="N8" s="12">
        <v>35</v>
      </c>
      <c r="O8" s="73"/>
    </row>
    <row r="9" spans="2:15" ht="27.75" customHeight="1" x14ac:dyDescent="0.2">
      <c r="B9" s="108" t="s">
        <v>283</v>
      </c>
      <c r="C9" s="108"/>
      <c r="D9" s="108"/>
      <c r="E9" s="108"/>
      <c r="F9" s="108"/>
      <c r="G9" s="108"/>
      <c r="H9" s="108"/>
      <c r="I9" s="108"/>
      <c r="J9" s="108"/>
      <c r="K9" s="108"/>
      <c r="L9" s="108"/>
      <c r="M9" s="108"/>
      <c r="N9" s="109"/>
    </row>
    <row r="10" spans="2:15" ht="36.75" customHeight="1" x14ac:dyDescent="0.2">
      <c r="B10" s="35" t="s">
        <v>4</v>
      </c>
      <c r="C10" s="36" t="s">
        <v>5</v>
      </c>
      <c r="D10" s="36" t="s">
        <v>6</v>
      </c>
      <c r="E10" s="36" t="s">
        <v>0</v>
      </c>
      <c r="F10" s="36" t="s">
        <v>1</v>
      </c>
      <c r="G10" s="36" t="s">
        <v>2</v>
      </c>
      <c r="H10" s="36" t="s">
        <v>3</v>
      </c>
      <c r="I10" s="36" t="s">
        <v>7</v>
      </c>
      <c r="J10" s="36" t="s">
        <v>8</v>
      </c>
      <c r="K10" s="36" t="s">
        <v>9</v>
      </c>
      <c r="L10" s="36" t="s">
        <v>10</v>
      </c>
      <c r="M10" s="36" t="s">
        <v>11</v>
      </c>
      <c r="N10" s="36" t="s">
        <v>12</v>
      </c>
    </row>
    <row r="11" spans="2:15" ht="24" customHeight="1" x14ac:dyDescent="0.2">
      <c r="B11" s="113" t="s">
        <v>13</v>
      </c>
      <c r="C11" s="114"/>
      <c r="D11" s="114"/>
      <c r="E11" s="114"/>
      <c r="F11" s="114"/>
      <c r="G11" s="114"/>
      <c r="H11" s="114"/>
      <c r="I11" s="114"/>
      <c r="J11" s="114"/>
      <c r="K11" s="114"/>
      <c r="L11" s="114"/>
      <c r="M11" s="114"/>
      <c r="N11" s="115"/>
    </row>
    <row r="12" spans="2:15" ht="24" customHeight="1" x14ac:dyDescent="0.2">
      <c r="B12" s="3" t="s">
        <v>122</v>
      </c>
      <c r="C12" s="3" t="s">
        <v>123</v>
      </c>
      <c r="D12" s="13">
        <v>0.28999999999999998</v>
      </c>
      <c r="E12" s="13">
        <v>0.28999999999999998</v>
      </c>
      <c r="F12" s="13">
        <v>0.28999999999999998</v>
      </c>
      <c r="G12" s="13">
        <v>0.28999999999999998</v>
      </c>
      <c r="H12" s="13">
        <v>0.3</v>
      </c>
      <c r="I12" s="13">
        <v>0.28999999999999998</v>
      </c>
      <c r="J12" s="13">
        <v>0.3</v>
      </c>
      <c r="K12" s="18">
        <v>-3.33</v>
      </c>
      <c r="L12" s="33">
        <v>2</v>
      </c>
      <c r="M12" s="33">
        <v>350000</v>
      </c>
      <c r="N12" s="33">
        <v>101500</v>
      </c>
    </row>
    <row r="13" spans="2:15" ht="24" customHeight="1" x14ac:dyDescent="0.2">
      <c r="B13" s="60" t="s">
        <v>179</v>
      </c>
      <c r="C13" s="60" t="s">
        <v>180</v>
      </c>
      <c r="D13" s="13">
        <v>0.6</v>
      </c>
      <c r="E13" s="13">
        <v>0.6</v>
      </c>
      <c r="F13" s="13">
        <v>0.57999999999999996</v>
      </c>
      <c r="G13" s="13">
        <v>0.59</v>
      </c>
      <c r="H13" s="13">
        <v>0.61</v>
      </c>
      <c r="I13" s="13">
        <v>0.57999999999999996</v>
      </c>
      <c r="J13" s="13">
        <v>0.6</v>
      </c>
      <c r="K13" s="18">
        <v>-3.33</v>
      </c>
      <c r="L13" s="33">
        <v>203</v>
      </c>
      <c r="M13" s="33">
        <v>707250000</v>
      </c>
      <c r="N13" s="33">
        <v>416546300</v>
      </c>
    </row>
    <row r="14" spans="2:15" ht="24" customHeight="1" x14ac:dyDescent="0.2">
      <c r="B14" s="3" t="s">
        <v>276</v>
      </c>
      <c r="C14" s="3" t="s">
        <v>277</v>
      </c>
      <c r="D14" s="13">
        <v>0.39</v>
      </c>
      <c r="E14" s="13">
        <v>0.39</v>
      </c>
      <c r="F14" s="13">
        <v>0.39</v>
      </c>
      <c r="G14" s="13">
        <v>0.39</v>
      </c>
      <c r="H14" s="13">
        <v>0.4</v>
      </c>
      <c r="I14" s="13">
        <v>0.39</v>
      </c>
      <c r="J14" s="13">
        <v>0.4</v>
      </c>
      <c r="K14" s="18">
        <v>-2.5</v>
      </c>
      <c r="L14" s="33">
        <v>26</v>
      </c>
      <c r="M14" s="33">
        <v>62678614</v>
      </c>
      <c r="N14" s="33">
        <v>24444659.460000001</v>
      </c>
    </row>
    <row r="15" spans="2:15" ht="24" customHeight="1" x14ac:dyDescent="0.2">
      <c r="B15" s="3" t="s">
        <v>14</v>
      </c>
      <c r="C15" s="3" t="s">
        <v>15</v>
      </c>
      <c r="D15" s="13">
        <v>0.34</v>
      </c>
      <c r="E15" s="13">
        <v>0.34</v>
      </c>
      <c r="F15" s="13">
        <v>0.34</v>
      </c>
      <c r="G15" s="13">
        <v>0.34</v>
      </c>
      <c r="H15" s="13">
        <v>0.34</v>
      </c>
      <c r="I15" s="13">
        <v>0.34</v>
      </c>
      <c r="J15" s="13">
        <v>0.34</v>
      </c>
      <c r="K15" s="18">
        <v>0</v>
      </c>
      <c r="L15" s="33">
        <v>27</v>
      </c>
      <c r="M15" s="33">
        <v>218696258</v>
      </c>
      <c r="N15" s="33">
        <v>74356727.719999999</v>
      </c>
    </row>
    <row r="16" spans="2:15" ht="24" customHeight="1" x14ac:dyDescent="0.2">
      <c r="B16" s="44" t="s">
        <v>165</v>
      </c>
      <c r="C16" s="44" t="s">
        <v>166</v>
      </c>
      <c r="D16" s="13">
        <v>0.44</v>
      </c>
      <c r="E16" s="13">
        <v>0.44</v>
      </c>
      <c r="F16" s="13">
        <v>0.44</v>
      </c>
      <c r="G16" s="13">
        <v>0.44</v>
      </c>
      <c r="H16" s="13">
        <v>0.45</v>
      </c>
      <c r="I16" s="13">
        <v>0.44</v>
      </c>
      <c r="J16" s="13">
        <v>0.45</v>
      </c>
      <c r="K16" s="18">
        <v>-2.2200000000000002</v>
      </c>
      <c r="L16" s="33">
        <v>18</v>
      </c>
      <c r="M16" s="33">
        <v>53248054</v>
      </c>
      <c r="N16" s="33">
        <v>23429143.760000002</v>
      </c>
    </row>
    <row r="17" spans="2:14" ht="24" customHeight="1" x14ac:dyDescent="0.2">
      <c r="B17" s="60" t="s">
        <v>257</v>
      </c>
      <c r="C17" s="60" t="s">
        <v>258</v>
      </c>
      <c r="D17" s="13">
        <v>0.63</v>
      </c>
      <c r="E17" s="13">
        <v>0.63</v>
      </c>
      <c r="F17" s="13">
        <v>0.63</v>
      </c>
      <c r="G17" s="13">
        <v>0.63</v>
      </c>
      <c r="H17" s="13">
        <v>0.63</v>
      </c>
      <c r="I17" s="13">
        <v>0.63</v>
      </c>
      <c r="J17" s="13">
        <v>0.63</v>
      </c>
      <c r="K17" s="18">
        <v>0</v>
      </c>
      <c r="L17" s="33">
        <v>3</v>
      </c>
      <c r="M17" s="33">
        <v>200050000</v>
      </c>
      <c r="N17" s="33">
        <v>126031500</v>
      </c>
    </row>
    <row r="18" spans="2:14" ht="24" customHeight="1" x14ac:dyDescent="0.2">
      <c r="B18" s="3" t="s">
        <v>289</v>
      </c>
      <c r="C18" s="3" t="s">
        <v>290</v>
      </c>
      <c r="D18" s="13">
        <v>0.28999999999999998</v>
      </c>
      <c r="E18" s="13">
        <v>0.28999999999999998</v>
      </c>
      <c r="F18" s="13">
        <v>0.28999999999999998</v>
      </c>
      <c r="G18" s="13">
        <v>0.28999999999999998</v>
      </c>
      <c r="H18" s="13">
        <v>0.28999999999999998</v>
      </c>
      <c r="I18" s="13">
        <v>0.28999999999999998</v>
      </c>
      <c r="J18" s="13">
        <v>0.28999999999999998</v>
      </c>
      <c r="K18" s="18">
        <v>0</v>
      </c>
      <c r="L18" s="33">
        <v>12</v>
      </c>
      <c r="M18" s="33">
        <v>1060330000</v>
      </c>
      <c r="N18" s="33">
        <v>307495700</v>
      </c>
    </row>
    <row r="19" spans="2:14" ht="24" customHeight="1" x14ac:dyDescent="0.2">
      <c r="B19" s="5" t="s">
        <v>131</v>
      </c>
      <c r="C19" s="5" t="s">
        <v>132</v>
      </c>
      <c r="D19" s="13">
        <v>0.78</v>
      </c>
      <c r="E19" s="13">
        <v>0.78</v>
      </c>
      <c r="F19" s="13">
        <v>0.78</v>
      </c>
      <c r="G19" s="13">
        <v>0.78</v>
      </c>
      <c r="H19" s="13">
        <v>0.79</v>
      </c>
      <c r="I19" s="13">
        <v>0.78</v>
      </c>
      <c r="J19" s="13">
        <v>0.79</v>
      </c>
      <c r="K19" s="18">
        <v>-1.27</v>
      </c>
      <c r="L19" s="33">
        <v>2</v>
      </c>
      <c r="M19" s="33">
        <v>1000000</v>
      </c>
      <c r="N19" s="33">
        <v>780000</v>
      </c>
    </row>
    <row r="20" spans="2:14" ht="24" customHeight="1" x14ac:dyDescent="0.2">
      <c r="B20" s="55" t="s">
        <v>169</v>
      </c>
      <c r="C20" s="55" t="s">
        <v>170</v>
      </c>
      <c r="D20" s="13">
        <v>0.4</v>
      </c>
      <c r="E20" s="13">
        <v>0.4</v>
      </c>
      <c r="F20" s="13">
        <v>0.4</v>
      </c>
      <c r="G20" s="13">
        <v>0.4</v>
      </c>
      <c r="H20" s="13">
        <v>0.42</v>
      </c>
      <c r="I20" s="13">
        <v>0.4</v>
      </c>
      <c r="J20" s="13">
        <v>0.42</v>
      </c>
      <c r="K20" s="18">
        <v>-4.76</v>
      </c>
      <c r="L20" s="33">
        <v>3</v>
      </c>
      <c r="M20" s="33">
        <v>10300000</v>
      </c>
      <c r="N20" s="33">
        <v>4120000</v>
      </c>
    </row>
    <row r="21" spans="2:14" ht="24" customHeight="1" x14ac:dyDescent="0.2">
      <c r="B21" s="5" t="s">
        <v>16</v>
      </c>
      <c r="C21" s="5" t="s">
        <v>17</v>
      </c>
      <c r="D21" s="13">
        <v>0.65</v>
      </c>
      <c r="E21" s="13">
        <v>0.65</v>
      </c>
      <c r="F21" s="13">
        <v>0.64</v>
      </c>
      <c r="G21" s="13">
        <v>0.65</v>
      </c>
      <c r="H21" s="13">
        <v>0.66</v>
      </c>
      <c r="I21" s="13">
        <v>0.65</v>
      </c>
      <c r="J21" s="13">
        <v>0.66</v>
      </c>
      <c r="K21" s="18">
        <v>-1.52</v>
      </c>
      <c r="L21" s="33">
        <v>7</v>
      </c>
      <c r="M21" s="33">
        <v>5722261</v>
      </c>
      <c r="N21" s="33">
        <v>3709469.65</v>
      </c>
    </row>
    <row r="22" spans="2:14" ht="24" customHeight="1" x14ac:dyDescent="0.2">
      <c r="B22" s="3" t="s">
        <v>20</v>
      </c>
      <c r="C22" s="3" t="s">
        <v>21</v>
      </c>
      <c r="D22" s="13">
        <v>0.21</v>
      </c>
      <c r="E22" s="13">
        <v>0.22</v>
      </c>
      <c r="F22" s="13">
        <v>0.21</v>
      </c>
      <c r="G22" s="13">
        <v>0.21</v>
      </c>
      <c r="H22" s="13">
        <v>0.22</v>
      </c>
      <c r="I22" s="13">
        <v>0.22</v>
      </c>
      <c r="J22" s="13">
        <v>0.22</v>
      </c>
      <c r="K22" s="18">
        <v>0</v>
      </c>
      <c r="L22" s="33">
        <v>6</v>
      </c>
      <c r="M22" s="33">
        <v>10289788</v>
      </c>
      <c r="N22" s="33">
        <v>2170855.48</v>
      </c>
    </row>
    <row r="23" spans="2:14" ht="24" customHeight="1" x14ac:dyDescent="0.2">
      <c r="B23" s="94" t="s">
        <v>22</v>
      </c>
      <c r="C23" s="96"/>
      <c r="D23" s="110"/>
      <c r="E23" s="111"/>
      <c r="F23" s="111"/>
      <c r="G23" s="111"/>
      <c r="H23" s="111"/>
      <c r="I23" s="111"/>
      <c r="J23" s="111"/>
      <c r="K23" s="112"/>
      <c r="L23" s="33">
        <f>SUM(L12:L22)</f>
        <v>309</v>
      </c>
      <c r="M23" s="33">
        <f>SUM(M12:M22)</f>
        <v>2329914975</v>
      </c>
      <c r="N23" s="33">
        <f>SUM(N12:N22)</f>
        <v>983185856.06999993</v>
      </c>
    </row>
    <row r="24" spans="2:14" ht="24" customHeight="1" x14ac:dyDescent="0.2">
      <c r="B24" s="116" t="s">
        <v>107</v>
      </c>
      <c r="C24" s="117"/>
      <c r="D24" s="117"/>
      <c r="E24" s="117"/>
      <c r="F24" s="117"/>
      <c r="G24" s="117"/>
      <c r="H24" s="117"/>
      <c r="I24" s="117"/>
      <c r="J24" s="117"/>
      <c r="K24" s="117"/>
      <c r="L24" s="117"/>
      <c r="M24" s="117"/>
      <c r="N24" s="118"/>
    </row>
    <row r="25" spans="2:14" ht="24" customHeight="1" x14ac:dyDescent="0.2">
      <c r="B25" s="4" t="s">
        <v>117</v>
      </c>
      <c r="C25" s="4" t="s">
        <v>118</v>
      </c>
      <c r="D25" s="13">
        <v>5.12</v>
      </c>
      <c r="E25" s="13">
        <v>5.15</v>
      </c>
      <c r="F25" s="13">
        <v>5.12</v>
      </c>
      <c r="G25" s="13">
        <v>5.15</v>
      </c>
      <c r="H25" s="13">
        <v>5.1100000000000003</v>
      </c>
      <c r="I25" s="13">
        <v>5.15</v>
      </c>
      <c r="J25" s="13">
        <v>5.12</v>
      </c>
      <c r="K25" s="18">
        <v>0.59</v>
      </c>
      <c r="L25" s="33">
        <v>18</v>
      </c>
      <c r="M25" s="33">
        <v>8000000</v>
      </c>
      <c r="N25" s="33">
        <v>41160000</v>
      </c>
    </row>
    <row r="26" spans="2:14" ht="24" customHeight="1" x14ac:dyDescent="0.2">
      <c r="B26" s="124" t="s">
        <v>250</v>
      </c>
      <c r="C26" s="125"/>
      <c r="D26" s="110"/>
      <c r="E26" s="111"/>
      <c r="F26" s="111"/>
      <c r="G26" s="111"/>
      <c r="H26" s="111"/>
      <c r="I26" s="111"/>
      <c r="J26" s="111"/>
      <c r="K26" s="112"/>
      <c r="L26" s="33">
        <v>18</v>
      </c>
      <c r="M26" s="33">
        <v>8000000</v>
      </c>
      <c r="N26" s="33">
        <v>41160000</v>
      </c>
    </row>
    <row r="27" spans="2:14" ht="24" customHeight="1" x14ac:dyDescent="0.2">
      <c r="B27" s="116" t="s">
        <v>64</v>
      </c>
      <c r="C27" s="117"/>
      <c r="D27" s="117"/>
      <c r="E27" s="117"/>
      <c r="F27" s="117"/>
      <c r="G27" s="117"/>
      <c r="H27" s="117"/>
      <c r="I27" s="117"/>
      <c r="J27" s="117"/>
      <c r="K27" s="117"/>
      <c r="L27" s="117"/>
      <c r="M27" s="117"/>
      <c r="N27" s="118"/>
    </row>
    <row r="28" spans="2:14" ht="24" customHeight="1" x14ac:dyDescent="0.2">
      <c r="B28" s="3" t="s">
        <v>272</v>
      </c>
      <c r="C28" s="3" t="s">
        <v>273</v>
      </c>
      <c r="D28" s="13">
        <v>0.52</v>
      </c>
      <c r="E28" s="13">
        <v>0.52</v>
      </c>
      <c r="F28" s="13">
        <v>0.51</v>
      </c>
      <c r="G28" s="13">
        <v>0.51</v>
      </c>
      <c r="H28" s="13">
        <v>0.53</v>
      </c>
      <c r="I28" s="13">
        <v>0.51</v>
      </c>
      <c r="J28" s="13">
        <v>0.52</v>
      </c>
      <c r="K28" s="18">
        <v>-1.92</v>
      </c>
      <c r="L28" s="33">
        <v>8</v>
      </c>
      <c r="M28" s="33">
        <v>6400000</v>
      </c>
      <c r="N28" s="33">
        <v>3284000</v>
      </c>
    </row>
    <row r="29" spans="2:14" ht="24" customHeight="1" x14ac:dyDescent="0.2">
      <c r="B29" s="4" t="s">
        <v>175</v>
      </c>
      <c r="C29" s="4" t="s">
        <v>176</v>
      </c>
      <c r="D29" s="13">
        <v>0.45</v>
      </c>
      <c r="E29" s="13">
        <v>0.45</v>
      </c>
      <c r="F29" s="13">
        <v>0.45</v>
      </c>
      <c r="G29" s="13">
        <v>0.45</v>
      </c>
      <c r="H29" s="13">
        <v>0.45</v>
      </c>
      <c r="I29" s="13">
        <v>0.45</v>
      </c>
      <c r="J29" s="13">
        <v>0.45</v>
      </c>
      <c r="K29" s="18">
        <v>0</v>
      </c>
      <c r="L29" s="33">
        <v>9</v>
      </c>
      <c r="M29" s="33">
        <v>5500000</v>
      </c>
      <c r="N29" s="33">
        <v>2475000</v>
      </c>
    </row>
    <row r="30" spans="2:14" ht="24" customHeight="1" x14ac:dyDescent="0.2">
      <c r="B30" s="124" t="s">
        <v>267</v>
      </c>
      <c r="C30" s="125"/>
      <c r="D30" s="110"/>
      <c r="E30" s="111"/>
      <c r="F30" s="111"/>
      <c r="G30" s="111"/>
      <c r="H30" s="111"/>
      <c r="I30" s="111"/>
      <c r="J30" s="111"/>
      <c r="K30" s="112"/>
      <c r="L30" s="33">
        <f>SUM(L28:L29)</f>
        <v>17</v>
      </c>
      <c r="M30" s="33">
        <f>SUM(M28:M29)</f>
        <v>11900000</v>
      </c>
      <c r="N30" s="33">
        <f>SUM(N28:N29)</f>
        <v>5759000</v>
      </c>
    </row>
    <row r="31" spans="2:14" ht="24" customHeight="1" x14ac:dyDescent="0.2">
      <c r="B31" s="116" t="s">
        <v>23</v>
      </c>
      <c r="C31" s="117"/>
      <c r="D31" s="117"/>
      <c r="E31" s="117"/>
      <c r="F31" s="117"/>
      <c r="G31" s="117"/>
      <c r="H31" s="117"/>
      <c r="I31" s="117"/>
      <c r="J31" s="117"/>
      <c r="K31" s="117"/>
      <c r="L31" s="117"/>
      <c r="M31" s="117"/>
      <c r="N31" s="118"/>
    </row>
    <row r="32" spans="2:14" ht="24" customHeight="1" x14ac:dyDescent="0.2">
      <c r="B32" s="3" t="s">
        <v>70</v>
      </c>
      <c r="C32" s="3" t="s">
        <v>71</v>
      </c>
      <c r="D32" s="13">
        <v>14.25</v>
      </c>
      <c r="E32" s="13">
        <v>14.25</v>
      </c>
      <c r="F32" s="13">
        <v>14.24</v>
      </c>
      <c r="G32" s="13">
        <v>14.25</v>
      </c>
      <c r="H32" s="13">
        <v>14</v>
      </c>
      <c r="I32" s="13">
        <v>14.24</v>
      </c>
      <c r="J32" s="13">
        <v>14</v>
      </c>
      <c r="K32" s="18">
        <v>1.71</v>
      </c>
      <c r="L32" s="33">
        <v>2</v>
      </c>
      <c r="M32" s="33">
        <v>30000</v>
      </c>
      <c r="N32" s="33">
        <v>427400</v>
      </c>
    </row>
    <row r="33" spans="2:14" ht="24" customHeight="1" x14ac:dyDescent="0.2">
      <c r="B33" s="3" t="s">
        <v>138</v>
      </c>
      <c r="C33" s="3" t="s">
        <v>139</v>
      </c>
      <c r="D33" s="13">
        <v>1.93</v>
      </c>
      <c r="E33" s="13">
        <v>1.95</v>
      </c>
      <c r="F33" s="13">
        <v>1.93</v>
      </c>
      <c r="G33" s="13">
        <v>1.94</v>
      </c>
      <c r="H33" s="13">
        <v>1.93</v>
      </c>
      <c r="I33" s="13">
        <v>1.95</v>
      </c>
      <c r="J33" s="13">
        <v>1.93</v>
      </c>
      <c r="K33" s="18">
        <v>1.04</v>
      </c>
      <c r="L33" s="33">
        <v>22</v>
      </c>
      <c r="M33" s="33">
        <v>15000000</v>
      </c>
      <c r="N33" s="33">
        <v>29041366.079999998</v>
      </c>
    </row>
    <row r="34" spans="2:14" ht="24" customHeight="1" x14ac:dyDescent="0.2">
      <c r="B34" s="3" t="s">
        <v>259</v>
      </c>
      <c r="C34" s="3" t="s">
        <v>260</v>
      </c>
      <c r="D34" s="13">
        <v>0.35</v>
      </c>
      <c r="E34" s="13">
        <v>0.35</v>
      </c>
      <c r="F34" s="13">
        <v>0.35</v>
      </c>
      <c r="G34" s="13">
        <v>0.35</v>
      </c>
      <c r="H34" s="13">
        <v>0.35</v>
      </c>
      <c r="I34" s="13">
        <v>0.35</v>
      </c>
      <c r="J34" s="13">
        <v>0.35</v>
      </c>
      <c r="K34" s="18">
        <v>0</v>
      </c>
      <c r="L34" s="33">
        <v>3</v>
      </c>
      <c r="M34" s="33">
        <v>1467000</v>
      </c>
      <c r="N34" s="33">
        <v>513450</v>
      </c>
    </row>
    <row r="35" spans="2:14" ht="24" customHeight="1" x14ac:dyDescent="0.2">
      <c r="B35" s="124" t="s">
        <v>191</v>
      </c>
      <c r="C35" s="125"/>
      <c r="D35" s="110"/>
      <c r="E35" s="111"/>
      <c r="F35" s="111"/>
      <c r="G35" s="111"/>
      <c r="H35" s="111"/>
      <c r="I35" s="111"/>
      <c r="J35" s="111"/>
      <c r="K35" s="112"/>
      <c r="L35" s="33">
        <f>SUM(L32:L34)</f>
        <v>27</v>
      </c>
      <c r="M35" s="33">
        <f>SUM(M32:M34)</f>
        <v>16497000</v>
      </c>
      <c r="N35" s="33">
        <f>SUM(N32:N34)</f>
        <v>29982216.079999998</v>
      </c>
    </row>
    <row r="36" spans="2:14" ht="24" customHeight="1" x14ac:dyDescent="0.2">
      <c r="B36" s="113" t="s">
        <v>24</v>
      </c>
      <c r="C36" s="114"/>
      <c r="D36" s="114"/>
      <c r="E36" s="114"/>
      <c r="F36" s="114"/>
      <c r="G36" s="114"/>
      <c r="H36" s="114"/>
      <c r="I36" s="114"/>
      <c r="J36" s="114"/>
      <c r="K36" s="114"/>
      <c r="L36" s="114"/>
      <c r="M36" s="114"/>
      <c r="N36" s="115"/>
    </row>
    <row r="37" spans="2:14" ht="24" customHeight="1" x14ac:dyDescent="0.2">
      <c r="B37" s="3" t="s">
        <v>189</v>
      </c>
      <c r="C37" s="3" t="s">
        <v>190</v>
      </c>
      <c r="D37" s="13">
        <v>2.4900000000000002</v>
      </c>
      <c r="E37" s="13">
        <v>2.5</v>
      </c>
      <c r="F37" s="13">
        <v>2.4900000000000002</v>
      </c>
      <c r="G37" s="13">
        <v>2.5</v>
      </c>
      <c r="H37" s="13">
        <v>2.5099999999999998</v>
      </c>
      <c r="I37" s="13">
        <v>2.5</v>
      </c>
      <c r="J37" s="13">
        <v>2.5</v>
      </c>
      <c r="K37" s="18">
        <v>0</v>
      </c>
      <c r="L37" s="33">
        <v>24</v>
      </c>
      <c r="M37" s="33">
        <v>20200000</v>
      </c>
      <c r="N37" s="33">
        <v>50413000</v>
      </c>
    </row>
    <row r="38" spans="2:14" ht="24" customHeight="1" x14ac:dyDescent="0.2">
      <c r="B38" s="34" t="s">
        <v>242</v>
      </c>
      <c r="C38" s="3" t="s">
        <v>243</v>
      </c>
      <c r="D38" s="13">
        <v>0.28000000000000003</v>
      </c>
      <c r="E38" s="13">
        <v>0.28000000000000003</v>
      </c>
      <c r="F38" s="13">
        <v>0.28000000000000003</v>
      </c>
      <c r="G38" s="13">
        <v>0.28000000000000003</v>
      </c>
      <c r="H38" s="13">
        <v>0.28000000000000003</v>
      </c>
      <c r="I38" s="13">
        <v>0.28000000000000003</v>
      </c>
      <c r="J38" s="13">
        <v>0.28000000000000003</v>
      </c>
      <c r="K38" s="18">
        <v>0</v>
      </c>
      <c r="L38" s="33">
        <v>2</v>
      </c>
      <c r="M38" s="33">
        <v>4000000</v>
      </c>
      <c r="N38" s="33">
        <v>1120000</v>
      </c>
    </row>
    <row r="39" spans="2:14" ht="24" customHeight="1" x14ac:dyDescent="0.2">
      <c r="B39" s="3" t="s">
        <v>177</v>
      </c>
      <c r="C39" s="3" t="s">
        <v>178</v>
      </c>
      <c r="D39" s="13">
        <v>1.18</v>
      </c>
      <c r="E39" s="13">
        <v>1.19</v>
      </c>
      <c r="F39" s="13">
        <v>1.18</v>
      </c>
      <c r="G39" s="13">
        <v>1.18</v>
      </c>
      <c r="H39" s="13">
        <v>1.18</v>
      </c>
      <c r="I39" s="13">
        <v>1.18</v>
      </c>
      <c r="J39" s="13">
        <v>1.18</v>
      </c>
      <c r="K39" s="18">
        <v>0</v>
      </c>
      <c r="L39" s="33">
        <v>20</v>
      </c>
      <c r="M39" s="33">
        <v>16263038</v>
      </c>
      <c r="N39" s="33">
        <v>19220384.84</v>
      </c>
    </row>
    <row r="40" spans="2:14" ht="24" customHeight="1" x14ac:dyDescent="0.2">
      <c r="B40" s="3" t="s">
        <v>25</v>
      </c>
      <c r="C40" s="3" t="s">
        <v>26</v>
      </c>
      <c r="D40" s="13">
        <v>0.67</v>
      </c>
      <c r="E40" s="13">
        <v>0.67</v>
      </c>
      <c r="F40" s="13">
        <v>0.67</v>
      </c>
      <c r="G40" s="13">
        <v>0.67</v>
      </c>
      <c r="H40" s="13">
        <v>0.66</v>
      </c>
      <c r="I40" s="13">
        <v>0.67</v>
      </c>
      <c r="J40" s="13">
        <v>0.67</v>
      </c>
      <c r="K40" s="18">
        <v>0</v>
      </c>
      <c r="L40" s="33">
        <v>20</v>
      </c>
      <c r="M40" s="33">
        <v>7250000</v>
      </c>
      <c r="N40" s="33">
        <v>4857500</v>
      </c>
    </row>
    <row r="41" spans="2:14" ht="24" customHeight="1" x14ac:dyDescent="0.2">
      <c r="B41" s="3" t="s">
        <v>151</v>
      </c>
      <c r="C41" s="3" t="s">
        <v>152</v>
      </c>
      <c r="D41" s="13">
        <v>4.09</v>
      </c>
      <c r="E41" s="13">
        <v>4.09</v>
      </c>
      <c r="F41" s="13">
        <v>4</v>
      </c>
      <c r="G41" s="13">
        <v>4.01</v>
      </c>
      <c r="H41" s="13">
        <v>3.93</v>
      </c>
      <c r="I41" s="13">
        <v>4</v>
      </c>
      <c r="J41" s="13">
        <v>3.99</v>
      </c>
      <c r="K41" s="18">
        <v>0.25</v>
      </c>
      <c r="L41" s="33">
        <v>6</v>
      </c>
      <c r="M41" s="33">
        <v>250000</v>
      </c>
      <c r="N41" s="33">
        <v>1003200</v>
      </c>
    </row>
    <row r="42" spans="2:14" ht="24" customHeight="1" x14ac:dyDescent="0.2">
      <c r="B42" s="34" t="s">
        <v>27</v>
      </c>
      <c r="C42" s="3" t="s">
        <v>28</v>
      </c>
      <c r="D42" s="13">
        <v>0.52</v>
      </c>
      <c r="E42" s="13">
        <v>0.52</v>
      </c>
      <c r="F42" s="13">
        <v>0.51</v>
      </c>
      <c r="G42" s="13">
        <v>0.51</v>
      </c>
      <c r="H42" s="13">
        <v>0.51</v>
      </c>
      <c r="I42" s="13">
        <v>0.51</v>
      </c>
      <c r="J42" s="13">
        <v>0.51</v>
      </c>
      <c r="K42" s="18">
        <v>0</v>
      </c>
      <c r="L42" s="33">
        <v>3</v>
      </c>
      <c r="M42" s="33">
        <v>1400000</v>
      </c>
      <c r="N42" s="33">
        <v>719000</v>
      </c>
    </row>
    <row r="43" spans="2:14" ht="24" customHeight="1" x14ac:dyDescent="0.2">
      <c r="B43" s="122" t="s">
        <v>29</v>
      </c>
      <c r="C43" s="123"/>
      <c r="D43" s="119"/>
      <c r="E43" s="120"/>
      <c r="F43" s="120"/>
      <c r="G43" s="120"/>
      <c r="H43" s="120"/>
      <c r="I43" s="120"/>
      <c r="J43" s="120"/>
      <c r="K43" s="121"/>
      <c r="L43" s="58">
        <f>SUM(L37:L42)</f>
        <v>75</v>
      </c>
      <c r="M43" s="58">
        <f>SUM(M37:M42)</f>
        <v>49363038</v>
      </c>
      <c r="N43" s="58">
        <f>SUM(N37:N42)</f>
        <v>77333084.840000004</v>
      </c>
    </row>
    <row r="44" spans="2:14" ht="24" customHeight="1" x14ac:dyDescent="0.2">
      <c r="B44" s="113" t="s">
        <v>30</v>
      </c>
      <c r="C44" s="114"/>
      <c r="D44" s="114"/>
      <c r="E44" s="114"/>
      <c r="F44" s="114"/>
      <c r="G44" s="114"/>
      <c r="H44" s="114"/>
      <c r="I44" s="114"/>
      <c r="J44" s="114"/>
      <c r="K44" s="114"/>
      <c r="L44" s="114"/>
      <c r="M44" s="114"/>
      <c r="N44" s="115"/>
    </row>
    <row r="45" spans="2:14" ht="24" customHeight="1" x14ac:dyDescent="0.2">
      <c r="B45" s="3" t="s">
        <v>253</v>
      </c>
      <c r="C45" s="3" t="s">
        <v>255</v>
      </c>
      <c r="D45" s="13">
        <v>9.15</v>
      </c>
      <c r="E45" s="13">
        <v>9.1999999999999993</v>
      </c>
      <c r="F45" s="13">
        <v>9.15</v>
      </c>
      <c r="G45" s="13">
        <v>9.19</v>
      </c>
      <c r="H45" s="13">
        <v>9.0299999999999994</v>
      </c>
      <c r="I45" s="13">
        <v>9.1999999999999993</v>
      </c>
      <c r="J45" s="13">
        <v>9.1</v>
      </c>
      <c r="K45" s="18">
        <v>1.1000000000000001</v>
      </c>
      <c r="L45" s="33">
        <v>4</v>
      </c>
      <c r="M45" s="33">
        <v>623000</v>
      </c>
      <c r="N45" s="33">
        <v>5728450</v>
      </c>
    </row>
    <row r="46" spans="2:14" ht="24" customHeight="1" x14ac:dyDescent="0.2">
      <c r="B46" s="3" t="s">
        <v>31</v>
      </c>
      <c r="C46" s="3" t="s">
        <v>32</v>
      </c>
      <c r="D46" s="13">
        <v>29</v>
      </c>
      <c r="E46" s="13">
        <v>29</v>
      </c>
      <c r="F46" s="13">
        <v>29</v>
      </c>
      <c r="G46" s="13">
        <v>29</v>
      </c>
      <c r="H46" s="13">
        <v>28.36</v>
      </c>
      <c r="I46" s="13">
        <v>29</v>
      </c>
      <c r="J46" s="13">
        <v>29</v>
      </c>
      <c r="K46" s="18">
        <v>0</v>
      </c>
      <c r="L46" s="33">
        <v>3</v>
      </c>
      <c r="M46" s="33">
        <v>114000</v>
      </c>
      <c r="N46" s="33">
        <v>3306000</v>
      </c>
    </row>
    <row r="47" spans="2:14" ht="27.75" customHeight="1" x14ac:dyDescent="0.2">
      <c r="B47" s="126" t="s">
        <v>162</v>
      </c>
      <c r="C47" s="126"/>
      <c r="D47" s="126"/>
      <c r="E47" s="126"/>
      <c r="F47" s="126"/>
      <c r="G47" s="126"/>
      <c r="H47" s="126"/>
      <c r="I47" s="126"/>
      <c r="J47" s="126"/>
      <c r="K47" s="126"/>
      <c r="L47" s="126"/>
      <c r="M47" s="126"/>
      <c r="N47" s="126"/>
    </row>
    <row r="48" spans="2:14" ht="27.75" customHeight="1" x14ac:dyDescent="0.2">
      <c r="B48" s="108" t="s">
        <v>283</v>
      </c>
      <c r="C48" s="108"/>
      <c r="D48" s="108"/>
      <c r="E48" s="108"/>
      <c r="F48" s="108"/>
      <c r="G48" s="108"/>
      <c r="H48" s="108"/>
      <c r="I48" s="108"/>
      <c r="J48" s="108"/>
      <c r="K48" s="108"/>
      <c r="L48" s="108"/>
      <c r="M48" s="108"/>
      <c r="N48" s="109"/>
    </row>
    <row r="49" spans="2:14" ht="36.75" customHeight="1" x14ac:dyDescent="0.2">
      <c r="B49" s="35" t="s">
        <v>4</v>
      </c>
      <c r="C49" s="36" t="s">
        <v>5</v>
      </c>
      <c r="D49" s="36" t="s">
        <v>6</v>
      </c>
      <c r="E49" s="36" t="s">
        <v>0</v>
      </c>
      <c r="F49" s="36" t="s">
        <v>1</v>
      </c>
      <c r="G49" s="36" t="s">
        <v>2</v>
      </c>
      <c r="H49" s="36" t="s">
        <v>3</v>
      </c>
      <c r="I49" s="36" t="s">
        <v>7</v>
      </c>
      <c r="J49" s="36" t="s">
        <v>8</v>
      </c>
      <c r="K49" s="36" t="s">
        <v>9</v>
      </c>
      <c r="L49" s="36" t="s">
        <v>10</v>
      </c>
      <c r="M49" s="36" t="s">
        <v>11</v>
      </c>
      <c r="N49" s="36" t="s">
        <v>12</v>
      </c>
    </row>
    <row r="50" spans="2:14" ht="24" customHeight="1" x14ac:dyDescent="0.2">
      <c r="B50" s="113" t="s">
        <v>305</v>
      </c>
      <c r="C50" s="114"/>
      <c r="D50" s="114"/>
      <c r="E50" s="114"/>
      <c r="F50" s="114"/>
      <c r="G50" s="114"/>
      <c r="H50" s="114"/>
      <c r="I50" s="114"/>
      <c r="J50" s="114"/>
      <c r="K50" s="114"/>
      <c r="L50" s="114"/>
      <c r="M50" s="114"/>
      <c r="N50" s="115"/>
    </row>
    <row r="51" spans="2:14" ht="24" customHeight="1" x14ac:dyDescent="0.2">
      <c r="B51" s="3" t="s">
        <v>103</v>
      </c>
      <c r="C51" s="3" t="s">
        <v>104</v>
      </c>
      <c r="D51" s="13">
        <v>13</v>
      </c>
      <c r="E51" s="13">
        <v>13</v>
      </c>
      <c r="F51" s="13">
        <v>12.3</v>
      </c>
      <c r="G51" s="13">
        <v>12.51</v>
      </c>
      <c r="H51" s="13">
        <v>12.09</v>
      </c>
      <c r="I51" s="13">
        <v>12.35</v>
      </c>
      <c r="J51" s="13">
        <v>12.3</v>
      </c>
      <c r="K51" s="18">
        <v>0.41</v>
      </c>
      <c r="L51" s="33">
        <v>27</v>
      </c>
      <c r="M51" s="33">
        <v>1294994</v>
      </c>
      <c r="N51" s="33">
        <v>16197175.6</v>
      </c>
    </row>
    <row r="52" spans="2:14" ht="24" customHeight="1" x14ac:dyDescent="0.2">
      <c r="B52" s="3" t="s">
        <v>254</v>
      </c>
      <c r="C52" s="3" t="s">
        <v>256</v>
      </c>
      <c r="D52" s="13">
        <v>13.45</v>
      </c>
      <c r="E52" s="13">
        <v>13.45</v>
      </c>
      <c r="F52" s="13">
        <v>13.45</v>
      </c>
      <c r="G52" s="13">
        <v>13.45</v>
      </c>
      <c r="H52" s="13">
        <v>13.29</v>
      </c>
      <c r="I52" s="13">
        <v>13.45</v>
      </c>
      <c r="J52" s="13">
        <v>13.45</v>
      </c>
      <c r="K52" s="18">
        <v>0</v>
      </c>
      <c r="L52" s="33">
        <v>4</v>
      </c>
      <c r="M52" s="33">
        <v>200000</v>
      </c>
      <c r="N52" s="33">
        <v>2690000</v>
      </c>
    </row>
    <row r="53" spans="2:14" ht="24" customHeight="1" x14ac:dyDescent="0.2">
      <c r="B53" s="34" t="s">
        <v>187</v>
      </c>
      <c r="C53" s="3" t="s">
        <v>174</v>
      </c>
      <c r="D53" s="13">
        <v>6.55</v>
      </c>
      <c r="E53" s="13">
        <v>6.55</v>
      </c>
      <c r="F53" s="13">
        <v>6.5</v>
      </c>
      <c r="G53" s="13">
        <v>6.51</v>
      </c>
      <c r="H53" s="13">
        <v>6.55</v>
      </c>
      <c r="I53" s="13">
        <v>6.5</v>
      </c>
      <c r="J53" s="13">
        <v>6.55</v>
      </c>
      <c r="K53" s="18">
        <v>-0.76</v>
      </c>
      <c r="L53" s="33">
        <v>6</v>
      </c>
      <c r="M53" s="33">
        <v>400000</v>
      </c>
      <c r="N53" s="33">
        <v>2605000</v>
      </c>
    </row>
    <row r="54" spans="2:14" ht="24" customHeight="1" x14ac:dyDescent="0.2">
      <c r="B54" s="3" t="s">
        <v>35</v>
      </c>
      <c r="C54" s="3" t="s">
        <v>36</v>
      </c>
      <c r="D54" s="13">
        <v>15.5</v>
      </c>
      <c r="E54" s="13">
        <v>15.5</v>
      </c>
      <c r="F54" s="13">
        <v>15.5</v>
      </c>
      <c r="G54" s="13">
        <v>15.5</v>
      </c>
      <c r="H54" s="13">
        <v>14.34</v>
      </c>
      <c r="I54" s="13">
        <v>15.5</v>
      </c>
      <c r="J54" s="13">
        <v>14.5</v>
      </c>
      <c r="K54" s="18">
        <v>6.9</v>
      </c>
      <c r="L54" s="33">
        <v>1</v>
      </c>
      <c r="M54" s="33">
        <v>10000</v>
      </c>
      <c r="N54" s="33">
        <v>155000</v>
      </c>
    </row>
    <row r="55" spans="2:14" ht="24" customHeight="1" x14ac:dyDescent="0.2">
      <c r="B55" s="3" t="s">
        <v>37</v>
      </c>
      <c r="C55" s="3" t="s">
        <v>38</v>
      </c>
      <c r="D55" s="13">
        <v>6.1</v>
      </c>
      <c r="E55" s="13">
        <v>6.35</v>
      </c>
      <c r="F55" s="13">
        <v>6.1</v>
      </c>
      <c r="G55" s="13">
        <v>6.22</v>
      </c>
      <c r="H55" s="13">
        <v>6</v>
      </c>
      <c r="I55" s="13">
        <v>6.35</v>
      </c>
      <c r="J55" s="13">
        <v>6</v>
      </c>
      <c r="K55" s="18">
        <v>5.83</v>
      </c>
      <c r="L55" s="33">
        <v>3</v>
      </c>
      <c r="M55" s="33">
        <v>60000</v>
      </c>
      <c r="N55" s="33">
        <v>373300</v>
      </c>
    </row>
    <row r="56" spans="2:14" ht="24" customHeight="1" x14ac:dyDescent="0.2">
      <c r="B56" s="94" t="s">
        <v>39</v>
      </c>
      <c r="C56" s="96"/>
      <c r="D56" s="110"/>
      <c r="E56" s="111"/>
      <c r="F56" s="111"/>
      <c r="G56" s="111"/>
      <c r="H56" s="111"/>
      <c r="I56" s="111"/>
      <c r="J56" s="111"/>
      <c r="K56" s="112"/>
      <c r="L56" s="33">
        <f>SUM(L45:L55)</f>
        <v>48</v>
      </c>
      <c r="M56" s="33">
        <f>SUM(M45:M55)</f>
        <v>2701994</v>
      </c>
      <c r="N56" s="33">
        <f>SUM(N45:N55)</f>
        <v>31054925.600000001</v>
      </c>
    </row>
    <row r="57" spans="2:14" ht="24" customHeight="1" x14ac:dyDescent="0.2">
      <c r="B57" s="113" t="s">
        <v>40</v>
      </c>
      <c r="C57" s="114"/>
      <c r="D57" s="114"/>
      <c r="E57" s="114"/>
      <c r="F57" s="114"/>
      <c r="G57" s="114"/>
      <c r="H57" s="114"/>
      <c r="I57" s="114"/>
      <c r="J57" s="114"/>
      <c r="K57" s="114"/>
      <c r="L57" s="114"/>
      <c r="M57" s="114"/>
      <c r="N57" s="115"/>
    </row>
    <row r="58" spans="2:14" ht="24" customHeight="1" x14ac:dyDescent="0.2">
      <c r="B58" s="3" t="s">
        <v>41</v>
      </c>
      <c r="C58" s="3" t="s">
        <v>42</v>
      </c>
      <c r="D58" s="13">
        <v>2.95</v>
      </c>
      <c r="E58" s="13">
        <v>2.95</v>
      </c>
      <c r="F58" s="13">
        <v>2.94</v>
      </c>
      <c r="G58" s="13">
        <v>2.95</v>
      </c>
      <c r="H58" s="13">
        <v>2.95</v>
      </c>
      <c r="I58" s="13">
        <v>2.95</v>
      </c>
      <c r="J58" s="13">
        <v>2.95</v>
      </c>
      <c r="K58" s="18">
        <v>0</v>
      </c>
      <c r="L58" s="33">
        <v>9</v>
      </c>
      <c r="M58" s="33">
        <v>900000</v>
      </c>
      <c r="N58" s="33">
        <v>2653000</v>
      </c>
    </row>
    <row r="59" spans="2:14" ht="24" customHeight="1" x14ac:dyDescent="0.2">
      <c r="B59" s="3" t="s">
        <v>265</v>
      </c>
      <c r="C59" s="3" t="s">
        <v>266</v>
      </c>
      <c r="D59" s="13">
        <v>4.95</v>
      </c>
      <c r="E59" s="13">
        <v>4.9800000000000004</v>
      </c>
      <c r="F59" s="13">
        <v>4.95</v>
      </c>
      <c r="G59" s="13">
        <v>4.96</v>
      </c>
      <c r="H59" s="13">
        <v>4.95</v>
      </c>
      <c r="I59" s="13">
        <v>4.97</v>
      </c>
      <c r="J59" s="13">
        <v>4.95</v>
      </c>
      <c r="K59" s="18">
        <v>0.4</v>
      </c>
      <c r="L59" s="33">
        <v>52</v>
      </c>
      <c r="M59" s="33">
        <v>7043984</v>
      </c>
      <c r="N59" s="33">
        <v>34959850.799999997</v>
      </c>
    </row>
    <row r="60" spans="2:14" ht="24" customHeight="1" x14ac:dyDescent="0.2">
      <c r="B60" s="94" t="s">
        <v>133</v>
      </c>
      <c r="C60" s="96"/>
      <c r="D60" s="110"/>
      <c r="E60" s="111"/>
      <c r="F60" s="111"/>
      <c r="G60" s="111"/>
      <c r="H60" s="111"/>
      <c r="I60" s="111"/>
      <c r="J60" s="111"/>
      <c r="K60" s="112"/>
      <c r="L60" s="33">
        <f>SUM(L58:L59)</f>
        <v>61</v>
      </c>
      <c r="M60" s="33">
        <f>SUM(M58:M59)</f>
        <v>7943984</v>
      </c>
      <c r="N60" s="33">
        <f>SUM(N58:N59)</f>
        <v>37612850.799999997</v>
      </c>
    </row>
    <row r="61" spans="2:14" ht="24" customHeight="1" x14ac:dyDescent="0.2">
      <c r="B61" s="94" t="s">
        <v>43</v>
      </c>
      <c r="C61" s="96"/>
      <c r="D61" s="110"/>
      <c r="E61" s="111"/>
      <c r="F61" s="111"/>
      <c r="G61" s="111"/>
      <c r="H61" s="111"/>
      <c r="I61" s="111"/>
      <c r="J61" s="111"/>
      <c r="K61" s="112"/>
      <c r="L61" s="33">
        <f>L60+L56+L43+L35+L30+L26+L23</f>
        <v>555</v>
      </c>
      <c r="M61" s="33">
        <f t="shared" ref="M61:N61" si="0">M60+M56+M43+M35+M30+M26+M23</f>
        <v>2426320991</v>
      </c>
      <c r="N61" s="33">
        <f t="shared" si="0"/>
        <v>1206087933.3899999</v>
      </c>
    </row>
    <row r="62" spans="2:14" ht="20.25" customHeight="1" x14ac:dyDescent="0.2">
      <c r="B62" s="108" t="s">
        <v>282</v>
      </c>
      <c r="C62" s="108"/>
      <c r="D62" s="108"/>
      <c r="E62" s="108"/>
      <c r="F62" s="108"/>
      <c r="G62" s="108"/>
      <c r="H62" s="108"/>
      <c r="I62" s="108"/>
      <c r="J62" s="108"/>
      <c r="K62" s="108"/>
      <c r="L62" s="108"/>
      <c r="M62" s="108"/>
      <c r="N62" s="109"/>
    </row>
    <row r="63" spans="2:14" ht="31.5" customHeight="1" x14ac:dyDescent="0.2">
      <c r="B63" s="35" t="s">
        <v>4</v>
      </c>
      <c r="C63" s="36" t="s">
        <v>5</v>
      </c>
      <c r="D63" s="36" t="s">
        <v>6</v>
      </c>
      <c r="E63" s="36" t="s">
        <v>0</v>
      </c>
      <c r="F63" s="36" t="s">
        <v>1</v>
      </c>
      <c r="G63" s="36" t="s">
        <v>2</v>
      </c>
      <c r="H63" s="36" t="s">
        <v>3</v>
      </c>
      <c r="I63" s="36" t="s">
        <v>7</v>
      </c>
      <c r="J63" s="36" t="s">
        <v>8</v>
      </c>
      <c r="K63" s="36" t="s">
        <v>9</v>
      </c>
      <c r="L63" s="36" t="s">
        <v>10</v>
      </c>
      <c r="M63" s="36" t="s">
        <v>11</v>
      </c>
      <c r="N63" s="36" t="s">
        <v>12</v>
      </c>
    </row>
    <row r="64" spans="2:14" ht="24" customHeight="1" x14ac:dyDescent="0.2">
      <c r="B64" s="113" t="s">
        <v>13</v>
      </c>
      <c r="C64" s="114"/>
      <c r="D64" s="114"/>
      <c r="E64" s="114"/>
      <c r="F64" s="114"/>
      <c r="G64" s="114"/>
      <c r="H64" s="114"/>
      <c r="I64" s="114"/>
      <c r="J64" s="114"/>
      <c r="K64" s="114"/>
      <c r="L64" s="114"/>
      <c r="M64" s="114"/>
      <c r="N64" s="115"/>
    </row>
    <row r="65" spans="2:14" ht="24" customHeight="1" x14ac:dyDescent="0.2">
      <c r="B65" s="19" t="s">
        <v>149</v>
      </c>
      <c r="C65" s="19" t="s">
        <v>150</v>
      </c>
      <c r="D65" s="13">
        <v>0.7</v>
      </c>
      <c r="E65" s="13">
        <v>0.7</v>
      </c>
      <c r="F65" s="13">
        <v>0.7</v>
      </c>
      <c r="G65" s="13">
        <v>0.7</v>
      </c>
      <c r="H65" s="13">
        <v>0.71</v>
      </c>
      <c r="I65" s="13">
        <v>0.7</v>
      </c>
      <c r="J65" s="13">
        <v>0.71</v>
      </c>
      <c r="K65" s="18">
        <v>-1.41</v>
      </c>
      <c r="L65" s="33">
        <v>1</v>
      </c>
      <c r="M65" s="33">
        <v>1000000</v>
      </c>
      <c r="N65" s="33">
        <v>700000</v>
      </c>
    </row>
    <row r="66" spans="2:14" ht="20.25" customHeight="1" x14ac:dyDescent="0.2">
      <c r="B66" s="94" t="s">
        <v>22</v>
      </c>
      <c r="C66" s="96"/>
      <c r="D66" s="110"/>
      <c r="E66" s="111"/>
      <c r="F66" s="111"/>
      <c r="G66" s="111"/>
      <c r="H66" s="111"/>
      <c r="I66" s="111"/>
      <c r="J66" s="111"/>
      <c r="K66" s="112"/>
      <c r="L66" s="33">
        <v>1</v>
      </c>
      <c r="M66" s="33">
        <v>1000000</v>
      </c>
      <c r="N66" s="33">
        <v>700000</v>
      </c>
    </row>
    <row r="67" spans="2:14" ht="20.25" customHeight="1" x14ac:dyDescent="0.2">
      <c r="B67" s="113" t="s">
        <v>30</v>
      </c>
      <c r="C67" s="114"/>
      <c r="D67" s="114"/>
      <c r="E67" s="114"/>
      <c r="F67" s="114"/>
      <c r="G67" s="114"/>
      <c r="H67" s="114"/>
      <c r="I67" s="114"/>
      <c r="J67" s="114"/>
      <c r="K67" s="114"/>
      <c r="L67" s="114"/>
      <c r="M67" s="114"/>
      <c r="N67" s="115"/>
    </row>
    <row r="68" spans="2:14" ht="20.25" customHeight="1" x14ac:dyDescent="0.2">
      <c r="B68" s="19" t="s">
        <v>44</v>
      </c>
      <c r="C68" s="19" t="s">
        <v>45</v>
      </c>
      <c r="D68" s="13">
        <v>7.36</v>
      </c>
      <c r="E68" s="13">
        <v>7.36</v>
      </c>
      <c r="F68" s="13">
        <v>7.35</v>
      </c>
      <c r="G68" s="13">
        <v>7.36</v>
      </c>
      <c r="H68" s="13">
        <v>7.4</v>
      </c>
      <c r="I68" s="13">
        <v>7.35</v>
      </c>
      <c r="J68" s="13">
        <v>7.4</v>
      </c>
      <c r="K68" s="18">
        <v>-0.68</v>
      </c>
      <c r="L68" s="33">
        <v>3</v>
      </c>
      <c r="M68" s="33">
        <v>300000</v>
      </c>
      <c r="N68" s="33">
        <v>2207000</v>
      </c>
    </row>
    <row r="69" spans="2:14" ht="20.25" customHeight="1" x14ac:dyDescent="0.2">
      <c r="B69" s="94" t="s">
        <v>292</v>
      </c>
      <c r="C69" s="96"/>
      <c r="D69" s="110"/>
      <c r="E69" s="111"/>
      <c r="F69" s="111"/>
      <c r="G69" s="111"/>
      <c r="H69" s="111"/>
      <c r="I69" s="111"/>
      <c r="J69" s="111"/>
      <c r="K69" s="112"/>
      <c r="L69" s="33">
        <v>3</v>
      </c>
      <c r="M69" s="33">
        <v>300000</v>
      </c>
      <c r="N69" s="33">
        <v>2207000</v>
      </c>
    </row>
    <row r="70" spans="2:14" ht="21" customHeight="1" x14ac:dyDescent="0.2">
      <c r="B70" s="94" t="s">
        <v>192</v>
      </c>
      <c r="C70" s="96"/>
      <c r="D70" s="110"/>
      <c r="E70" s="111"/>
      <c r="F70" s="111"/>
      <c r="G70" s="111"/>
      <c r="H70" s="111"/>
      <c r="I70" s="111"/>
      <c r="J70" s="111"/>
      <c r="K70" s="112"/>
      <c r="L70" s="33">
        <f>L69+L66</f>
        <v>4</v>
      </c>
      <c r="M70" s="33">
        <f t="shared" ref="M70:N70" si="1">M69+M66</f>
        <v>1300000</v>
      </c>
      <c r="N70" s="33">
        <f t="shared" si="1"/>
        <v>2907000</v>
      </c>
    </row>
    <row r="71" spans="2:14" ht="21" customHeight="1" x14ac:dyDescent="0.2">
      <c r="B71" s="94" t="s">
        <v>193</v>
      </c>
      <c r="C71" s="96"/>
      <c r="D71" s="110"/>
      <c r="E71" s="111"/>
      <c r="F71" s="111"/>
      <c r="G71" s="111"/>
      <c r="H71" s="111"/>
      <c r="I71" s="111"/>
      <c r="J71" s="111"/>
      <c r="K71" s="112"/>
      <c r="L71" s="33">
        <f>L70+L61</f>
        <v>559</v>
      </c>
      <c r="M71" s="33">
        <f>M70+M61</f>
        <v>2427620991</v>
      </c>
      <c r="N71" s="33">
        <f>N70+N61</f>
        <v>1208994933.3899999</v>
      </c>
    </row>
    <row r="72" spans="2:14" ht="19.5" customHeight="1" x14ac:dyDescent="0.2">
      <c r="B72" s="107" t="s">
        <v>293</v>
      </c>
      <c r="C72" s="107"/>
      <c r="D72" s="107"/>
      <c r="E72" s="107"/>
      <c r="F72" s="107"/>
      <c r="G72" s="107"/>
      <c r="H72" s="107"/>
      <c r="I72" s="107"/>
      <c r="J72" s="107"/>
      <c r="K72" s="107"/>
      <c r="L72" s="107"/>
      <c r="M72" s="107"/>
      <c r="N72" s="107"/>
    </row>
    <row r="73" spans="2:14" s="41" customFormat="1" ht="17.25" customHeight="1" x14ac:dyDescent="0.25">
      <c r="B73" s="93" t="s">
        <v>171</v>
      </c>
      <c r="C73" s="93"/>
      <c r="D73" s="93"/>
      <c r="E73" s="93"/>
      <c r="F73" s="93"/>
      <c r="H73" s="42"/>
      <c r="I73" s="89" t="s">
        <v>125</v>
      </c>
      <c r="J73" s="89"/>
      <c r="K73" s="89"/>
      <c r="L73" s="89"/>
      <c r="M73" s="89"/>
      <c r="N73" s="89"/>
    </row>
    <row r="74" spans="2:14" ht="21.95" customHeight="1" x14ac:dyDescent="0.25">
      <c r="B74" s="26" t="s">
        <v>4</v>
      </c>
      <c r="C74" s="27" t="s">
        <v>46</v>
      </c>
      <c r="D74" s="28" t="s">
        <v>108</v>
      </c>
      <c r="E74" s="85" t="s">
        <v>11</v>
      </c>
      <c r="F74" s="86"/>
      <c r="G74" s="41"/>
      <c r="H74" s="30"/>
      <c r="I74" s="94" t="s">
        <v>4</v>
      </c>
      <c r="J74" s="95"/>
      <c r="K74" s="96"/>
      <c r="L74" s="31" t="s">
        <v>46</v>
      </c>
      <c r="M74" s="32" t="s">
        <v>9</v>
      </c>
      <c r="N74" s="33" t="s">
        <v>11</v>
      </c>
    </row>
    <row r="75" spans="2:14" ht="21.95" customHeight="1" x14ac:dyDescent="0.25">
      <c r="B75" s="3" t="s">
        <v>35</v>
      </c>
      <c r="C75" s="13">
        <v>15.5</v>
      </c>
      <c r="D75" s="72">
        <v>6.9</v>
      </c>
      <c r="E75" s="87">
        <v>10000</v>
      </c>
      <c r="F75" s="88">
        <v>10000</v>
      </c>
      <c r="G75" s="41"/>
      <c r="H75" s="30"/>
      <c r="I75" s="90" t="s">
        <v>169</v>
      </c>
      <c r="J75" s="91"/>
      <c r="K75" s="92"/>
      <c r="L75" s="13">
        <v>0.4</v>
      </c>
      <c r="M75" s="74">
        <v>-4.76</v>
      </c>
      <c r="N75" s="33">
        <v>10300000</v>
      </c>
    </row>
    <row r="76" spans="2:14" ht="21.95" customHeight="1" x14ac:dyDescent="0.25">
      <c r="B76" s="60" t="s">
        <v>37</v>
      </c>
      <c r="C76" s="13">
        <v>6.35</v>
      </c>
      <c r="D76" s="72">
        <v>5.83</v>
      </c>
      <c r="E76" s="87">
        <v>60000</v>
      </c>
      <c r="F76" s="88">
        <v>60000</v>
      </c>
      <c r="G76" s="41"/>
      <c r="H76" s="30"/>
      <c r="I76" s="90" t="s">
        <v>122</v>
      </c>
      <c r="J76" s="91"/>
      <c r="K76" s="92"/>
      <c r="L76" s="13">
        <v>0.28999999999999998</v>
      </c>
      <c r="M76" s="74">
        <v>-3.33</v>
      </c>
      <c r="N76" s="33">
        <v>350000</v>
      </c>
    </row>
    <row r="77" spans="2:14" ht="21.95" customHeight="1" x14ac:dyDescent="0.25">
      <c r="B77" s="3" t="s">
        <v>70</v>
      </c>
      <c r="C77" s="13">
        <v>14.24</v>
      </c>
      <c r="D77" s="72">
        <v>1.71</v>
      </c>
      <c r="E77" s="87">
        <v>30000</v>
      </c>
      <c r="F77" s="88">
        <v>30000</v>
      </c>
      <c r="G77" s="41"/>
      <c r="H77" s="30"/>
      <c r="I77" s="90" t="s">
        <v>179</v>
      </c>
      <c r="J77" s="91"/>
      <c r="K77" s="92"/>
      <c r="L77" s="13">
        <v>0.57999999999999996</v>
      </c>
      <c r="M77" s="74">
        <v>-3.33</v>
      </c>
      <c r="N77" s="33">
        <v>707250000</v>
      </c>
    </row>
    <row r="78" spans="2:14" ht="21.95" customHeight="1" x14ac:dyDescent="0.25">
      <c r="B78" s="3" t="s">
        <v>253</v>
      </c>
      <c r="C78" s="13">
        <v>9.1999999999999993</v>
      </c>
      <c r="D78" s="72">
        <v>1.1000000000000001</v>
      </c>
      <c r="E78" s="87">
        <v>623000</v>
      </c>
      <c r="F78" s="88">
        <v>623000</v>
      </c>
      <c r="G78" s="41"/>
      <c r="H78" s="30"/>
      <c r="I78" s="90" t="s">
        <v>276</v>
      </c>
      <c r="J78" s="91"/>
      <c r="K78" s="92"/>
      <c r="L78" s="13">
        <v>0.39</v>
      </c>
      <c r="M78" s="74">
        <v>-2.5</v>
      </c>
      <c r="N78" s="33">
        <v>62678614</v>
      </c>
    </row>
    <row r="79" spans="2:14" ht="21.95" customHeight="1" x14ac:dyDescent="0.25">
      <c r="B79" s="44" t="s">
        <v>138</v>
      </c>
      <c r="C79" s="13">
        <v>1.95</v>
      </c>
      <c r="D79" s="72">
        <v>1.04</v>
      </c>
      <c r="E79" s="87">
        <v>15000000</v>
      </c>
      <c r="F79" s="88">
        <v>15000000</v>
      </c>
      <c r="G79" s="41"/>
      <c r="H79" s="30"/>
      <c r="I79" s="97" t="s">
        <v>165</v>
      </c>
      <c r="J79" s="98"/>
      <c r="K79" s="99"/>
      <c r="L79" s="13">
        <v>0.44</v>
      </c>
      <c r="M79" s="74">
        <v>-2.2200000000000002</v>
      </c>
      <c r="N79" s="33">
        <v>53248054</v>
      </c>
    </row>
    <row r="80" spans="2:14" s="41" customFormat="1" ht="21.95" customHeight="1" x14ac:dyDescent="0.25">
      <c r="B80" s="89" t="s">
        <v>109</v>
      </c>
      <c r="C80" s="89"/>
      <c r="D80" s="89"/>
      <c r="E80" s="89"/>
      <c r="F80" s="89"/>
      <c r="G80" s="89"/>
      <c r="H80" s="42"/>
      <c r="I80" s="100" t="s">
        <v>110</v>
      </c>
      <c r="J80" s="100"/>
      <c r="K80" s="100"/>
      <c r="L80" s="100"/>
      <c r="M80" s="100"/>
      <c r="N80" s="100"/>
    </row>
    <row r="81" spans="2:14" ht="21.95" customHeight="1" x14ac:dyDescent="0.25">
      <c r="B81" s="26" t="s">
        <v>4</v>
      </c>
      <c r="C81" s="27" t="s">
        <v>46</v>
      </c>
      <c r="D81" s="28" t="s">
        <v>108</v>
      </c>
      <c r="E81" s="105" t="s">
        <v>11</v>
      </c>
      <c r="F81" s="106"/>
      <c r="G81" s="29"/>
      <c r="H81" s="30"/>
      <c r="I81" s="104" t="s">
        <v>4</v>
      </c>
      <c r="J81" s="95"/>
      <c r="K81" s="96"/>
      <c r="L81" s="13" t="s">
        <v>46</v>
      </c>
      <c r="M81" s="18" t="s">
        <v>9</v>
      </c>
      <c r="N81" s="33" t="s">
        <v>12</v>
      </c>
    </row>
    <row r="82" spans="2:14" ht="21.95" customHeight="1" x14ac:dyDescent="0.25">
      <c r="B82" s="3" t="s">
        <v>289</v>
      </c>
      <c r="C82" s="13">
        <v>0.28999999999999998</v>
      </c>
      <c r="D82" s="18">
        <v>0</v>
      </c>
      <c r="E82" s="87">
        <v>1060330000</v>
      </c>
      <c r="F82" s="88">
        <v>1060330000</v>
      </c>
      <c r="G82" s="29"/>
      <c r="H82" s="30"/>
      <c r="I82" s="90" t="s">
        <v>179</v>
      </c>
      <c r="J82" s="91"/>
      <c r="K82" s="92"/>
      <c r="L82" s="13">
        <v>0.57999999999999996</v>
      </c>
      <c r="M82" s="18">
        <v>-3.33</v>
      </c>
      <c r="N82" s="33">
        <v>416546300</v>
      </c>
    </row>
    <row r="83" spans="2:14" ht="21.95" customHeight="1" x14ac:dyDescent="0.25">
      <c r="B83" s="60" t="s">
        <v>179</v>
      </c>
      <c r="C83" s="13">
        <v>0.57999999999999996</v>
      </c>
      <c r="D83" s="18">
        <v>-3.33</v>
      </c>
      <c r="E83" s="87">
        <v>707250000</v>
      </c>
      <c r="F83" s="88">
        <v>707250000</v>
      </c>
      <c r="G83" s="29"/>
      <c r="H83" s="30"/>
      <c r="I83" s="90" t="s">
        <v>289</v>
      </c>
      <c r="J83" s="91"/>
      <c r="K83" s="92"/>
      <c r="L83" s="13">
        <v>0.28999999999999998</v>
      </c>
      <c r="M83" s="18">
        <v>0</v>
      </c>
      <c r="N83" s="33">
        <v>307495700</v>
      </c>
    </row>
    <row r="84" spans="2:14" ht="21.95" customHeight="1" x14ac:dyDescent="0.25">
      <c r="B84" s="3" t="s">
        <v>14</v>
      </c>
      <c r="C84" s="13">
        <v>0.34</v>
      </c>
      <c r="D84" s="18">
        <v>0</v>
      </c>
      <c r="E84" s="87">
        <v>218696258</v>
      </c>
      <c r="F84" s="88">
        <v>218696258</v>
      </c>
      <c r="G84" s="29"/>
      <c r="H84" s="30"/>
      <c r="I84" s="90" t="s">
        <v>257</v>
      </c>
      <c r="J84" s="91"/>
      <c r="K84" s="92"/>
      <c r="L84" s="13">
        <v>0.63</v>
      </c>
      <c r="M84" s="18">
        <v>0</v>
      </c>
      <c r="N84" s="33">
        <v>126031500</v>
      </c>
    </row>
    <row r="85" spans="2:14" ht="21.95" customHeight="1" x14ac:dyDescent="0.25">
      <c r="B85" s="3" t="s">
        <v>257</v>
      </c>
      <c r="C85" s="13">
        <v>0.63</v>
      </c>
      <c r="D85" s="18">
        <v>0</v>
      </c>
      <c r="E85" s="87">
        <v>200050000</v>
      </c>
      <c r="F85" s="88">
        <v>200050000</v>
      </c>
      <c r="G85" s="29"/>
      <c r="H85" s="30"/>
      <c r="I85" s="90" t="s">
        <v>14</v>
      </c>
      <c r="J85" s="91"/>
      <c r="K85" s="92"/>
      <c r="L85" s="13">
        <v>0.34</v>
      </c>
      <c r="M85" s="18">
        <v>0</v>
      </c>
      <c r="N85" s="33">
        <v>74356727.719999999</v>
      </c>
    </row>
    <row r="86" spans="2:14" ht="21.95" customHeight="1" x14ac:dyDescent="0.25">
      <c r="B86" s="44" t="s">
        <v>276</v>
      </c>
      <c r="C86" s="13">
        <v>0.39</v>
      </c>
      <c r="D86" s="18">
        <v>-2.5</v>
      </c>
      <c r="E86" s="87">
        <v>62678614</v>
      </c>
      <c r="F86" s="88">
        <v>62678614</v>
      </c>
      <c r="G86" s="29"/>
      <c r="H86" s="30"/>
      <c r="I86" s="97" t="s">
        <v>189</v>
      </c>
      <c r="J86" s="98"/>
      <c r="K86" s="99"/>
      <c r="L86" s="13">
        <v>2.5</v>
      </c>
      <c r="M86" s="18">
        <v>0</v>
      </c>
      <c r="N86" s="33">
        <v>50413000</v>
      </c>
    </row>
    <row r="87" spans="2:14" ht="8.25" customHeight="1" x14ac:dyDescent="0.2">
      <c r="B87" s="140"/>
      <c r="C87" s="141"/>
      <c r="D87" s="141"/>
      <c r="E87" s="141"/>
      <c r="F87" s="141"/>
      <c r="G87" s="141"/>
      <c r="H87" s="141"/>
      <c r="I87" s="141"/>
      <c r="J87" s="141"/>
      <c r="K87" s="141"/>
      <c r="L87" s="141"/>
      <c r="M87" s="141"/>
      <c r="N87" s="142"/>
    </row>
    <row r="88" spans="2:14" ht="28.5" customHeight="1" x14ac:dyDescent="0.2">
      <c r="B88" s="69" t="s">
        <v>248</v>
      </c>
      <c r="C88" s="144" t="s">
        <v>247</v>
      </c>
      <c r="D88" s="145"/>
      <c r="E88" s="145"/>
      <c r="F88" s="145"/>
      <c r="G88" s="145"/>
      <c r="H88" s="145"/>
      <c r="I88" s="145"/>
      <c r="J88" s="145"/>
      <c r="K88" s="145"/>
      <c r="L88" s="145"/>
      <c r="M88" s="145"/>
      <c r="N88" s="146"/>
    </row>
    <row r="89" spans="2:14" ht="27" customHeight="1" x14ac:dyDescent="0.2">
      <c r="B89" s="69" t="s">
        <v>206</v>
      </c>
      <c r="C89" s="144" t="s">
        <v>281</v>
      </c>
      <c r="D89" s="145"/>
      <c r="E89" s="145"/>
      <c r="F89" s="145"/>
      <c r="G89" s="145"/>
      <c r="H89" s="145"/>
      <c r="I89" s="145"/>
      <c r="J89" s="145"/>
      <c r="K89" s="145"/>
      <c r="L89" s="145"/>
      <c r="M89" s="145"/>
      <c r="N89" s="146"/>
    </row>
    <row r="90" spans="2:14" ht="15" customHeight="1" x14ac:dyDescent="0.2">
      <c r="B90" s="143" t="s">
        <v>119</v>
      </c>
      <c r="C90" s="139" t="s">
        <v>120</v>
      </c>
      <c r="D90" s="139"/>
      <c r="E90" s="139"/>
      <c r="F90" s="139"/>
      <c r="G90" s="139"/>
      <c r="H90" s="139"/>
      <c r="I90" s="139"/>
      <c r="J90" s="139"/>
      <c r="K90" s="139"/>
      <c r="L90" s="139"/>
      <c r="M90" s="139"/>
      <c r="N90" s="139"/>
    </row>
    <row r="91" spans="2:14" ht="15.75" customHeight="1" x14ac:dyDescent="0.2">
      <c r="B91" s="143"/>
      <c r="C91" s="147" t="s">
        <v>121</v>
      </c>
      <c r="D91" s="147"/>
      <c r="E91" s="147"/>
      <c r="F91" s="147"/>
      <c r="G91" s="147"/>
      <c r="H91" s="147"/>
      <c r="I91" s="147"/>
      <c r="J91" s="147"/>
      <c r="K91" s="147"/>
      <c r="L91" s="147"/>
      <c r="M91" s="147"/>
      <c r="N91" s="147"/>
    </row>
    <row r="92" spans="2:14" ht="130.5" customHeight="1" x14ac:dyDescent="0.2">
      <c r="B92" s="54" t="s">
        <v>197</v>
      </c>
      <c r="C92" s="101" t="s">
        <v>291</v>
      </c>
      <c r="D92" s="102"/>
      <c r="E92" s="102"/>
      <c r="F92" s="102"/>
      <c r="G92" s="102"/>
      <c r="H92" s="102"/>
      <c r="I92" s="102"/>
      <c r="J92" s="102"/>
      <c r="K92" s="102"/>
      <c r="L92" s="102"/>
      <c r="M92" s="102"/>
      <c r="N92" s="103"/>
    </row>
    <row r="93" spans="2:14" ht="82.5" customHeight="1" x14ac:dyDescent="0.2">
      <c r="B93" s="54" t="s">
        <v>240</v>
      </c>
      <c r="C93" s="101" t="s">
        <v>279</v>
      </c>
      <c r="D93" s="102"/>
      <c r="E93" s="102"/>
      <c r="F93" s="102"/>
      <c r="G93" s="102"/>
      <c r="H93" s="102"/>
      <c r="I93" s="102"/>
      <c r="J93" s="102"/>
      <c r="K93" s="102"/>
      <c r="L93" s="102"/>
      <c r="M93" s="102"/>
      <c r="N93" s="103"/>
    </row>
  </sheetData>
  <mergeCells count="81">
    <mergeCell ref="B61:C61"/>
    <mergeCell ref="B26:C26"/>
    <mergeCell ref="D60:K60"/>
    <mergeCell ref="B57:N57"/>
    <mergeCell ref="D61:K61"/>
    <mergeCell ref="B60:C60"/>
    <mergeCell ref="B36:N36"/>
    <mergeCell ref="B9:N9"/>
    <mergeCell ref="B11:N11"/>
    <mergeCell ref="B23:C23"/>
    <mergeCell ref="C90:N90"/>
    <mergeCell ref="B87:N87"/>
    <mergeCell ref="B90:B91"/>
    <mergeCell ref="E84:F84"/>
    <mergeCell ref="I83:K83"/>
    <mergeCell ref="I84:K84"/>
    <mergeCell ref="D23:K23"/>
    <mergeCell ref="C88:N88"/>
    <mergeCell ref="C91:N91"/>
    <mergeCell ref="C89:N89"/>
    <mergeCell ref="I85:K85"/>
    <mergeCell ref="I86:K86"/>
    <mergeCell ref="E85:F85"/>
    <mergeCell ref="L3:M3"/>
    <mergeCell ref="C6:E6"/>
    <mergeCell ref="C7:D7"/>
    <mergeCell ref="C3:E3"/>
    <mergeCell ref="C4:E4"/>
    <mergeCell ref="C5:E5"/>
    <mergeCell ref="B24:N24"/>
    <mergeCell ref="D56:K56"/>
    <mergeCell ref="D26:K26"/>
    <mergeCell ref="B44:N44"/>
    <mergeCell ref="B56:C56"/>
    <mergeCell ref="D43:K43"/>
    <mergeCell ref="B31:N31"/>
    <mergeCell ref="B43:C43"/>
    <mergeCell ref="B35:C35"/>
    <mergeCell ref="D35:K35"/>
    <mergeCell ref="B27:N27"/>
    <mergeCell ref="B30:C30"/>
    <mergeCell ref="D30:K30"/>
    <mergeCell ref="B50:N50"/>
    <mergeCell ref="B48:N48"/>
    <mergeCell ref="B47:N47"/>
    <mergeCell ref="B72:N72"/>
    <mergeCell ref="B62:N62"/>
    <mergeCell ref="B71:C71"/>
    <mergeCell ref="D71:K71"/>
    <mergeCell ref="B70:C70"/>
    <mergeCell ref="D70:K70"/>
    <mergeCell ref="B64:N64"/>
    <mergeCell ref="B66:C66"/>
    <mergeCell ref="D66:K66"/>
    <mergeCell ref="B67:N67"/>
    <mergeCell ref="D69:K69"/>
    <mergeCell ref="B69:C69"/>
    <mergeCell ref="C93:N93"/>
    <mergeCell ref="I81:K81"/>
    <mergeCell ref="I82:K82"/>
    <mergeCell ref="E83:F83"/>
    <mergeCell ref="E82:F82"/>
    <mergeCell ref="E81:F81"/>
    <mergeCell ref="C92:N92"/>
    <mergeCell ref="E86:F86"/>
    <mergeCell ref="I79:K79"/>
    <mergeCell ref="B80:G80"/>
    <mergeCell ref="E79:F79"/>
    <mergeCell ref="E78:F78"/>
    <mergeCell ref="E76:F76"/>
    <mergeCell ref="I78:K78"/>
    <mergeCell ref="I80:N80"/>
    <mergeCell ref="E74:F74"/>
    <mergeCell ref="E75:F75"/>
    <mergeCell ref="I73:N73"/>
    <mergeCell ref="E77:F77"/>
    <mergeCell ref="I77:K77"/>
    <mergeCell ref="B73:F73"/>
    <mergeCell ref="I76:K76"/>
    <mergeCell ref="I74:K74"/>
    <mergeCell ref="I75:K75"/>
  </mergeCells>
  <pageMargins left="0" right="0" top="0" bottom="0" header="0.31496062992125984" footer="0.31496062992125984"/>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5"/>
  <sheetViews>
    <sheetView rightToLeft="1" topLeftCell="A13" workbookViewId="0">
      <selection sqref="A1:XFD1048576"/>
    </sheetView>
  </sheetViews>
  <sheetFormatPr defaultRowHeight="14.25" x14ac:dyDescent="0.2"/>
  <cols>
    <col min="1" max="1" width="3.75" customWidth="1"/>
    <col min="2" max="2" width="25.25" bestFit="1" customWidth="1"/>
    <col min="3" max="3" width="12.375" customWidth="1"/>
    <col min="4" max="4" width="11.625" customWidth="1"/>
    <col min="5" max="5" width="16.25" customWidth="1"/>
    <col min="6" max="6" width="20.75" customWidth="1"/>
    <col min="257" max="257" width="3.75" customWidth="1"/>
    <col min="258" max="258" width="25.25" bestFit="1" customWidth="1"/>
    <col min="259" max="259" width="12.375" customWidth="1"/>
    <col min="260" max="260" width="11.625" customWidth="1"/>
    <col min="261" max="261" width="16.25" customWidth="1"/>
    <col min="262" max="262" width="20.75" customWidth="1"/>
    <col min="513" max="513" width="3.75" customWidth="1"/>
    <col min="514" max="514" width="25.25" bestFit="1" customWidth="1"/>
    <col min="515" max="515" width="12.375" customWidth="1"/>
    <col min="516" max="516" width="11.625" customWidth="1"/>
    <col min="517" max="517" width="16.25" customWidth="1"/>
    <col min="518" max="518" width="20.75" customWidth="1"/>
    <col min="769" max="769" width="3.75" customWidth="1"/>
    <col min="770" max="770" width="25.25" bestFit="1" customWidth="1"/>
    <col min="771" max="771" width="12.375" customWidth="1"/>
    <col min="772" max="772" width="11.625" customWidth="1"/>
    <col min="773" max="773" width="16.25" customWidth="1"/>
    <col min="774" max="774" width="20.75" customWidth="1"/>
    <col min="1025" max="1025" width="3.75" customWidth="1"/>
    <col min="1026" max="1026" width="25.25" bestFit="1" customWidth="1"/>
    <col min="1027" max="1027" width="12.375" customWidth="1"/>
    <col min="1028" max="1028" width="11.625" customWidth="1"/>
    <col min="1029" max="1029" width="16.25" customWidth="1"/>
    <col min="1030" max="1030" width="20.75" customWidth="1"/>
    <col min="1281" max="1281" width="3.75" customWidth="1"/>
    <col min="1282" max="1282" width="25.25" bestFit="1" customWidth="1"/>
    <col min="1283" max="1283" width="12.375" customWidth="1"/>
    <col min="1284" max="1284" width="11.625" customWidth="1"/>
    <col min="1285" max="1285" width="16.25" customWidth="1"/>
    <col min="1286" max="1286" width="20.75" customWidth="1"/>
    <col min="1537" max="1537" width="3.75" customWidth="1"/>
    <col min="1538" max="1538" width="25.25" bestFit="1" customWidth="1"/>
    <col min="1539" max="1539" width="12.375" customWidth="1"/>
    <col min="1540" max="1540" width="11.625" customWidth="1"/>
    <col min="1541" max="1541" width="16.25" customWidth="1"/>
    <col min="1542" max="1542" width="20.75" customWidth="1"/>
    <col min="1793" max="1793" width="3.75" customWidth="1"/>
    <col min="1794" max="1794" width="25.25" bestFit="1" customWidth="1"/>
    <col min="1795" max="1795" width="12.375" customWidth="1"/>
    <col min="1796" max="1796" width="11.625" customWidth="1"/>
    <col min="1797" max="1797" width="16.25" customWidth="1"/>
    <col min="1798" max="1798" width="20.75" customWidth="1"/>
    <col min="2049" max="2049" width="3.75" customWidth="1"/>
    <col min="2050" max="2050" width="25.25" bestFit="1" customWidth="1"/>
    <col min="2051" max="2051" width="12.375" customWidth="1"/>
    <col min="2052" max="2052" width="11.625" customWidth="1"/>
    <col min="2053" max="2053" width="16.25" customWidth="1"/>
    <col min="2054" max="2054" width="20.75" customWidth="1"/>
    <col min="2305" max="2305" width="3.75" customWidth="1"/>
    <col min="2306" max="2306" width="25.25" bestFit="1" customWidth="1"/>
    <col min="2307" max="2307" width="12.375" customWidth="1"/>
    <col min="2308" max="2308" width="11.625" customWidth="1"/>
    <col min="2309" max="2309" width="16.25" customWidth="1"/>
    <col min="2310" max="2310" width="20.75" customWidth="1"/>
    <col min="2561" max="2561" width="3.75" customWidth="1"/>
    <col min="2562" max="2562" width="25.25" bestFit="1" customWidth="1"/>
    <col min="2563" max="2563" width="12.375" customWidth="1"/>
    <col min="2564" max="2564" width="11.625" customWidth="1"/>
    <col min="2565" max="2565" width="16.25" customWidth="1"/>
    <col min="2566" max="2566" width="20.75" customWidth="1"/>
    <col min="2817" max="2817" width="3.75" customWidth="1"/>
    <col min="2818" max="2818" width="25.25" bestFit="1" customWidth="1"/>
    <col min="2819" max="2819" width="12.375" customWidth="1"/>
    <col min="2820" max="2820" width="11.625" customWidth="1"/>
    <col min="2821" max="2821" width="16.25" customWidth="1"/>
    <col min="2822" max="2822" width="20.75" customWidth="1"/>
    <col min="3073" max="3073" width="3.75" customWidth="1"/>
    <col min="3074" max="3074" width="25.25" bestFit="1" customWidth="1"/>
    <col min="3075" max="3075" width="12.375" customWidth="1"/>
    <col min="3076" max="3076" width="11.625" customWidth="1"/>
    <col min="3077" max="3077" width="16.25" customWidth="1"/>
    <col min="3078" max="3078" width="20.75" customWidth="1"/>
    <col min="3329" max="3329" width="3.75" customWidth="1"/>
    <col min="3330" max="3330" width="25.25" bestFit="1" customWidth="1"/>
    <col min="3331" max="3331" width="12.375" customWidth="1"/>
    <col min="3332" max="3332" width="11.625" customWidth="1"/>
    <col min="3333" max="3333" width="16.25" customWidth="1"/>
    <col min="3334" max="3334" width="20.75" customWidth="1"/>
    <col min="3585" max="3585" width="3.75" customWidth="1"/>
    <col min="3586" max="3586" width="25.25" bestFit="1" customWidth="1"/>
    <col min="3587" max="3587" width="12.375" customWidth="1"/>
    <col min="3588" max="3588" width="11.625" customWidth="1"/>
    <col min="3589" max="3589" width="16.25" customWidth="1"/>
    <col min="3590" max="3590" width="20.75" customWidth="1"/>
    <col min="3841" max="3841" width="3.75" customWidth="1"/>
    <col min="3842" max="3842" width="25.25" bestFit="1" customWidth="1"/>
    <col min="3843" max="3843" width="12.375" customWidth="1"/>
    <col min="3844" max="3844" width="11.625" customWidth="1"/>
    <col min="3845" max="3845" width="16.25" customWidth="1"/>
    <col min="3846" max="3846" width="20.75" customWidth="1"/>
    <col min="4097" max="4097" width="3.75" customWidth="1"/>
    <col min="4098" max="4098" width="25.25" bestFit="1" customWidth="1"/>
    <col min="4099" max="4099" width="12.375" customWidth="1"/>
    <col min="4100" max="4100" width="11.625" customWidth="1"/>
    <col min="4101" max="4101" width="16.25" customWidth="1"/>
    <col min="4102" max="4102" width="20.75" customWidth="1"/>
    <col min="4353" max="4353" width="3.75" customWidth="1"/>
    <col min="4354" max="4354" width="25.25" bestFit="1" customWidth="1"/>
    <col min="4355" max="4355" width="12.375" customWidth="1"/>
    <col min="4356" max="4356" width="11.625" customWidth="1"/>
    <col min="4357" max="4357" width="16.25" customWidth="1"/>
    <col min="4358" max="4358" width="20.75" customWidth="1"/>
    <col min="4609" max="4609" width="3.75" customWidth="1"/>
    <col min="4610" max="4610" width="25.25" bestFit="1" customWidth="1"/>
    <col min="4611" max="4611" width="12.375" customWidth="1"/>
    <col min="4612" max="4612" width="11.625" customWidth="1"/>
    <col min="4613" max="4613" width="16.25" customWidth="1"/>
    <col min="4614" max="4614" width="20.75" customWidth="1"/>
    <col min="4865" max="4865" width="3.75" customWidth="1"/>
    <col min="4866" max="4866" width="25.25" bestFit="1" customWidth="1"/>
    <col min="4867" max="4867" width="12.375" customWidth="1"/>
    <col min="4868" max="4868" width="11.625" customWidth="1"/>
    <col min="4869" max="4869" width="16.25" customWidth="1"/>
    <col min="4870" max="4870" width="20.75" customWidth="1"/>
    <col min="5121" max="5121" width="3.75" customWidth="1"/>
    <col min="5122" max="5122" width="25.25" bestFit="1" customWidth="1"/>
    <col min="5123" max="5123" width="12.375" customWidth="1"/>
    <col min="5124" max="5124" width="11.625" customWidth="1"/>
    <col min="5125" max="5125" width="16.25" customWidth="1"/>
    <col min="5126" max="5126" width="20.75" customWidth="1"/>
    <col min="5377" max="5377" width="3.75" customWidth="1"/>
    <col min="5378" max="5378" width="25.25" bestFit="1" customWidth="1"/>
    <col min="5379" max="5379" width="12.375" customWidth="1"/>
    <col min="5380" max="5380" width="11.625" customWidth="1"/>
    <col min="5381" max="5381" width="16.25" customWidth="1"/>
    <col min="5382" max="5382" width="20.75" customWidth="1"/>
    <col min="5633" max="5633" width="3.75" customWidth="1"/>
    <col min="5634" max="5634" width="25.25" bestFit="1" customWidth="1"/>
    <col min="5635" max="5635" width="12.375" customWidth="1"/>
    <col min="5636" max="5636" width="11.625" customWidth="1"/>
    <col min="5637" max="5637" width="16.25" customWidth="1"/>
    <col min="5638" max="5638" width="20.75" customWidth="1"/>
    <col min="5889" max="5889" width="3.75" customWidth="1"/>
    <col min="5890" max="5890" width="25.25" bestFit="1" customWidth="1"/>
    <col min="5891" max="5891" width="12.375" customWidth="1"/>
    <col min="5892" max="5892" width="11.625" customWidth="1"/>
    <col min="5893" max="5893" width="16.25" customWidth="1"/>
    <col min="5894" max="5894" width="20.75" customWidth="1"/>
    <col min="6145" max="6145" width="3.75" customWidth="1"/>
    <col min="6146" max="6146" width="25.25" bestFit="1" customWidth="1"/>
    <col min="6147" max="6147" width="12.375" customWidth="1"/>
    <col min="6148" max="6148" width="11.625" customWidth="1"/>
    <col min="6149" max="6149" width="16.25" customWidth="1"/>
    <col min="6150" max="6150" width="20.75" customWidth="1"/>
    <col min="6401" max="6401" width="3.75" customWidth="1"/>
    <col min="6402" max="6402" width="25.25" bestFit="1" customWidth="1"/>
    <col min="6403" max="6403" width="12.375" customWidth="1"/>
    <col min="6404" max="6404" width="11.625" customWidth="1"/>
    <col min="6405" max="6405" width="16.25" customWidth="1"/>
    <col min="6406" max="6406" width="20.75" customWidth="1"/>
    <col min="6657" max="6657" width="3.75" customWidth="1"/>
    <col min="6658" max="6658" width="25.25" bestFit="1" customWidth="1"/>
    <col min="6659" max="6659" width="12.375" customWidth="1"/>
    <col min="6660" max="6660" width="11.625" customWidth="1"/>
    <col min="6661" max="6661" width="16.25" customWidth="1"/>
    <col min="6662" max="6662" width="20.75" customWidth="1"/>
    <col min="6913" max="6913" width="3.75" customWidth="1"/>
    <col min="6914" max="6914" width="25.25" bestFit="1" customWidth="1"/>
    <col min="6915" max="6915" width="12.375" customWidth="1"/>
    <col min="6916" max="6916" width="11.625" customWidth="1"/>
    <col min="6917" max="6917" width="16.25" customWidth="1"/>
    <col min="6918" max="6918" width="20.75" customWidth="1"/>
    <col min="7169" max="7169" width="3.75" customWidth="1"/>
    <col min="7170" max="7170" width="25.25" bestFit="1" customWidth="1"/>
    <col min="7171" max="7171" width="12.375" customWidth="1"/>
    <col min="7172" max="7172" width="11.625" customWidth="1"/>
    <col min="7173" max="7173" width="16.25" customWidth="1"/>
    <col min="7174" max="7174" width="20.75" customWidth="1"/>
    <col min="7425" max="7425" width="3.75" customWidth="1"/>
    <col min="7426" max="7426" width="25.25" bestFit="1" customWidth="1"/>
    <col min="7427" max="7427" width="12.375" customWidth="1"/>
    <col min="7428" max="7428" width="11.625" customWidth="1"/>
    <col min="7429" max="7429" width="16.25" customWidth="1"/>
    <col min="7430" max="7430" width="20.75" customWidth="1"/>
    <col min="7681" max="7681" width="3.75" customWidth="1"/>
    <col min="7682" max="7682" width="25.25" bestFit="1" customWidth="1"/>
    <col min="7683" max="7683" width="12.375" customWidth="1"/>
    <col min="7684" max="7684" width="11.625" customWidth="1"/>
    <col min="7685" max="7685" width="16.25" customWidth="1"/>
    <col min="7686" max="7686" width="20.75" customWidth="1"/>
    <col min="7937" max="7937" width="3.75" customWidth="1"/>
    <col min="7938" max="7938" width="25.25" bestFit="1" customWidth="1"/>
    <col min="7939" max="7939" width="12.375" customWidth="1"/>
    <col min="7940" max="7940" width="11.625" customWidth="1"/>
    <col min="7941" max="7941" width="16.25" customWidth="1"/>
    <col min="7942" max="7942" width="20.75" customWidth="1"/>
    <col min="8193" max="8193" width="3.75" customWidth="1"/>
    <col min="8194" max="8194" width="25.25" bestFit="1" customWidth="1"/>
    <col min="8195" max="8195" width="12.375" customWidth="1"/>
    <col min="8196" max="8196" width="11.625" customWidth="1"/>
    <col min="8197" max="8197" width="16.25" customWidth="1"/>
    <col min="8198" max="8198" width="20.75" customWidth="1"/>
    <col min="8449" max="8449" width="3.75" customWidth="1"/>
    <col min="8450" max="8450" width="25.25" bestFit="1" customWidth="1"/>
    <col min="8451" max="8451" width="12.375" customWidth="1"/>
    <col min="8452" max="8452" width="11.625" customWidth="1"/>
    <col min="8453" max="8453" width="16.25" customWidth="1"/>
    <col min="8454" max="8454" width="20.75" customWidth="1"/>
    <col min="8705" max="8705" width="3.75" customWidth="1"/>
    <col min="8706" max="8706" width="25.25" bestFit="1" customWidth="1"/>
    <col min="8707" max="8707" width="12.375" customWidth="1"/>
    <col min="8708" max="8708" width="11.625" customWidth="1"/>
    <col min="8709" max="8709" width="16.25" customWidth="1"/>
    <col min="8710" max="8710" width="20.75" customWidth="1"/>
    <col min="8961" max="8961" width="3.75" customWidth="1"/>
    <col min="8962" max="8962" width="25.25" bestFit="1" customWidth="1"/>
    <col min="8963" max="8963" width="12.375" customWidth="1"/>
    <col min="8964" max="8964" width="11.625" customWidth="1"/>
    <col min="8965" max="8965" width="16.25" customWidth="1"/>
    <col min="8966" max="8966" width="20.75" customWidth="1"/>
    <col min="9217" max="9217" width="3.75" customWidth="1"/>
    <col min="9218" max="9218" width="25.25" bestFit="1" customWidth="1"/>
    <col min="9219" max="9219" width="12.375" customWidth="1"/>
    <col min="9220" max="9220" width="11.625" customWidth="1"/>
    <col min="9221" max="9221" width="16.25" customWidth="1"/>
    <col min="9222" max="9222" width="20.75" customWidth="1"/>
    <col min="9473" max="9473" width="3.75" customWidth="1"/>
    <col min="9474" max="9474" width="25.25" bestFit="1" customWidth="1"/>
    <col min="9475" max="9475" width="12.375" customWidth="1"/>
    <col min="9476" max="9476" width="11.625" customWidth="1"/>
    <col min="9477" max="9477" width="16.25" customWidth="1"/>
    <col min="9478" max="9478" width="20.75" customWidth="1"/>
    <col min="9729" max="9729" width="3.75" customWidth="1"/>
    <col min="9730" max="9730" width="25.25" bestFit="1" customWidth="1"/>
    <col min="9731" max="9731" width="12.375" customWidth="1"/>
    <col min="9732" max="9732" width="11.625" customWidth="1"/>
    <col min="9733" max="9733" width="16.25" customWidth="1"/>
    <col min="9734" max="9734" width="20.75" customWidth="1"/>
    <col min="9985" max="9985" width="3.75" customWidth="1"/>
    <col min="9986" max="9986" width="25.25" bestFit="1" customWidth="1"/>
    <col min="9987" max="9987" width="12.375" customWidth="1"/>
    <col min="9988" max="9988" width="11.625" customWidth="1"/>
    <col min="9989" max="9989" width="16.25" customWidth="1"/>
    <col min="9990" max="9990" width="20.75" customWidth="1"/>
    <col min="10241" max="10241" width="3.75" customWidth="1"/>
    <col min="10242" max="10242" width="25.25" bestFit="1" customWidth="1"/>
    <col min="10243" max="10243" width="12.375" customWidth="1"/>
    <col min="10244" max="10244" width="11.625" customWidth="1"/>
    <col min="10245" max="10245" width="16.25" customWidth="1"/>
    <col min="10246" max="10246" width="20.75" customWidth="1"/>
    <col min="10497" max="10497" width="3.75" customWidth="1"/>
    <col min="10498" max="10498" width="25.25" bestFit="1" customWidth="1"/>
    <col min="10499" max="10499" width="12.375" customWidth="1"/>
    <col min="10500" max="10500" width="11.625" customWidth="1"/>
    <col min="10501" max="10501" width="16.25" customWidth="1"/>
    <col min="10502" max="10502" width="20.75" customWidth="1"/>
    <col min="10753" max="10753" width="3.75" customWidth="1"/>
    <col min="10754" max="10754" width="25.25" bestFit="1" customWidth="1"/>
    <col min="10755" max="10755" width="12.375" customWidth="1"/>
    <col min="10756" max="10756" width="11.625" customWidth="1"/>
    <col min="10757" max="10757" width="16.25" customWidth="1"/>
    <col min="10758" max="10758" width="20.75" customWidth="1"/>
    <col min="11009" max="11009" width="3.75" customWidth="1"/>
    <col min="11010" max="11010" width="25.25" bestFit="1" customWidth="1"/>
    <col min="11011" max="11011" width="12.375" customWidth="1"/>
    <col min="11012" max="11012" width="11.625" customWidth="1"/>
    <col min="11013" max="11013" width="16.25" customWidth="1"/>
    <col min="11014" max="11014" width="20.75" customWidth="1"/>
    <col min="11265" max="11265" width="3.75" customWidth="1"/>
    <col min="11266" max="11266" width="25.25" bestFit="1" customWidth="1"/>
    <col min="11267" max="11267" width="12.375" customWidth="1"/>
    <col min="11268" max="11268" width="11.625" customWidth="1"/>
    <col min="11269" max="11269" width="16.25" customWidth="1"/>
    <col min="11270" max="11270" width="20.75" customWidth="1"/>
    <col min="11521" max="11521" width="3.75" customWidth="1"/>
    <col min="11522" max="11522" width="25.25" bestFit="1" customWidth="1"/>
    <col min="11523" max="11523" width="12.375" customWidth="1"/>
    <col min="11524" max="11524" width="11.625" customWidth="1"/>
    <col min="11525" max="11525" width="16.25" customWidth="1"/>
    <col min="11526" max="11526" width="20.75" customWidth="1"/>
    <col min="11777" max="11777" width="3.75" customWidth="1"/>
    <col min="11778" max="11778" width="25.25" bestFit="1" customWidth="1"/>
    <col min="11779" max="11779" width="12.375" customWidth="1"/>
    <col min="11780" max="11780" width="11.625" customWidth="1"/>
    <col min="11781" max="11781" width="16.25" customWidth="1"/>
    <col min="11782" max="11782" width="20.75" customWidth="1"/>
    <col min="12033" max="12033" width="3.75" customWidth="1"/>
    <col min="12034" max="12034" width="25.25" bestFit="1" customWidth="1"/>
    <col min="12035" max="12035" width="12.375" customWidth="1"/>
    <col min="12036" max="12036" width="11.625" customWidth="1"/>
    <col min="12037" max="12037" width="16.25" customWidth="1"/>
    <col min="12038" max="12038" width="20.75" customWidth="1"/>
    <col min="12289" max="12289" width="3.75" customWidth="1"/>
    <col min="12290" max="12290" width="25.25" bestFit="1" customWidth="1"/>
    <col min="12291" max="12291" width="12.375" customWidth="1"/>
    <col min="12292" max="12292" width="11.625" customWidth="1"/>
    <col min="12293" max="12293" width="16.25" customWidth="1"/>
    <col min="12294" max="12294" width="20.75" customWidth="1"/>
    <col min="12545" max="12545" width="3.75" customWidth="1"/>
    <col min="12546" max="12546" width="25.25" bestFit="1" customWidth="1"/>
    <col min="12547" max="12547" width="12.375" customWidth="1"/>
    <col min="12548" max="12548" width="11.625" customWidth="1"/>
    <col min="12549" max="12549" width="16.25" customWidth="1"/>
    <col min="12550" max="12550" width="20.75" customWidth="1"/>
    <col min="12801" max="12801" width="3.75" customWidth="1"/>
    <col min="12802" max="12802" width="25.25" bestFit="1" customWidth="1"/>
    <col min="12803" max="12803" width="12.375" customWidth="1"/>
    <col min="12804" max="12804" width="11.625" customWidth="1"/>
    <col min="12805" max="12805" width="16.25" customWidth="1"/>
    <col min="12806" max="12806" width="20.75" customWidth="1"/>
    <col min="13057" max="13057" width="3.75" customWidth="1"/>
    <col min="13058" max="13058" width="25.25" bestFit="1" customWidth="1"/>
    <col min="13059" max="13059" width="12.375" customWidth="1"/>
    <col min="13060" max="13060" width="11.625" customWidth="1"/>
    <col min="13061" max="13061" width="16.25" customWidth="1"/>
    <col min="13062" max="13062" width="20.75" customWidth="1"/>
    <col min="13313" max="13313" width="3.75" customWidth="1"/>
    <col min="13314" max="13314" width="25.25" bestFit="1" customWidth="1"/>
    <col min="13315" max="13315" width="12.375" customWidth="1"/>
    <col min="13316" max="13316" width="11.625" customWidth="1"/>
    <col min="13317" max="13317" width="16.25" customWidth="1"/>
    <col min="13318" max="13318" width="20.75" customWidth="1"/>
    <col min="13569" max="13569" width="3.75" customWidth="1"/>
    <col min="13570" max="13570" width="25.25" bestFit="1" customWidth="1"/>
    <col min="13571" max="13571" width="12.375" customWidth="1"/>
    <col min="13572" max="13572" width="11.625" customWidth="1"/>
    <col min="13573" max="13573" width="16.25" customWidth="1"/>
    <col min="13574" max="13574" width="20.75" customWidth="1"/>
    <col min="13825" max="13825" width="3.75" customWidth="1"/>
    <col min="13826" max="13826" width="25.25" bestFit="1" customWidth="1"/>
    <col min="13827" max="13827" width="12.375" customWidth="1"/>
    <col min="13828" max="13828" width="11.625" customWidth="1"/>
    <col min="13829" max="13829" width="16.25" customWidth="1"/>
    <col min="13830" max="13830" width="20.75" customWidth="1"/>
    <col min="14081" max="14081" width="3.75" customWidth="1"/>
    <col min="14082" max="14082" width="25.25" bestFit="1" customWidth="1"/>
    <col min="14083" max="14083" width="12.375" customWidth="1"/>
    <col min="14084" max="14084" width="11.625" customWidth="1"/>
    <col min="14085" max="14085" width="16.25" customWidth="1"/>
    <col min="14086" max="14086" width="20.75" customWidth="1"/>
    <col min="14337" max="14337" width="3.75" customWidth="1"/>
    <col min="14338" max="14338" width="25.25" bestFit="1" customWidth="1"/>
    <col min="14339" max="14339" width="12.375" customWidth="1"/>
    <col min="14340" max="14340" width="11.625" customWidth="1"/>
    <col min="14341" max="14341" width="16.25" customWidth="1"/>
    <col min="14342" max="14342" width="20.75" customWidth="1"/>
    <col min="14593" max="14593" width="3.75" customWidth="1"/>
    <col min="14594" max="14594" width="25.25" bestFit="1" customWidth="1"/>
    <col min="14595" max="14595" width="12.375" customWidth="1"/>
    <col min="14596" max="14596" width="11.625" customWidth="1"/>
    <col min="14597" max="14597" width="16.25" customWidth="1"/>
    <col min="14598" max="14598" width="20.75" customWidth="1"/>
    <col min="14849" max="14849" width="3.75" customWidth="1"/>
    <col min="14850" max="14850" width="25.25" bestFit="1" customWidth="1"/>
    <col min="14851" max="14851" width="12.375" customWidth="1"/>
    <col min="14852" max="14852" width="11.625" customWidth="1"/>
    <col min="14853" max="14853" width="16.25" customWidth="1"/>
    <col min="14854" max="14854" width="20.75" customWidth="1"/>
    <col min="15105" max="15105" width="3.75" customWidth="1"/>
    <col min="15106" max="15106" width="25.25" bestFit="1" customWidth="1"/>
    <col min="15107" max="15107" width="12.375" customWidth="1"/>
    <col min="15108" max="15108" width="11.625" customWidth="1"/>
    <col min="15109" max="15109" width="16.25" customWidth="1"/>
    <col min="15110" max="15110" width="20.75" customWidth="1"/>
    <col min="15361" max="15361" width="3.75" customWidth="1"/>
    <col min="15362" max="15362" width="25.25" bestFit="1" customWidth="1"/>
    <col min="15363" max="15363" width="12.375" customWidth="1"/>
    <col min="15364" max="15364" width="11.625" customWidth="1"/>
    <col min="15365" max="15365" width="16.25" customWidth="1"/>
    <col min="15366" max="15366" width="20.75" customWidth="1"/>
    <col min="15617" max="15617" width="3.75" customWidth="1"/>
    <col min="15618" max="15618" width="25.25" bestFit="1" customWidth="1"/>
    <col min="15619" max="15619" width="12.375" customWidth="1"/>
    <col min="15620" max="15620" width="11.625" customWidth="1"/>
    <col min="15621" max="15621" width="16.25" customWidth="1"/>
    <col min="15622" max="15622" width="20.75" customWidth="1"/>
    <col min="15873" max="15873" width="3.75" customWidth="1"/>
    <col min="15874" max="15874" width="25.25" bestFit="1" customWidth="1"/>
    <col min="15875" max="15875" width="12.375" customWidth="1"/>
    <col min="15876" max="15876" width="11.625" customWidth="1"/>
    <col min="15877" max="15877" width="16.25" customWidth="1"/>
    <col min="15878" max="15878" width="20.75" customWidth="1"/>
    <col min="16129" max="16129" width="3.75" customWidth="1"/>
    <col min="16130" max="16130" width="25.25" bestFit="1" customWidth="1"/>
    <col min="16131" max="16131" width="12.375" customWidth="1"/>
    <col min="16132" max="16132" width="11.625" customWidth="1"/>
    <col min="16133" max="16133" width="16.25" customWidth="1"/>
    <col min="16134" max="16134" width="20.75" customWidth="1"/>
  </cols>
  <sheetData>
    <row r="1" spans="2:6" ht="23.25" x14ac:dyDescent="0.2">
      <c r="B1" s="151" t="s">
        <v>48</v>
      </c>
      <c r="C1" s="151"/>
    </row>
    <row r="2" spans="2:6" ht="23.25" x14ac:dyDescent="0.2">
      <c r="B2" s="76" t="s">
        <v>294</v>
      </c>
      <c r="C2" s="76"/>
    </row>
    <row r="3" spans="2:6" ht="18" x14ac:dyDescent="0.2">
      <c r="B3" s="152"/>
      <c r="C3" s="152"/>
      <c r="D3" s="152"/>
    </row>
    <row r="4" spans="2:6" ht="23.25" x14ac:dyDescent="0.2">
      <c r="B4" s="153" t="s">
        <v>295</v>
      </c>
      <c r="C4" s="153"/>
      <c r="D4" s="153"/>
      <c r="E4" s="153"/>
      <c r="F4" s="153"/>
    </row>
    <row r="5" spans="2:6" ht="15.75" x14ac:dyDescent="0.2">
      <c r="B5" s="77" t="s">
        <v>4</v>
      </c>
      <c r="C5" s="78" t="s">
        <v>5</v>
      </c>
      <c r="D5" s="78" t="s">
        <v>10</v>
      </c>
      <c r="E5" s="78" t="s">
        <v>11</v>
      </c>
      <c r="F5" s="78" t="s">
        <v>12</v>
      </c>
    </row>
    <row r="6" spans="2:6" ht="18" x14ac:dyDescent="0.2">
      <c r="B6" s="148" t="s">
        <v>13</v>
      </c>
      <c r="C6" s="149"/>
      <c r="D6" s="149"/>
      <c r="E6" s="149"/>
      <c r="F6" s="150"/>
    </row>
    <row r="7" spans="2:6" ht="18" x14ac:dyDescent="0.2">
      <c r="B7" s="79" t="s">
        <v>131</v>
      </c>
      <c r="C7" s="80" t="s">
        <v>132</v>
      </c>
      <c r="D7" s="81">
        <v>2</v>
      </c>
      <c r="E7" s="81">
        <v>1000000</v>
      </c>
      <c r="F7" s="81">
        <v>780000</v>
      </c>
    </row>
    <row r="8" spans="2:6" ht="18" x14ac:dyDescent="0.2">
      <c r="B8" s="154" t="s">
        <v>22</v>
      </c>
      <c r="C8" s="155"/>
      <c r="D8" s="81">
        <f>SUM(D7)</f>
        <v>2</v>
      </c>
      <c r="E8" s="81">
        <f>SUM(E7)</f>
        <v>1000000</v>
      </c>
      <c r="F8" s="81">
        <f>SUM(F7)</f>
        <v>780000</v>
      </c>
    </row>
    <row r="9" spans="2:6" ht="18" x14ac:dyDescent="0.2">
      <c r="B9" s="148" t="s">
        <v>23</v>
      </c>
      <c r="C9" s="149"/>
      <c r="D9" s="149"/>
      <c r="E9" s="149"/>
      <c r="F9" s="150"/>
    </row>
    <row r="10" spans="2:6" ht="18" x14ac:dyDescent="0.2">
      <c r="B10" s="79" t="s">
        <v>296</v>
      </c>
      <c r="C10" s="80" t="s">
        <v>139</v>
      </c>
      <c r="D10" s="81">
        <v>22</v>
      </c>
      <c r="E10" s="81">
        <v>15000000</v>
      </c>
      <c r="F10" s="81">
        <v>29041366.079999998</v>
      </c>
    </row>
    <row r="11" spans="2:6" ht="18" x14ac:dyDescent="0.2">
      <c r="B11" s="156" t="s">
        <v>191</v>
      </c>
      <c r="C11" s="157"/>
      <c r="D11" s="81">
        <f>SUM(D10)</f>
        <v>22</v>
      </c>
      <c r="E11" s="81">
        <f>SUM(E10)</f>
        <v>15000000</v>
      </c>
      <c r="F11" s="81">
        <f>SUM(F10)</f>
        <v>29041366.079999998</v>
      </c>
    </row>
    <row r="12" spans="2:6" ht="18" x14ac:dyDescent="0.2">
      <c r="B12" s="148" t="s">
        <v>297</v>
      </c>
      <c r="C12" s="149"/>
      <c r="D12" s="149"/>
      <c r="E12" s="149"/>
      <c r="F12" s="150"/>
    </row>
    <row r="13" spans="2:6" ht="18" x14ac:dyDescent="0.2">
      <c r="B13" s="79" t="s">
        <v>298</v>
      </c>
      <c r="C13" s="80" t="s">
        <v>190</v>
      </c>
      <c r="D13" s="81">
        <v>21</v>
      </c>
      <c r="E13" s="81">
        <v>18770725</v>
      </c>
      <c r="F13" s="81">
        <v>46854105.25</v>
      </c>
    </row>
    <row r="14" spans="2:6" ht="18" x14ac:dyDescent="0.2">
      <c r="B14" s="156" t="s">
        <v>299</v>
      </c>
      <c r="C14" s="157"/>
      <c r="D14" s="81">
        <f>SUM(D13)</f>
        <v>21</v>
      </c>
      <c r="E14" s="81">
        <f>SUM(E13)</f>
        <v>18770725</v>
      </c>
      <c r="F14" s="81">
        <f>SUM(F13)</f>
        <v>46854105.25</v>
      </c>
    </row>
    <row r="15" spans="2:6" ht="18" x14ac:dyDescent="0.2">
      <c r="B15" s="148" t="s">
        <v>300</v>
      </c>
      <c r="C15" s="149"/>
      <c r="D15" s="149"/>
      <c r="E15" s="149"/>
      <c r="F15" s="150"/>
    </row>
    <row r="16" spans="2:6" ht="18" x14ac:dyDescent="0.2">
      <c r="B16" s="79" t="s">
        <v>117</v>
      </c>
      <c r="C16" s="80" t="s">
        <v>118</v>
      </c>
      <c r="D16" s="81">
        <v>16</v>
      </c>
      <c r="E16" s="81">
        <v>6000000</v>
      </c>
      <c r="F16" s="81">
        <v>30860000</v>
      </c>
    </row>
    <row r="17" spans="2:6" ht="18" x14ac:dyDescent="0.2">
      <c r="B17" s="156" t="s">
        <v>301</v>
      </c>
      <c r="C17" s="157"/>
      <c r="D17" s="81">
        <f>SUM(D16)</f>
        <v>16</v>
      </c>
      <c r="E17" s="81">
        <f>SUM(E16)</f>
        <v>6000000</v>
      </c>
      <c r="F17" s="81">
        <f>SUM(F16)</f>
        <v>30860000</v>
      </c>
    </row>
    <row r="18" spans="2:6" ht="18" x14ac:dyDescent="0.2">
      <c r="B18" s="156" t="s">
        <v>302</v>
      </c>
      <c r="C18" s="157"/>
      <c r="D18" s="81">
        <f>D17+D14+D11+D8</f>
        <v>61</v>
      </c>
      <c r="E18" s="81">
        <f>E17+E14+E11+E8</f>
        <v>40770725</v>
      </c>
      <c r="F18" s="81">
        <f>F17+F14+F11+F8</f>
        <v>107535471.33</v>
      </c>
    </row>
    <row r="19" spans="2:6" ht="18" x14ac:dyDescent="0.25">
      <c r="B19" s="82"/>
      <c r="C19" s="82"/>
      <c r="D19" s="82"/>
      <c r="E19" s="82"/>
      <c r="F19" s="82"/>
    </row>
    <row r="20" spans="2:6" ht="23.25" x14ac:dyDescent="0.2">
      <c r="B20" s="153" t="s">
        <v>303</v>
      </c>
      <c r="C20" s="153"/>
      <c r="D20" s="153"/>
      <c r="E20" s="153"/>
      <c r="F20" s="153"/>
    </row>
    <row r="21" spans="2:6" ht="18" x14ac:dyDescent="0.2">
      <c r="B21" s="83" t="s">
        <v>4</v>
      </c>
      <c r="C21" s="84" t="s">
        <v>5</v>
      </c>
      <c r="D21" s="84" t="s">
        <v>10</v>
      </c>
      <c r="E21" s="84" t="s">
        <v>11</v>
      </c>
      <c r="F21" s="84" t="s">
        <v>12</v>
      </c>
    </row>
    <row r="22" spans="2:6" ht="18" x14ac:dyDescent="0.2">
      <c r="B22" s="148" t="s">
        <v>13</v>
      </c>
      <c r="C22" s="149"/>
      <c r="D22" s="149"/>
      <c r="E22" s="149"/>
      <c r="F22" s="150"/>
    </row>
    <row r="23" spans="2:6" ht="18" x14ac:dyDescent="0.2">
      <c r="B23" s="79" t="s">
        <v>304</v>
      </c>
      <c r="C23" s="80" t="s">
        <v>180</v>
      </c>
      <c r="D23" s="81">
        <v>32</v>
      </c>
      <c r="E23" s="81">
        <v>186000000</v>
      </c>
      <c r="F23" s="81">
        <v>109400000</v>
      </c>
    </row>
    <row r="24" spans="2:6" ht="18" x14ac:dyDescent="0.2">
      <c r="B24" s="154" t="s">
        <v>22</v>
      </c>
      <c r="C24" s="155"/>
      <c r="D24" s="81">
        <f>SUM(D23)</f>
        <v>32</v>
      </c>
      <c r="E24" s="81">
        <f>SUM(E23)</f>
        <v>186000000</v>
      </c>
      <c r="F24" s="81">
        <f>SUM(F23)</f>
        <v>109400000</v>
      </c>
    </row>
    <row r="25" spans="2:6" ht="18" x14ac:dyDescent="0.2">
      <c r="B25" s="156" t="s">
        <v>302</v>
      </c>
      <c r="C25" s="157"/>
      <c r="D25" s="81">
        <v>32</v>
      </c>
      <c r="E25" s="81">
        <v>186000000</v>
      </c>
      <c r="F25" s="81">
        <v>109400000</v>
      </c>
    </row>
  </sheetData>
  <mergeCells count="16">
    <mergeCell ref="B20:F20"/>
    <mergeCell ref="B22:F22"/>
    <mergeCell ref="B24:C24"/>
    <mergeCell ref="B25:C25"/>
    <mergeCell ref="B11:C11"/>
    <mergeCell ref="B12:F12"/>
    <mergeCell ref="B14:C14"/>
    <mergeCell ref="B15:F15"/>
    <mergeCell ref="B17:C17"/>
    <mergeCell ref="B18:C18"/>
    <mergeCell ref="B9:F9"/>
    <mergeCell ref="B1:C1"/>
    <mergeCell ref="B3:D3"/>
    <mergeCell ref="B4:F4"/>
    <mergeCell ref="B6:F6"/>
    <mergeCell ref="B8:C8"/>
  </mergeCells>
  <pageMargins left="0.70866141732283472" right="0.70866141732283472" top="0.74803149606299213" bottom="0.74803149606299213" header="0.31496062992125984" footer="0.31496062992125984"/>
  <pageSetup paperSize="9"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2"/>
  <sheetViews>
    <sheetView rightToLeft="1" topLeftCell="A43" zoomScale="90" zoomScaleNormal="90" workbookViewId="0">
      <selection activeCell="D27" sqref="D27:E27"/>
    </sheetView>
  </sheetViews>
  <sheetFormatPr defaultRowHeight="14.25" x14ac:dyDescent="0.2"/>
  <cols>
    <col min="1" max="1" width="2.25" customWidth="1"/>
    <col min="2" max="2" width="24" customWidth="1"/>
    <col min="3" max="3" width="10.375" customWidth="1"/>
    <col min="4" max="4" width="15.625" customWidth="1"/>
    <col min="5" max="5" width="17.75" customWidth="1"/>
    <col min="6" max="6" width="18.375" customWidth="1"/>
  </cols>
  <sheetData>
    <row r="1" spans="2:9" ht="17.25" customHeight="1" x14ac:dyDescent="0.25">
      <c r="B1" s="161" t="s">
        <v>286</v>
      </c>
      <c r="C1" s="161"/>
      <c r="D1" s="161"/>
      <c r="E1" s="161"/>
      <c r="F1" s="161"/>
    </row>
    <row r="2" spans="2:9" ht="16.5" customHeight="1" x14ac:dyDescent="0.2">
      <c r="B2" s="22" t="s">
        <v>4</v>
      </c>
      <c r="C2" s="22" t="s">
        <v>5</v>
      </c>
      <c r="D2" s="22" t="s">
        <v>59</v>
      </c>
      <c r="E2" s="22" t="s">
        <v>78</v>
      </c>
      <c r="F2" s="22" t="s">
        <v>60</v>
      </c>
    </row>
    <row r="3" spans="2:9" ht="15" customHeight="1" x14ac:dyDescent="0.25">
      <c r="B3" s="158" t="s">
        <v>13</v>
      </c>
      <c r="C3" s="159"/>
      <c r="D3" s="159"/>
      <c r="E3" s="159"/>
      <c r="F3" s="160"/>
    </row>
    <row r="4" spans="2:9" ht="15" customHeight="1" x14ac:dyDescent="0.2">
      <c r="B4" s="3" t="s">
        <v>134</v>
      </c>
      <c r="C4" s="3" t="s">
        <v>135</v>
      </c>
      <c r="D4" s="13">
        <v>2.75</v>
      </c>
      <c r="E4" s="61">
        <v>2.75</v>
      </c>
      <c r="F4" s="56" t="s">
        <v>61</v>
      </c>
      <c r="G4" s="48"/>
      <c r="H4" s="49"/>
    </row>
    <row r="5" spans="2:9" ht="15" customHeight="1" x14ac:dyDescent="0.2">
      <c r="B5" s="5" t="s">
        <v>245</v>
      </c>
      <c r="C5" s="48" t="s">
        <v>246</v>
      </c>
      <c r="D5" s="13">
        <v>0.69</v>
      </c>
      <c r="E5" s="13">
        <v>0.69</v>
      </c>
      <c r="F5" s="56" t="s">
        <v>61</v>
      </c>
      <c r="G5" s="48"/>
      <c r="H5" s="49"/>
    </row>
    <row r="6" spans="2:9" ht="15" customHeight="1" x14ac:dyDescent="0.2">
      <c r="B6" s="3" t="s">
        <v>62</v>
      </c>
      <c r="C6" s="3" t="s">
        <v>63</v>
      </c>
      <c r="D6" s="13">
        <v>0.26</v>
      </c>
      <c r="E6" s="13">
        <v>0.26</v>
      </c>
      <c r="F6" s="56" t="s">
        <v>61</v>
      </c>
    </row>
    <row r="7" spans="2:9" ht="15" customHeight="1" x14ac:dyDescent="0.2">
      <c r="B7" s="3" t="s">
        <v>172</v>
      </c>
      <c r="C7" s="3" t="s">
        <v>173</v>
      </c>
      <c r="D7" s="13">
        <v>1.4</v>
      </c>
      <c r="E7" s="13">
        <v>1.4</v>
      </c>
      <c r="F7" s="75" t="s">
        <v>61</v>
      </c>
      <c r="G7" s="48"/>
      <c r="H7" s="48"/>
      <c r="I7" s="49"/>
    </row>
    <row r="8" spans="2:9" ht="15" customHeight="1" x14ac:dyDescent="0.2">
      <c r="B8" s="4" t="s">
        <v>18</v>
      </c>
      <c r="C8" s="4" t="s">
        <v>19</v>
      </c>
      <c r="D8" s="13">
        <v>0.9</v>
      </c>
      <c r="E8" s="13">
        <v>0.9</v>
      </c>
      <c r="F8" s="75" t="s">
        <v>61</v>
      </c>
      <c r="G8" s="48"/>
      <c r="H8" s="48"/>
      <c r="I8" s="49"/>
    </row>
    <row r="9" spans="2:9" ht="15" customHeight="1" x14ac:dyDescent="0.25">
      <c r="B9" s="158" t="s">
        <v>107</v>
      </c>
      <c r="C9" s="159"/>
      <c r="D9" s="159"/>
      <c r="E9" s="159"/>
      <c r="F9" s="160"/>
      <c r="G9" s="48"/>
      <c r="H9" s="48"/>
      <c r="I9" s="49"/>
    </row>
    <row r="10" spans="2:9" ht="15" customHeight="1" x14ac:dyDescent="0.2">
      <c r="B10" s="60" t="s">
        <v>181</v>
      </c>
      <c r="C10" s="60" t="s">
        <v>182</v>
      </c>
      <c r="D10" s="13">
        <v>3.25</v>
      </c>
      <c r="E10" s="13">
        <v>3.25</v>
      </c>
      <c r="F10" s="75" t="s">
        <v>61</v>
      </c>
      <c r="G10" s="48"/>
      <c r="H10" s="48"/>
      <c r="I10" s="49"/>
    </row>
    <row r="11" spans="2:9" ht="15" customHeight="1" x14ac:dyDescent="0.25">
      <c r="B11" s="165" t="s">
        <v>64</v>
      </c>
      <c r="C11" s="165"/>
      <c r="D11" s="165"/>
      <c r="E11" s="165"/>
      <c r="F11" s="165"/>
    </row>
    <row r="12" spans="2:9" ht="15" customHeight="1" x14ac:dyDescent="0.2">
      <c r="B12" s="52" t="s">
        <v>65</v>
      </c>
      <c r="C12" s="52" t="s">
        <v>66</v>
      </c>
      <c r="D12" s="13">
        <v>0.98</v>
      </c>
      <c r="E12" s="53">
        <v>0.98</v>
      </c>
      <c r="F12" s="57" t="s">
        <v>61</v>
      </c>
    </row>
    <row r="13" spans="2:9" ht="15" customHeight="1" x14ac:dyDescent="0.25">
      <c r="B13" s="158" t="s">
        <v>69</v>
      </c>
      <c r="C13" s="159"/>
      <c r="D13" s="159"/>
      <c r="E13" s="159"/>
      <c r="F13" s="160"/>
    </row>
    <row r="14" spans="2:9" ht="15" customHeight="1" x14ac:dyDescent="0.2">
      <c r="B14" s="3" t="s">
        <v>67</v>
      </c>
      <c r="C14" s="3" t="s">
        <v>68</v>
      </c>
      <c r="D14" s="13">
        <v>0.4</v>
      </c>
      <c r="E14" s="13">
        <v>0.4</v>
      </c>
      <c r="F14" s="21" t="s">
        <v>61</v>
      </c>
    </row>
    <row r="15" spans="2:9" ht="15" customHeight="1" x14ac:dyDescent="0.2">
      <c r="B15" s="3" t="s">
        <v>156</v>
      </c>
      <c r="C15" s="3" t="s">
        <v>157</v>
      </c>
      <c r="D15" s="13">
        <v>0.89</v>
      </c>
      <c r="E15" s="50">
        <v>0.89</v>
      </c>
      <c r="F15" s="21" t="s">
        <v>61</v>
      </c>
    </row>
    <row r="16" spans="2:9" ht="15" customHeight="1" x14ac:dyDescent="0.25">
      <c r="B16" s="158" t="s">
        <v>24</v>
      </c>
      <c r="C16" s="159"/>
      <c r="D16" s="159"/>
      <c r="E16" s="159"/>
      <c r="F16" s="160"/>
    </row>
    <row r="17" spans="2:6" ht="15" customHeight="1" x14ac:dyDescent="0.2">
      <c r="B17" s="3" t="s">
        <v>74</v>
      </c>
      <c r="C17" s="3" t="s">
        <v>75</v>
      </c>
      <c r="D17" s="13">
        <v>1.25</v>
      </c>
      <c r="E17" s="13">
        <v>1.25</v>
      </c>
      <c r="F17" s="21" t="s">
        <v>61</v>
      </c>
    </row>
    <row r="18" spans="2:6" ht="15" customHeight="1" x14ac:dyDescent="0.2">
      <c r="B18" s="3" t="s">
        <v>274</v>
      </c>
      <c r="C18" s="3" t="s">
        <v>275</v>
      </c>
      <c r="D18" s="13">
        <v>7.02</v>
      </c>
      <c r="E18" s="13">
        <v>6.99</v>
      </c>
      <c r="F18" s="21" t="s">
        <v>61</v>
      </c>
    </row>
    <row r="19" spans="2:6" ht="15" customHeight="1" x14ac:dyDescent="0.2">
      <c r="B19" s="3" t="s">
        <v>72</v>
      </c>
      <c r="C19" s="3" t="s">
        <v>73</v>
      </c>
      <c r="D19" s="13">
        <v>0.7</v>
      </c>
      <c r="E19" s="13">
        <v>0.7</v>
      </c>
      <c r="F19" s="21" t="s">
        <v>61</v>
      </c>
    </row>
    <row r="20" spans="2:6" ht="15" customHeight="1" x14ac:dyDescent="0.2">
      <c r="B20" s="3" t="s">
        <v>200</v>
      </c>
      <c r="C20" s="3" t="s">
        <v>136</v>
      </c>
      <c r="D20" s="13">
        <v>0.7</v>
      </c>
      <c r="E20" s="13">
        <v>0.7</v>
      </c>
      <c r="F20" s="21" t="s">
        <v>61</v>
      </c>
    </row>
    <row r="21" spans="2:6" ht="15" customHeight="1" x14ac:dyDescent="0.2">
      <c r="B21" s="3" t="s">
        <v>105</v>
      </c>
      <c r="C21" s="3" t="s">
        <v>106</v>
      </c>
      <c r="D21" s="13">
        <v>9.5</v>
      </c>
      <c r="E21" s="13">
        <v>9.5</v>
      </c>
      <c r="F21" s="21" t="s">
        <v>61</v>
      </c>
    </row>
    <row r="22" spans="2:6" ht="15" customHeight="1" x14ac:dyDescent="0.25">
      <c r="B22" s="158" t="s">
        <v>30</v>
      </c>
      <c r="C22" s="159"/>
      <c r="D22" s="159"/>
      <c r="E22" s="159"/>
      <c r="F22" s="160"/>
    </row>
    <row r="23" spans="2:6" ht="15" customHeight="1" x14ac:dyDescent="0.2">
      <c r="B23" s="3" t="s">
        <v>33</v>
      </c>
      <c r="C23" s="3" t="s">
        <v>34</v>
      </c>
      <c r="D23" s="13">
        <v>1.47</v>
      </c>
      <c r="E23" s="65">
        <v>1.47</v>
      </c>
      <c r="F23" s="21" t="s">
        <v>61</v>
      </c>
    </row>
    <row r="24" spans="2:6" ht="15" customHeight="1" x14ac:dyDescent="0.25">
      <c r="B24" s="158" t="s">
        <v>40</v>
      </c>
      <c r="C24" s="159"/>
      <c r="D24" s="159"/>
      <c r="E24" s="159"/>
      <c r="F24" s="160"/>
    </row>
    <row r="25" spans="2:6" ht="15" customHeight="1" x14ac:dyDescent="0.2">
      <c r="B25" s="3" t="s">
        <v>76</v>
      </c>
      <c r="C25" s="3" t="s">
        <v>77</v>
      </c>
      <c r="D25" s="13">
        <v>8.0500000000000007</v>
      </c>
      <c r="E25" s="13">
        <v>8.0500000000000007</v>
      </c>
      <c r="F25" s="21" t="s">
        <v>61</v>
      </c>
    </row>
    <row r="26" spans="2:6" ht="15" customHeight="1" x14ac:dyDescent="0.2">
      <c r="B26" s="19" t="s">
        <v>163</v>
      </c>
      <c r="C26" s="3" t="s">
        <v>164</v>
      </c>
      <c r="D26" s="13">
        <v>0.37</v>
      </c>
      <c r="E26" s="13">
        <v>0.37</v>
      </c>
      <c r="F26" s="21" t="s">
        <v>61</v>
      </c>
    </row>
    <row r="27" spans="2:6" ht="15" customHeight="1" x14ac:dyDescent="0.2">
      <c r="B27" s="3" t="s">
        <v>129</v>
      </c>
      <c r="C27" s="3" t="s">
        <v>130</v>
      </c>
      <c r="D27" s="13">
        <v>1.23</v>
      </c>
      <c r="E27" s="13">
        <v>1.23</v>
      </c>
      <c r="F27" s="21" t="s">
        <v>61</v>
      </c>
    </row>
    <row r="28" spans="2:6" ht="18" customHeight="1" x14ac:dyDescent="0.25">
      <c r="B28" s="161" t="s">
        <v>285</v>
      </c>
      <c r="C28" s="161"/>
      <c r="D28" s="161"/>
      <c r="E28" s="161"/>
      <c r="F28" s="161"/>
    </row>
    <row r="29" spans="2:6" ht="18.75" customHeight="1" x14ac:dyDescent="0.2">
      <c r="B29" s="22" t="s">
        <v>4</v>
      </c>
      <c r="C29" s="22" t="s">
        <v>5</v>
      </c>
      <c r="D29" s="22" t="s">
        <v>59</v>
      </c>
      <c r="E29" s="22" t="s">
        <v>78</v>
      </c>
      <c r="F29" s="22" t="s">
        <v>60</v>
      </c>
    </row>
    <row r="30" spans="2:6" ht="14.1" customHeight="1" x14ac:dyDescent="0.25">
      <c r="B30" s="158" t="s">
        <v>13</v>
      </c>
      <c r="C30" s="159"/>
      <c r="D30" s="159"/>
      <c r="E30" s="159"/>
      <c r="F30" s="160"/>
    </row>
    <row r="31" spans="2:6" ht="14.1" customHeight="1" x14ac:dyDescent="0.2">
      <c r="B31" s="3" t="s">
        <v>79</v>
      </c>
      <c r="C31" s="3" t="s">
        <v>80</v>
      </c>
      <c r="D31" s="13">
        <v>1</v>
      </c>
      <c r="E31" s="13">
        <v>1</v>
      </c>
      <c r="F31" s="21" t="s">
        <v>61</v>
      </c>
    </row>
    <row r="32" spans="2:6" ht="14.1" customHeight="1" x14ac:dyDescent="0.2">
      <c r="B32" s="3" t="s">
        <v>143</v>
      </c>
      <c r="C32" s="3" t="s">
        <v>144</v>
      </c>
      <c r="D32" s="20" t="s">
        <v>81</v>
      </c>
      <c r="E32" s="20" t="s">
        <v>81</v>
      </c>
      <c r="F32" s="21" t="s">
        <v>61</v>
      </c>
    </row>
    <row r="33" spans="2:6" ht="14.1" customHeight="1" x14ac:dyDescent="0.2">
      <c r="B33" s="3" t="s">
        <v>147</v>
      </c>
      <c r="C33" s="3" t="s">
        <v>148</v>
      </c>
      <c r="D33" s="20" t="s">
        <v>81</v>
      </c>
      <c r="E33" s="20" t="s">
        <v>81</v>
      </c>
      <c r="F33" s="21" t="s">
        <v>61</v>
      </c>
    </row>
    <row r="34" spans="2:6" ht="14.1" customHeight="1" x14ac:dyDescent="0.2">
      <c r="B34" s="3" t="s">
        <v>111</v>
      </c>
      <c r="C34" s="3" t="s">
        <v>112</v>
      </c>
      <c r="D34" s="13">
        <v>1</v>
      </c>
      <c r="E34" s="13">
        <v>1</v>
      </c>
      <c r="F34" s="21" t="s">
        <v>61</v>
      </c>
    </row>
    <row r="35" spans="2:6" ht="14.1" customHeight="1" x14ac:dyDescent="0.2">
      <c r="B35" s="3" t="s">
        <v>114</v>
      </c>
      <c r="C35" s="3" t="s">
        <v>113</v>
      </c>
      <c r="D35" s="13">
        <v>1</v>
      </c>
      <c r="E35" s="13">
        <v>1</v>
      </c>
      <c r="F35" s="21" t="s">
        <v>61</v>
      </c>
    </row>
    <row r="36" spans="2:6" ht="14.1" customHeight="1" x14ac:dyDescent="0.25">
      <c r="B36" s="162" t="s">
        <v>64</v>
      </c>
      <c r="C36" s="163"/>
      <c r="D36" s="163"/>
      <c r="E36" s="163"/>
      <c r="F36" s="164"/>
    </row>
    <row r="37" spans="2:6" ht="14.1" customHeight="1" x14ac:dyDescent="0.2">
      <c r="B37" s="3" t="s">
        <v>82</v>
      </c>
      <c r="C37" s="3" t="s">
        <v>83</v>
      </c>
      <c r="D37" s="13">
        <v>0.42</v>
      </c>
      <c r="E37" s="13">
        <v>0.42</v>
      </c>
      <c r="F37" s="21" t="s">
        <v>61</v>
      </c>
    </row>
    <row r="38" spans="2:6" ht="14.1" customHeight="1" x14ac:dyDescent="0.25">
      <c r="B38" s="158" t="s">
        <v>69</v>
      </c>
      <c r="C38" s="159"/>
      <c r="D38" s="159"/>
      <c r="E38" s="159"/>
      <c r="F38" s="160"/>
    </row>
    <row r="39" spans="2:6" ht="14.1" customHeight="1" x14ac:dyDescent="0.2">
      <c r="B39" s="3" t="s">
        <v>115</v>
      </c>
      <c r="C39" s="3" t="s">
        <v>116</v>
      </c>
      <c r="D39" s="13">
        <v>1.43</v>
      </c>
      <c r="E39" s="13">
        <v>1.43</v>
      </c>
      <c r="F39" s="21" t="s">
        <v>61</v>
      </c>
    </row>
    <row r="40" spans="2:6" ht="14.1" customHeight="1" x14ac:dyDescent="0.2">
      <c r="B40" s="3" t="s">
        <v>84</v>
      </c>
      <c r="C40" s="3" t="s">
        <v>85</v>
      </c>
      <c r="D40" s="13">
        <v>0.72</v>
      </c>
      <c r="E40" s="13">
        <v>0.72</v>
      </c>
      <c r="F40" s="21" t="s">
        <v>61</v>
      </c>
    </row>
    <row r="41" spans="2:6" ht="14.1" customHeight="1" x14ac:dyDescent="0.2">
      <c r="B41" s="3" t="s">
        <v>198</v>
      </c>
      <c r="C41" s="3" t="s">
        <v>199</v>
      </c>
      <c r="D41" s="13">
        <v>1</v>
      </c>
      <c r="E41" s="13">
        <v>1</v>
      </c>
      <c r="F41" s="21" t="s">
        <v>61</v>
      </c>
    </row>
    <row r="42" spans="2:6" ht="14.1" customHeight="1" x14ac:dyDescent="0.25">
      <c r="B42" s="158" t="s">
        <v>86</v>
      </c>
      <c r="C42" s="159"/>
      <c r="D42" s="159"/>
      <c r="E42" s="159"/>
      <c r="F42" s="160"/>
    </row>
    <row r="43" spans="2:6" ht="14.1" customHeight="1" x14ac:dyDescent="0.2">
      <c r="B43" s="3" t="s">
        <v>87</v>
      </c>
      <c r="C43" s="3" t="s">
        <v>88</v>
      </c>
      <c r="D43" s="20" t="s">
        <v>81</v>
      </c>
      <c r="E43" s="20" t="s">
        <v>81</v>
      </c>
      <c r="F43" s="21" t="s">
        <v>61</v>
      </c>
    </row>
    <row r="44" spans="2:6" ht="14.1" customHeight="1" x14ac:dyDescent="0.2">
      <c r="B44" s="3" t="s">
        <v>89</v>
      </c>
      <c r="C44" s="3" t="s">
        <v>90</v>
      </c>
      <c r="D44" s="20" t="s">
        <v>81</v>
      </c>
      <c r="E44" s="20" t="s">
        <v>81</v>
      </c>
      <c r="F44" s="21" t="s">
        <v>61</v>
      </c>
    </row>
    <row r="45" spans="2:6" ht="14.1" customHeight="1" x14ac:dyDescent="0.2">
      <c r="B45" s="19" t="s">
        <v>91</v>
      </c>
      <c r="C45" s="19" t="s">
        <v>92</v>
      </c>
      <c r="D45" s="13">
        <v>3</v>
      </c>
      <c r="E45" s="13">
        <v>3</v>
      </c>
      <c r="F45" s="21" t="s">
        <v>61</v>
      </c>
    </row>
    <row r="46" spans="2:6" ht="14.1" customHeight="1" x14ac:dyDescent="0.2">
      <c r="B46" s="19" t="s">
        <v>145</v>
      </c>
      <c r="C46" s="19" t="s">
        <v>146</v>
      </c>
      <c r="D46" s="20" t="s">
        <v>81</v>
      </c>
      <c r="E46" s="20" t="s">
        <v>81</v>
      </c>
      <c r="F46" s="21" t="s">
        <v>61</v>
      </c>
    </row>
    <row r="47" spans="2:6" ht="14.1" customHeight="1" x14ac:dyDescent="0.2">
      <c r="B47" s="19" t="s">
        <v>154</v>
      </c>
      <c r="C47" s="19" t="s">
        <v>155</v>
      </c>
      <c r="D47" s="20">
        <v>1</v>
      </c>
      <c r="E47" s="20">
        <v>1</v>
      </c>
      <c r="F47" s="21" t="s">
        <v>61</v>
      </c>
    </row>
    <row r="48" spans="2:6" ht="14.1" customHeight="1" x14ac:dyDescent="0.2">
      <c r="B48" s="19" t="s">
        <v>140</v>
      </c>
      <c r="C48" s="19" t="s">
        <v>141</v>
      </c>
      <c r="D48" s="13">
        <v>0.5</v>
      </c>
      <c r="E48" s="20">
        <v>0.5</v>
      </c>
      <c r="F48" s="21" t="s">
        <v>61</v>
      </c>
    </row>
    <row r="49" spans="2:6" ht="14.1" customHeight="1" x14ac:dyDescent="0.25">
      <c r="B49" s="158" t="s">
        <v>23</v>
      </c>
      <c r="C49" s="159"/>
      <c r="D49" s="159"/>
      <c r="E49" s="159"/>
      <c r="F49" s="160"/>
    </row>
    <row r="50" spans="2:6" ht="14.1" customHeight="1" x14ac:dyDescent="0.2">
      <c r="B50" s="3" t="s">
        <v>126</v>
      </c>
      <c r="C50" s="3" t="s">
        <v>127</v>
      </c>
      <c r="D50" s="13">
        <v>0.5</v>
      </c>
      <c r="E50" s="13">
        <v>0.5</v>
      </c>
      <c r="F50" s="21" t="s">
        <v>61</v>
      </c>
    </row>
    <row r="51" spans="2:6" ht="14.1" customHeight="1" x14ac:dyDescent="0.25">
      <c r="B51" s="158" t="s">
        <v>24</v>
      </c>
      <c r="C51" s="159"/>
      <c r="D51" s="159"/>
      <c r="E51" s="159"/>
      <c r="F51" s="160"/>
    </row>
    <row r="52" spans="2:6" ht="14.1" customHeight="1" x14ac:dyDescent="0.2">
      <c r="B52" s="3" t="s">
        <v>93</v>
      </c>
      <c r="C52" s="3" t="s">
        <v>94</v>
      </c>
      <c r="D52" s="13">
        <v>60</v>
      </c>
      <c r="E52" s="13">
        <v>60</v>
      </c>
      <c r="F52" s="21" t="s">
        <v>61</v>
      </c>
    </row>
  </sheetData>
  <mergeCells count="15">
    <mergeCell ref="B9:F9"/>
    <mergeCell ref="B51:F51"/>
    <mergeCell ref="B42:F42"/>
    <mergeCell ref="B49:F49"/>
    <mergeCell ref="B1:F1"/>
    <mergeCell ref="B3:F3"/>
    <mergeCell ref="B13:F13"/>
    <mergeCell ref="B38:F38"/>
    <mergeCell ref="B16:F16"/>
    <mergeCell ref="B28:F28"/>
    <mergeCell ref="B30:F30"/>
    <mergeCell ref="B24:F24"/>
    <mergeCell ref="B36:F36"/>
    <mergeCell ref="B22:F22"/>
    <mergeCell ref="B11:F11"/>
  </mergeCells>
  <pageMargins left="0" right="0" top="0" bottom="0"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rightToLeft="1" topLeftCell="A10" workbookViewId="0">
      <selection activeCell="A16" sqref="A16:XFD16"/>
    </sheetView>
  </sheetViews>
  <sheetFormatPr defaultRowHeight="14.25" x14ac:dyDescent="0.2"/>
  <cols>
    <col min="1" max="1" width="24.625" customWidth="1"/>
    <col min="2" max="2" width="10.625" customWidth="1"/>
    <col min="3" max="3" width="9.375" customWidth="1"/>
    <col min="4" max="4" width="14.625" customWidth="1"/>
    <col min="5" max="5" width="3.5" customWidth="1"/>
    <col min="6" max="6" width="30.125" customWidth="1"/>
    <col min="232" max="232" width="23.25" customWidth="1"/>
    <col min="233" max="233" width="10.625" customWidth="1"/>
    <col min="234" max="234" width="9.375" customWidth="1"/>
    <col min="235" max="235" width="14.625" customWidth="1"/>
    <col min="236" max="236" width="12.75" customWidth="1"/>
    <col min="237" max="237" width="30.625" customWidth="1"/>
    <col min="488" max="488" width="23.25" customWidth="1"/>
    <col min="489" max="489" width="10.625" customWidth="1"/>
    <col min="490" max="490" width="9.375" customWidth="1"/>
    <col min="491" max="491" width="14.625" customWidth="1"/>
    <col min="492" max="492" width="12.75" customWidth="1"/>
    <col min="493" max="493" width="30.625" customWidth="1"/>
    <col min="744" max="744" width="23.25" customWidth="1"/>
    <col min="745" max="745" width="10.625" customWidth="1"/>
    <col min="746" max="746" width="9.375" customWidth="1"/>
    <col min="747" max="747" width="14.625" customWidth="1"/>
    <col min="748" max="748" width="12.75" customWidth="1"/>
    <col min="749" max="749" width="30.625" customWidth="1"/>
    <col min="1000" max="1000" width="23.25" customWidth="1"/>
    <col min="1001" max="1001" width="10.625" customWidth="1"/>
    <col min="1002" max="1002" width="9.375" customWidth="1"/>
    <col min="1003" max="1003" width="14.625" customWidth="1"/>
    <col min="1004" max="1004" width="12.75" customWidth="1"/>
    <col min="1005" max="1005" width="30.625" customWidth="1"/>
    <col min="1256" max="1256" width="23.25" customWidth="1"/>
    <col min="1257" max="1257" width="10.625" customWidth="1"/>
    <col min="1258" max="1258" width="9.375" customWidth="1"/>
    <col min="1259" max="1259" width="14.625" customWidth="1"/>
    <col min="1260" max="1260" width="12.75" customWidth="1"/>
    <col min="1261" max="1261" width="30.625" customWidth="1"/>
    <col min="1512" max="1512" width="23.25" customWidth="1"/>
    <col min="1513" max="1513" width="10.625" customWidth="1"/>
    <col min="1514" max="1514" width="9.375" customWidth="1"/>
    <col min="1515" max="1515" width="14.625" customWidth="1"/>
    <col min="1516" max="1516" width="12.75" customWidth="1"/>
    <col min="1517" max="1517" width="30.625" customWidth="1"/>
    <col min="1768" max="1768" width="23.25" customWidth="1"/>
    <col min="1769" max="1769" width="10.625" customWidth="1"/>
    <col min="1770" max="1770" width="9.375" customWidth="1"/>
    <col min="1771" max="1771" width="14.625" customWidth="1"/>
    <col min="1772" max="1772" width="12.75" customWidth="1"/>
    <col min="1773" max="1773" width="30.625" customWidth="1"/>
    <col min="2024" max="2024" width="23.25" customWidth="1"/>
    <col min="2025" max="2025" width="10.625" customWidth="1"/>
    <col min="2026" max="2026" width="9.375" customWidth="1"/>
    <col min="2027" max="2027" width="14.625" customWidth="1"/>
    <col min="2028" max="2028" width="12.75" customWidth="1"/>
    <col min="2029" max="2029" width="30.625" customWidth="1"/>
    <col min="2280" max="2280" width="23.25" customWidth="1"/>
    <col min="2281" max="2281" width="10.625" customWidth="1"/>
    <col min="2282" max="2282" width="9.375" customWidth="1"/>
    <col min="2283" max="2283" width="14.625" customWidth="1"/>
    <col min="2284" max="2284" width="12.75" customWidth="1"/>
    <col min="2285" max="2285" width="30.625" customWidth="1"/>
    <col min="2536" max="2536" width="23.25" customWidth="1"/>
    <col min="2537" max="2537" width="10.625" customWidth="1"/>
    <col min="2538" max="2538" width="9.375" customWidth="1"/>
    <col min="2539" max="2539" width="14.625" customWidth="1"/>
    <col min="2540" max="2540" width="12.75" customWidth="1"/>
    <col min="2541" max="2541" width="30.625" customWidth="1"/>
    <col min="2792" max="2792" width="23.25" customWidth="1"/>
    <col min="2793" max="2793" width="10.625" customWidth="1"/>
    <col min="2794" max="2794" width="9.375" customWidth="1"/>
    <col min="2795" max="2795" width="14.625" customWidth="1"/>
    <col min="2796" max="2796" width="12.75" customWidth="1"/>
    <col min="2797" max="2797" width="30.625" customWidth="1"/>
    <col min="3048" max="3048" width="23.25" customWidth="1"/>
    <col min="3049" max="3049" width="10.625" customWidth="1"/>
    <col min="3050" max="3050" width="9.375" customWidth="1"/>
    <col min="3051" max="3051" width="14.625" customWidth="1"/>
    <col min="3052" max="3052" width="12.75" customWidth="1"/>
    <col min="3053" max="3053" width="30.625" customWidth="1"/>
    <col min="3304" max="3304" width="23.25" customWidth="1"/>
    <col min="3305" max="3305" width="10.625" customWidth="1"/>
    <col min="3306" max="3306" width="9.375" customWidth="1"/>
    <col min="3307" max="3307" width="14.625" customWidth="1"/>
    <col min="3308" max="3308" width="12.75" customWidth="1"/>
    <col min="3309" max="3309" width="30.625" customWidth="1"/>
    <col min="3560" max="3560" width="23.25" customWidth="1"/>
    <col min="3561" max="3561" width="10.625" customWidth="1"/>
    <col min="3562" max="3562" width="9.375" customWidth="1"/>
    <col min="3563" max="3563" width="14.625" customWidth="1"/>
    <col min="3564" max="3564" width="12.75" customWidth="1"/>
    <col min="3565" max="3565" width="30.625" customWidth="1"/>
    <col min="3816" max="3816" width="23.25" customWidth="1"/>
    <col min="3817" max="3817" width="10.625" customWidth="1"/>
    <col min="3818" max="3818" width="9.375" customWidth="1"/>
    <col min="3819" max="3819" width="14.625" customWidth="1"/>
    <col min="3820" max="3820" width="12.75" customWidth="1"/>
    <col min="3821" max="3821" width="30.625" customWidth="1"/>
    <col min="4072" max="4072" width="23.25" customWidth="1"/>
    <col min="4073" max="4073" width="10.625" customWidth="1"/>
    <col min="4074" max="4074" width="9.375" customWidth="1"/>
    <col min="4075" max="4075" width="14.625" customWidth="1"/>
    <col min="4076" max="4076" width="12.75" customWidth="1"/>
    <col min="4077" max="4077" width="30.625" customWidth="1"/>
    <col min="4328" max="4328" width="23.25" customWidth="1"/>
    <col min="4329" max="4329" width="10.625" customWidth="1"/>
    <col min="4330" max="4330" width="9.375" customWidth="1"/>
    <col min="4331" max="4331" width="14.625" customWidth="1"/>
    <col min="4332" max="4332" width="12.75" customWidth="1"/>
    <col min="4333" max="4333" width="30.625" customWidth="1"/>
    <col min="4584" max="4584" width="23.25" customWidth="1"/>
    <col min="4585" max="4585" width="10.625" customWidth="1"/>
    <col min="4586" max="4586" width="9.375" customWidth="1"/>
    <col min="4587" max="4587" width="14.625" customWidth="1"/>
    <col min="4588" max="4588" width="12.75" customWidth="1"/>
    <col min="4589" max="4589" width="30.625" customWidth="1"/>
    <col min="4840" max="4840" width="23.25" customWidth="1"/>
    <col min="4841" max="4841" width="10.625" customWidth="1"/>
    <col min="4842" max="4842" width="9.375" customWidth="1"/>
    <col min="4843" max="4843" width="14.625" customWidth="1"/>
    <col min="4844" max="4844" width="12.75" customWidth="1"/>
    <col min="4845" max="4845" width="30.625" customWidth="1"/>
    <col min="5096" max="5096" width="23.25" customWidth="1"/>
    <col min="5097" max="5097" width="10.625" customWidth="1"/>
    <col min="5098" max="5098" width="9.375" customWidth="1"/>
    <col min="5099" max="5099" width="14.625" customWidth="1"/>
    <col min="5100" max="5100" width="12.75" customWidth="1"/>
    <col min="5101" max="5101" width="30.625" customWidth="1"/>
    <col min="5352" max="5352" width="23.25" customWidth="1"/>
    <col min="5353" max="5353" width="10.625" customWidth="1"/>
    <col min="5354" max="5354" width="9.375" customWidth="1"/>
    <col min="5355" max="5355" width="14.625" customWidth="1"/>
    <col min="5356" max="5356" width="12.75" customWidth="1"/>
    <col min="5357" max="5357" width="30.625" customWidth="1"/>
    <col min="5608" max="5608" width="23.25" customWidth="1"/>
    <col min="5609" max="5609" width="10.625" customWidth="1"/>
    <col min="5610" max="5610" width="9.375" customWidth="1"/>
    <col min="5611" max="5611" width="14.625" customWidth="1"/>
    <col min="5612" max="5612" width="12.75" customWidth="1"/>
    <col min="5613" max="5613" width="30.625" customWidth="1"/>
    <col min="5864" max="5864" width="23.25" customWidth="1"/>
    <col min="5865" max="5865" width="10.625" customWidth="1"/>
    <col min="5866" max="5866" width="9.375" customWidth="1"/>
    <col min="5867" max="5867" width="14.625" customWidth="1"/>
    <col min="5868" max="5868" width="12.75" customWidth="1"/>
    <col min="5869" max="5869" width="30.625" customWidth="1"/>
    <col min="6120" max="6120" width="23.25" customWidth="1"/>
    <col min="6121" max="6121" width="10.625" customWidth="1"/>
    <col min="6122" max="6122" width="9.375" customWidth="1"/>
    <col min="6123" max="6123" width="14.625" customWidth="1"/>
    <col min="6124" max="6124" width="12.75" customWidth="1"/>
    <col min="6125" max="6125" width="30.625" customWidth="1"/>
    <col min="6376" max="6376" width="23.25" customWidth="1"/>
    <col min="6377" max="6377" width="10.625" customWidth="1"/>
    <col min="6378" max="6378" width="9.375" customWidth="1"/>
    <col min="6379" max="6379" width="14.625" customWidth="1"/>
    <col min="6380" max="6380" width="12.75" customWidth="1"/>
    <col min="6381" max="6381" width="30.625" customWidth="1"/>
    <col min="6632" max="6632" width="23.25" customWidth="1"/>
    <col min="6633" max="6633" width="10.625" customWidth="1"/>
    <col min="6634" max="6634" width="9.375" customWidth="1"/>
    <col min="6635" max="6635" width="14.625" customWidth="1"/>
    <col min="6636" max="6636" width="12.75" customWidth="1"/>
    <col min="6637" max="6637" width="30.625" customWidth="1"/>
    <col min="6888" max="6888" width="23.25" customWidth="1"/>
    <col min="6889" max="6889" width="10.625" customWidth="1"/>
    <col min="6890" max="6890" width="9.375" customWidth="1"/>
    <col min="6891" max="6891" width="14.625" customWidth="1"/>
    <col min="6892" max="6892" width="12.75" customWidth="1"/>
    <col min="6893" max="6893" width="30.625" customWidth="1"/>
    <col min="7144" max="7144" width="23.25" customWidth="1"/>
    <col min="7145" max="7145" width="10.625" customWidth="1"/>
    <col min="7146" max="7146" width="9.375" customWidth="1"/>
    <col min="7147" max="7147" width="14.625" customWidth="1"/>
    <col min="7148" max="7148" width="12.75" customWidth="1"/>
    <col min="7149" max="7149" width="30.625" customWidth="1"/>
    <col min="7400" max="7400" width="23.25" customWidth="1"/>
    <col min="7401" max="7401" width="10.625" customWidth="1"/>
    <col min="7402" max="7402" width="9.375" customWidth="1"/>
    <col min="7403" max="7403" width="14.625" customWidth="1"/>
    <col min="7404" max="7404" width="12.75" customWidth="1"/>
    <col min="7405" max="7405" width="30.625" customWidth="1"/>
    <col min="7656" max="7656" width="23.25" customWidth="1"/>
    <col min="7657" max="7657" width="10.625" customWidth="1"/>
    <col min="7658" max="7658" width="9.375" customWidth="1"/>
    <col min="7659" max="7659" width="14.625" customWidth="1"/>
    <col min="7660" max="7660" width="12.75" customWidth="1"/>
    <col min="7661" max="7661" width="30.625" customWidth="1"/>
    <col min="7912" max="7912" width="23.25" customWidth="1"/>
    <col min="7913" max="7913" width="10.625" customWidth="1"/>
    <col min="7914" max="7914" width="9.375" customWidth="1"/>
    <col min="7915" max="7915" width="14.625" customWidth="1"/>
    <col min="7916" max="7916" width="12.75" customWidth="1"/>
    <col min="7917" max="7917" width="30.625" customWidth="1"/>
    <col min="8168" max="8168" width="23.25" customWidth="1"/>
    <col min="8169" max="8169" width="10.625" customWidth="1"/>
    <col min="8170" max="8170" width="9.375" customWidth="1"/>
    <col min="8171" max="8171" width="14.625" customWidth="1"/>
    <col min="8172" max="8172" width="12.75" customWidth="1"/>
    <col min="8173" max="8173" width="30.625" customWidth="1"/>
    <col min="8424" max="8424" width="23.25" customWidth="1"/>
    <col min="8425" max="8425" width="10.625" customWidth="1"/>
    <col min="8426" max="8426" width="9.375" customWidth="1"/>
    <col min="8427" max="8427" width="14.625" customWidth="1"/>
    <col min="8428" max="8428" width="12.75" customWidth="1"/>
    <col min="8429" max="8429" width="30.625" customWidth="1"/>
    <col min="8680" max="8680" width="23.25" customWidth="1"/>
    <col min="8681" max="8681" width="10.625" customWidth="1"/>
    <col min="8682" max="8682" width="9.375" customWidth="1"/>
    <col min="8683" max="8683" width="14.625" customWidth="1"/>
    <col min="8684" max="8684" width="12.75" customWidth="1"/>
    <col min="8685" max="8685" width="30.625" customWidth="1"/>
    <col min="8936" max="8936" width="23.25" customWidth="1"/>
    <col min="8937" max="8937" width="10.625" customWidth="1"/>
    <col min="8938" max="8938" width="9.375" customWidth="1"/>
    <col min="8939" max="8939" width="14.625" customWidth="1"/>
    <col min="8940" max="8940" width="12.75" customWidth="1"/>
    <col min="8941" max="8941" width="30.625" customWidth="1"/>
    <col min="9192" max="9192" width="23.25" customWidth="1"/>
    <col min="9193" max="9193" width="10.625" customWidth="1"/>
    <col min="9194" max="9194" width="9.375" customWidth="1"/>
    <col min="9195" max="9195" width="14.625" customWidth="1"/>
    <col min="9196" max="9196" width="12.75" customWidth="1"/>
    <col min="9197" max="9197" width="30.625" customWidth="1"/>
    <col min="9448" max="9448" width="23.25" customWidth="1"/>
    <col min="9449" max="9449" width="10.625" customWidth="1"/>
    <col min="9450" max="9450" width="9.375" customWidth="1"/>
    <col min="9451" max="9451" width="14.625" customWidth="1"/>
    <col min="9452" max="9452" width="12.75" customWidth="1"/>
    <col min="9453" max="9453" width="30.625" customWidth="1"/>
    <col min="9704" max="9704" width="23.25" customWidth="1"/>
    <col min="9705" max="9705" width="10.625" customWidth="1"/>
    <col min="9706" max="9706" width="9.375" customWidth="1"/>
    <col min="9707" max="9707" width="14.625" customWidth="1"/>
    <col min="9708" max="9708" width="12.75" customWidth="1"/>
    <col min="9709" max="9709" width="30.625" customWidth="1"/>
    <col min="9960" max="9960" width="23.25" customWidth="1"/>
    <col min="9961" max="9961" width="10.625" customWidth="1"/>
    <col min="9962" max="9962" width="9.375" customWidth="1"/>
    <col min="9963" max="9963" width="14.625" customWidth="1"/>
    <col min="9964" max="9964" width="12.75" customWidth="1"/>
    <col min="9965" max="9965" width="30.625" customWidth="1"/>
    <col min="10216" max="10216" width="23.25" customWidth="1"/>
    <col min="10217" max="10217" width="10.625" customWidth="1"/>
    <col min="10218" max="10218" width="9.375" customWidth="1"/>
    <col min="10219" max="10219" width="14.625" customWidth="1"/>
    <col min="10220" max="10220" width="12.75" customWidth="1"/>
    <col min="10221" max="10221" width="30.625" customWidth="1"/>
    <col min="10472" max="10472" width="23.25" customWidth="1"/>
    <col min="10473" max="10473" width="10.625" customWidth="1"/>
    <col min="10474" max="10474" width="9.375" customWidth="1"/>
    <col min="10475" max="10475" width="14.625" customWidth="1"/>
    <col min="10476" max="10476" width="12.75" customWidth="1"/>
    <col min="10477" max="10477" width="30.625" customWidth="1"/>
    <col min="10728" max="10728" width="23.25" customWidth="1"/>
    <col min="10729" max="10729" width="10.625" customWidth="1"/>
    <col min="10730" max="10730" width="9.375" customWidth="1"/>
    <col min="10731" max="10731" width="14.625" customWidth="1"/>
    <col min="10732" max="10732" width="12.75" customWidth="1"/>
    <col min="10733" max="10733" width="30.625" customWidth="1"/>
    <col min="10984" max="10984" width="23.25" customWidth="1"/>
    <col min="10985" max="10985" width="10.625" customWidth="1"/>
    <col min="10986" max="10986" width="9.375" customWidth="1"/>
    <col min="10987" max="10987" width="14.625" customWidth="1"/>
    <col min="10988" max="10988" width="12.75" customWidth="1"/>
    <col min="10989" max="10989" width="30.625" customWidth="1"/>
    <col min="11240" max="11240" width="23.25" customWidth="1"/>
    <col min="11241" max="11241" width="10.625" customWidth="1"/>
    <col min="11242" max="11242" width="9.375" customWidth="1"/>
    <col min="11243" max="11243" width="14.625" customWidth="1"/>
    <col min="11244" max="11244" width="12.75" customWidth="1"/>
    <col min="11245" max="11245" width="30.625" customWidth="1"/>
    <col min="11496" max="11496" width="23.25" customWidth="1"/>
    <col min="11497" max="11497" width="10.625" customWidth="1"/>
    <col min="11498" max="11498" width="9.375" customWidth="1"/>
    <col min="11499" max="11499" width="14.625" customWidth="1"/>
    <col min="11500" max="11500" width="12.75" customWidth="1"/>
    <col min="11501" max="11501" width="30.625" customWidth="1"/>
    <col min="11752" max="11752" width="23.25" customWidth="1"/>
    <col min="11753" max="11753" width="10.625" customWidth="1"/>
    <col min="11754" max="11754" width="9.375" customWidth="1"/>
    <col min="11755" max="11755" width="14.625" customWidth="1"/>
    <col min="11756" max="11756" width="12.75" customWidth="1"/>
    <col min="11757" max="11757" width="30.625" customWidth="1"/>
    <col min="12008" max="12008" width="23.25" customWidth="1"/>
    <col min="12009" max="12009" width="10.625" customWidth="1"/>
    <col min="12010" max="12010" width="9.375" customWidth="1"/>
    <col min="12011" max="12011" width="14.625" customWidth="1"/>
    <col min="12012" max="12012" width="12.75" customWidth="1"/>
    <col min="12013" max="12013" width="30.625" customWidth="1"/>
    <col min="12264" max="12264" width="23.25" customWidth="1"/>
    <col min="12265" max="12265" width="10.625" customWidth="1"/>
    <col min="12266" max="12266" width="9.375" customWidth="1"/>
    <col min="12267" max="12267" width="14.625" customWidth="1"/>
    <col min="12268" max="12268" width="12.75" customWidth="1"/>
    <col min="12269" max="12269" width="30.625" customWidth="1"/>
    <col min="12520" max="12520" width="23.25" customWidth="1"/>
    <col min="12521" max="12521" width="10.625" customWidth="1"/>
    <col min="12522" max="12522" width="9.375" customWidth="1"/>
    <col min="12523" max="12523" width="14.625" customWidth="1"/>
    <col min="12524" max="12524" width="12.75" customWidth="1"/>
    <col min="12525" max="12525" width="30.625" customWidth="1"/>
    <col min="12776" max="12776" width="23.25" customWidth="1"/>
    <col min="12777" max="12777" width="10.625" customWidth="1"/>
    <col min="12778" max="12778" width="9.375" customWidth="1"/>
    <col min="12779" max="12779" width="14.625" customWidth="1"/>
    <col min="12780" max="12780" width="12.75" customWidth="1"/>
    <col min="12781" max="12781" width="30.625" customWidth="1"/>
    <col min="13032" max="13032" width="23.25" customWidth="1"/>
    <col min="13033" max="13033" width="10.625" customWidth="1"/>
    <col min="13034" max="13034" width="9.375" customWidth="1"/>
    <col min="13035" max="13035" width="14.625" customWidth="1"/>
    <col min="13036" max="13036" width="12.75" customWidth="1"/>
    <col min="13037" max="13037" width="30.625" customWidth="1"/>
    <col min="13288" max="13288" width="23.25" customWidth="1"/>
    <col min="13289" max="13289" width="10.625" customWidth="1"/>
    <col min="13290" max="13290" width="9.375" customWidth="1"/>
    <col min="13291" max="13291" width="14.625" customWidth="1"/>
    <col min="13292" max="13292" width="12.75" customWidth="1"/>
    <col min="13293" max="13293" width="30.625" customWidth="1"/>
    <col min="13544" max="13544" width="23.25" customWidth="1"/>
    <col min="13545" max="13545" width="10.625" customWidth="1"/>
    <col min="13546" max="13546" width="9.375" customWidth="1"/>
    <col min="13547" max="13547" width="14.625" customWidth="1"/>
    <col min="13548" max="13548" width="12.75" customWidth="1"/>
    <col min="13549" max="13549" width="30.625" customWidth="1"/>
    <col min="13800" max="13800" width="23.25" customWidth="1"/>
    <col min="13801" max="13801" width="10.625" customWidth="1"/>
    <col min="13802" max="13802" width="9.375" customWidth="1"/>
    <col min="13803" max="13803" width="14.625" customWidth="1"/>
    <col min="13804" max="13804" width="12.75" customWidth="1"/>
    <col min="13805" max="13805" width="30.625" customWidth="1"/>
    <col min="14056" max="14056" width="23.25" customWidth="1"/>
    <col min="14057" max="14057" width="10.625" customWidth="1"/>
    <col min="14058" max="14058" width="9.375" customWidth="1"/>
    <col min="14059" max="14059" width="14.625" customWidth="1"/>
    <col min="14060" max="14060" width="12.75" customWidth="1"/>
    <col min="14061" max="14061" width="30.625" customWidth="1"/>
    <col min="14312" max="14312" width="23.25" customWidth="1"/>
    <col min="14313" max="14313" width="10.625" customWidth="1"/>
    <col min="14314" max="14314" width="9.375" customWidth="1"/>
    <col min="14315" max="14315" width="14.625" customWidth="1"/>
    <col min="14316" max="14316" width="12.75" customWidth="1"/>
    <col min="14317" max="14317" width="30.625" customWidth="1"/>
    <col min="14568" max="14568" width="23.25" customWidth="1"/>
    <col min="14569" max="14569" width="10.625" customWidth="1"/>
    <col min="14570" max="14570" width="9.375" customWidth="1"/>
    <col min="14571" max="14571" width="14.625" customWidth="1"/>
    <col min="14572" max="14572" width="12.75" customWidth="1"/>
    <col min="14573" max="14573" width="30.625" customWidth="1"/>
    <col min="14824" max="14824" width="23.25" customWidth="1"/>
    <col min="14825" max="14825" width="10.625" customWidth="1"/>
    <col min="14826" max="14826" width="9.375" customWidth="1"/>
    <col min="14827" max="14827" width="14.625" customWidth="1"/>
    <col min="14828" max="14828" width="12.75" customWidth="1"/>
    <col min="14829" max="14829" width="30.625" customWidth="1"/>
    <col min="15080" max="15080" width="23.25" customWidth="1"/>
    <col min="15081" max="15081" width="10.625" customWidth="1"/>
    <col min="15082" max="15082" width="9.375" customWidth="1"/>
    <col min="15083" max="15083" width="14.625" customWidth="1"/>
    <col min="15084" max="15084" width="12.75" customWidth="1"/>
    <col min="15085" max="15085" width="30.625" customWidth="1"/>
    <col min="15336" max="15336" width="23.25" customWidth="1"/>
    <col min="15337" max="15337" width="10.625" customWidth="1"/>
    <col min="15338" max="15338" width="9.375" customWidth="1"/>
    <col min="15339" max="15339" width="14.625" customWidth="1"/>
    <col min="15340" max="15340" width="12.75" customWidth="1"/>
    <col min="15341" max="15341" width="30.625" customWidth="1"/>
    <col min="15592" max="15592" width="23.25" customWidth="1"/>
    <col min="15593" max="15593" width="10.625" customWidth="1"/>
    <col min="15594" max="15594" width="9.375" customWidth="1"/>
    <col min="15595" max="15595" width="14.625" customWidth="1"/>
    <col min="15596" max="15596" width="12.75" customWidth="1"/>
    <col min="15597" max="15597" width="30.625" customWidth="1"/>
    <col min="15848" max="15848" width="23.25" customWidth="1"/>
    <col min="15849" max="15849" width="10.625" customWidth="1"/>
    <col min="15850" max="15850" width="9.375" customWidth="1"/>
    <col min="15851" max="15851" width="14.625" customWidth="1"/>
    <col min="15852" max="15852" width="12.75" customWidth="1"/>
    <col min="15853" max="15853" width="30.625" customWidth="1"/>
    <col min="16104" max="16104" width="23.25" customWidth="1"/>
    <col min="16105" max="16105" width="10.625" customWidth="1"/>
    <col min="16106" max="16106" width="9.375" customWidth="1"/>
    <col min="16107" max="16107" width="14.625" customWidth="1"/>
    <col min="16108" max="16108" width="12.75" customWidth="1"/>
    <col min="16109" max="16109" width="30.625" customWidth="1"/>
  </cols>
  <sheetData>
    <row r="1" spans="1:8" ht="19.5" x14ac:dyDescent="0.2">
      <c r="A1" s="167" t="s">
        <v>287</v>
      </c>
      <c r="B1" s="167"/>
      <c r="C1" s="167"/>
      <c r="D1" s="167"/>
      <c r="E1" s="167"/>
      <c r="F1" s="167"/>
      <c r="G1" s="167"/>
      <c r="H1" s="167"/>
    </row>
    <row r="2" spans="1:8" ht="57" customHeight="1" x14ac:dyDescent="0.2">
      <c r="A2" s="14" t="s">
        <v>95</v>
      </c>
      <c r="B2" s="166" t="s">
        <v>237</v>
      </c>
      <c r="C2" s="166"/>
      <c r="D2" s="166"/>
      <c r="E2" s="166"/>
      <c r="F2" s="166"/>
      <c r="G2" s="166"/>
      <c r="H2" s="166"/>
    </row>
    <row r="3" spans="1:8" ht="45.75" customHeight="1" x14ac:dyDescent="0.2">
      <c r="A3" s="14" t="s">
        <v>96</v>
      </c>
      <c r="B3" s="166" t="s">
        <v>236</v>
      </c>
      <c r="C3" s="166"/>
      <c r="D3" s="166"/>
      <c r="E3" s="166"/>
      <c r="F3" s="166"/>
      <c r="G3" s="166"/>
      <c r="H3" s="166"/>
    </row>
    <row r="4" spans="1:8" ht="45.75" customHeight="1" x14ac:dyDescent="0.2">
      <c r="A4" s="14" t="s">
        <v>97</v>
      </c>
      <c r="B4" s="166" t="s">
        <v>234</v>
      </c>
      <c r="C4" s="166"/>
      <c r="D4" s="166"/>
      <c r="E4" s="166"/>
      <c r="F4" s="166"/>
      <c r="G4" s="166"/>
      <c r="H4" s="166"/>
    </row>
    <row r="5" spans="1:8" ht="53.25" customHeight="1" x14ac:dyDescent="0.2">
      <c r="A5" s="14" t="s">
        <v>98</v>
      </c>
      <c r="B5" s="166" t="s">
        <v>235</v>
      </c>
      <c r="C5" s="166"/>
      <c r="D5" s="166"/>
      <c r="E5" s="166"/>
      <c r="F5" s="166"/>
      <c r="G5" s="166"/>
      <c r="H5" s="166"/>
    </row>
    <row r="6" spans="1:8" ht="42.75" customHeight="1" x14ac:dyDescent="0.2">
      <c r="A6" s="14" t="s">
        <v>99</v>
      </c>
      <c r="B6" s="166" t="s">
        <v>232</v>
      </c>
      <c r="C6" s="166"/>
      <c r="D6" s="166"/>
      <c r="E6" s="166"/>
      <c r="F6" s="166"/>
      <c r="G6" s="166"/>
      <c r="H6" s="166"/>
    </row>
    <row r="7" spans="1:8" ht="57.75" customHeight="1" x14ac:dyDescent="0.2">
      <c r="A7" s="14" t="s">
        <v>183</v>
      </c>
      <c r="B7" s="166" t="s">
        <v>160</v>
      </c>
      <c r="C7" s="166"/>
      <c r="D7" s="166"/>
      <c r="E7" s="166"/>
      <c r="F7" s="166"/>
      <c r="G7" s="166"/>
      <c r="H7" s="166"/>
    </row>
    <row r="8" spans="1:8" ht="43.5" customHeight="1" x14ac:dyDescent="0.2">
      <c r="A8" s="14" t="s">
        <v>100</v>
      </c>
      <c r="B8" s="166" t="s">
        <v>231</v>
      </c>
      <c r="C8" s="166"/>
      <c r="D8" s="166"/>
      <c r="E8" s="166"/>
      <c r="F8" s="166"/>
      <c r="G8" s="166"/>
      <c r="H8" s="166"/>
    </row>
    <row r="9" spans="1:8" ht="32.25" customHeight="1" x14ac:dyDescent="0.2">
      <c r="A9" s="14" t="s">
        <v>101</v>
      </c>
      <c r="B9" s="166" t="s">
        <v>228</v>
      </c>
      <c r="C9" s="166"/>
      <c r="D9" s="166"/>
      <c r="E9" s="166"/>
      <c r="F9" s="166"/>
      <c r="G9" s="166"/>
      <c r="H9" s="166"/>
    </row>
    <row r="10" spans="1:8" ht="29.25" customHeight="1" x14ac:dyDescent="0.2">
      <c r="A10" s="39" t="s">
        <v>161</v>
      </c>
      <c r="B10" s="166" t="s">
        <v>227</v>
      </c>
      <c r="C10" s="166"/>
      <c r="D10" s="166"/>
      <c r="E10" s="166"/>
      <c r="F10" s="166"/>
      <c r="G10" s="166"/>
      <c r="H10" s="166"/>
    </row>
    <row r="11" spans="1:8" ht="31.5" customHeight="1" x14ac:dyDescent="0.2">
      <c r="A11" s="39" t="s">
        <v>158</v>
      </c>
      <c r="B11" s="166" t="s">
        <v>153</v>
      </c>
      <c r="C11" s="166"/>
      <c r="D11" s="166"/>
      <c r="E11" s="166"/>
      <c r="F11" s="166"/>
      <c r="G11" s="166"/>
      <c r="H11" s="166"/>
    </row>
    <row r="12" spans="1:8" ht="83.25" customHeight="1" x14ac:dyDescent="0.2">
      <c r="A12" s="40" t="s">
        <v>124</v>
      </c>
      <c r="B12" s="166" t="s">
        <v>229</v>
      </c>
      <c r="C12" s="166"/>
      <c r="D12" s="166"/>
      <c r="E12" s="166"/>
      <c r="F12" s="166"/>
      <c r="G12" s="166"/>
      <c r="H12" s="166"/>
    </row>
    <row r="13" spans="1:8" ht="30" customHeight="1" x14ac:dyDescent="0.2">
      <c r="A13" s="40" t="s">
        <v>167</v>
      </c>
      <c r="B13" s="166" t="s">
        <v>233</v>
      </c>
      <c r="C13" s="166"/>
      <c r="D13" s="166"/>
      <c r="E13" s="166"/>
      <c r="F13" s="166"/>
      <c r="G13" s="166"/>
      <c r="H13" s="166"/>
    </row>
    <row r="14" spans="1:8" ht="31.5" customHeight="1" x14ac:dyDescent="0.2">
      <c r="A14" s="40" t="s">
        <v>168</v>
      </c>
      <c r="B14" s="166" t="s">
        <v>230</v>
      </c>
      <c r="C14" s="166"/>
      <c r="D14" s="166"/>
      <c r="E14" s="166"/>
      <c r="F14" s="166"/>
      <c r="G14" s="166"/>
      <c r="H14" s="166"/>
    </row>
    <row r="15" spans="1:8" ht="23.25" customHeight="1" x14ac:dyDescent="0.2">
      <c r="A15" s="67" t="s">
        <v>204</v>
      </c>
      <c r="B15" s="166" t="s">
        <v>205</v>
      </c>
      <c r="C15" s="166"/>
      <c r="D15" s="166"/>
      <c r="E15" s="166"/>
      <c r="F15" s="166"/>
      <c r="G15" s="166"/>
      <c r="H15" s="166"/>
    </row>
    <row r="16" spans="1:8" ht="22.5" customHeight="1" x14ac:dyDescent="0.2">
      <c r="A16" s="67" t="s">
        <v>208</v>
      </c>
      <c r="B16" s="166" t="s">
        <v>209</v>
      </c>
      <c r="C16" s="166"/>
      <c r="D16" s="166"/>
      <c r="E16" s="166"/>
      <c r="F16" s="166"/>
      <c r="G16" s="166"/>
      <c r="H16" s="166"/>
    </row>
    <row r="17" spans="1:8" ht="19.5" customHeight="1" x14ac:dyDescent="0.2">
      <c r="A17" s="67" t="s">
        <v>210</v>
      </c>
      <c r="B17" s="166" t="s">
        <v>207</v>
      </c>
      <c r="C17" s="166"/>
      <c r="D17" s="166"/>
      <c r="E17" s="166"/>
      <c r="F17" s="166"/>
      <c r="G17" s="166"/>
      <c r="H17" s="166"/>
    </row>
    <row r="18" spans="1:8" ht="21" customHeight="1" x14ac:dyDescent="0.2">
      <c r="A18" s="67" t="s">
        <v>211</v>
      </c>
      <c r="B18" s="166" t="s">
        <v>212</v>
      </c>
      <c r="C18" s="166"/>
      <c r="D18" s="166"/>
      <c r="E18" s="166"/>
      <c r="F18" s="166"/>
      <c r="G18" s="166"/>
      <c r="H18" s="166"/>
    </row>
    <row r="19" spans="1:8" ht="21.75" customHeight="1" x14ac:dyDescent="0.2">
      <c r="A19" s="67" t="s">
        <v>213</v>
      </c>
      <c r="B19" s="166" t="s">
        <v>214</v>
      </c>
      <c r="C19" s="166"/>
      <c r="D19" s="166"/>
      <c r="E19" s="166"/>
      <c r="F19" s="166"/>
      <c r="G19" s="166"/>
      <c r="H19" s="166"/>
    </row>
    <row r="20" spans="1:8" ht="23.25" customHeight="1" x14ac:dyDescent="0.2">
      <c r="A20" s="67" t="s">
        <v>202</v>
      </c>
      <c r="B20" s="166" t="s">
        <v>203</v>
      </c>
      <c r="C20" s="166"/>
      <c r="D20" s="166"/>
      <c r="E20" s="166"/>
      <c r="F20" s="166"/>
      <c r="G20" s="166"/>
      <c r="H20" s="166"/>
    </row>
    <row r="21" spans="1:8" ht="20.25" customHeight="1" x14ac:dyDescent="0.2">
      <c r="A21" s="67" t="s">
        <v>215</v>
      </c>
      <c r="B21" s="166" t="s">
        <v>216</v>
      </c>
      <c r="C21" s="166"/>
      <c r="D21" s="166"/>
      <c r="E21" s="166"/>
      <c r="F21" s="166"/>
      <c r="G21" s="166"/>
      <c r="H21" s="166"/>
    </row>
    <row r="22" spans="1:8" ht="19.5" customHeight="1" x14ac:dyDescent="0.2">
      <c r="A22" s="67" t="s">
        <v>217</v>
      </c>
      <c r="B22" s="166" t="s">
        <v>218</v>
      </c>
      <c r="C22" s="166"/>
      <c r="D22" s="166"/>
      <c r="E22" s="166"/>
      <c r="F22" s="166"/>
      <c r="G22" s="166"/>
      <c r="H22" s="166"/>
    </row>
    <row r="23" spans="1:8" ht="20.25" customHeight="1" x14ac:dyDescent="0.2">
      <c r="A23" s="67" t="s">
        <v>219</v>
      </c>
      <c r="B23" s="166" t="s">
        <v>220</v>
      </c>
      <c r="C23" s="166"/>
      <c r="D23" s="166"/>
      <c r="E23" s="166"/>
      <c r="F23" s="166"/>
      <c r="G23" s="166"/>
      <c r="H23" s="166"/>
    </row>
    <row r="24" spans="1:8" ht="19.5" customHeight="1" x14ac:dyDescent="0.2">
      <c r="A24" s="67" t="s">
        <v>221</v>
      </c>
      <c r="B24" s="166" t="s">
        <v>222</v>
      </c>
      <c r="C24" s="166"/>
      <c r="D24" s="166"/>
      <c r="E24" s="166"/>
      <c r="F24" s="166"/>
      <c r="G24" s="166"/>
      <c r="H24" s="166"/>
    </row>
    <row r="25" spans="1:8" ht="23.25" customHeight="1" x14ac:dyDescent="0.2">
      <c r="A25" s="67" t="s">
        <v>223</v>
      </c>
      <c r="B25" s="166" t="s">
        <v>224</v>
      </c>
      <c r="C25" s="166"/>
      <c r="D25" s="166"/>
      <c r="E25" s="166"/>
      <c r="F25" s="166"/>
      <c r="G25" s="166"/>
      <c r="H25" s="166"/>
    </row>
    <row r="26" spans="1:8" ht="23.25" customHeight="1" x14ac:dyDescent="0.2">
      <c r="A26" s="67" t="s">
        <v>225</v>
      </c>
      <c r="B26" s="166" t="s">
        <v>226</v>
      </c>
      <c r="C26" s="166"/>
      <c r="D26" s="166"/>
      <c r="E26" s="166"/>
      <c r="F26" s="166"/>
      <c r="G26" s="166"/>
      <c r="H26" s="166"/>
    </row>
    <row r="27" spans="1:8" ht="37.5" customHeight="1" x14ac:dyDescent="0.2">
      <c r="A27" s="67" t="s">
        <v>238</v>
      </c>
      <c r="B27" s="166" t="s">
        <v>241</v>
      </c>
      <c r="C27" s="166"/>
      <c r="D27" s="166"/>
      <c r="E27" s="166"/>
      <c r="F27" s="166"/>
      <c r="G27" s="166"/>
      <c r="H27" s="166"/>
    </row>
  </sheetData>
  <mergeCells count="27">
    <mergeCell ref="B26:H26"/>
    <mergeCell ref="B27:H27"/>
    <mergeCell ref="B22:H22"/>
    <mergeCell ref="B23:H23"/>
    <mergeCell ref="B24:H24"/>
    <mergeCell ref="B25:H25"/>
    <mergeCell ref="B20:H20"/>
    <mergeCell ref="B15:H15"/>
    <mergeCell ref="B16:H16"/>
    <mergeCell ref="B17:H17"/>
    <mergeCell ref="B18:H18"/>
    <mergeCell ref="B21:H21"/>
    <mergeCell ref="A1:H1"/>
    <mergeCell ref="B9:H9"/>
    <mergeCell ref="B10:H10"/>
    <mergeCell ref="B11:H11"/>
    <mergeCell ref="B12:H12"/>
    <mergeCell ref="B6:H6"/>
    <mergeCell ref="B14:H14"/>
    <mergeCell ref="B2:H2"/>
    <mergeCell ref="B3:H3"/>
    <mergeCell ref="B13:H13"/>
    <mergeCell ref="B4:H4"/>
    <mergeCell ref="B7:H7"/>
    <mergeCell ref="B5:H5"/>
    <mergeCell ref="B8:H8"/>
    <mergeCell ref="B19:H19"/>
  </mergeCells>
  <pageMargins left="0" right="0" top="0" bottom="0" header="0.31496062992125984" footer="0.31496062992125984"/>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rightToLeft="1" topLeftCell="B1" zoomScaleNormal="100" workbookViewId="0">
      <selection activeCell="D14" sqref="D14:E14"/>
    </sheetView>
  </sheetViews>
  <sheetFormatPr defaultRowHeight="14.25" x14ac:dyDescent="0.2"/>
  <cols>
    <col min="1" max="1" width="2.75" style="17" hidden="1" customWidth="1"/>
    <col min="2" max="2" width="1" style="17" customWidth="1"/>
    <col min="3" max="3" width="22.875" style="17" customWidth="1"/>
    <col min="4" max="4" width="60.75" style="17" customWidth="1"/>
    <col min="5" max="5" width="23.625" style="17" customWidth="1"/>
    <col min="6" max="173" width="9" style="17"/>
    <col min="174" max="174" width="0" style="17" hidden="1" customWidth="1"/>
    <col min="175" max="175" width="1" style="17" customWidth="1"/>
    <col min="176" max="176" width="21.75" style="17" customWidth="1"/>
    <col min="177" max="177" width="91.875" style="17" customWidth="1"/>
    <col min="178" max="429" width="9" style="17"/>
    <col min="430" max="430" width="0" style="17" hidden="1" customWidth="1"/>
    <col min="431" max="431" width="1" style="17" customWidth="1"/>
    <col min="432" max="432" width="21.75" style="17" customWidth="1"/>
    <col min="433" max="433" width="91.875" style="17" customWidth="1"/>
    <col min="434" max="685" width="9" style="17"/>
    <col min="686" max="686" width="0" style="17" hidden="1" customWidth="1"/>
    <col min="687" max="687" width="1" style="17" customWidth="1"/>
    <col min="688" max="688" width="21.75" style="17" customWidth="1"/>
    <col min="689" max="689" width="91.875" style="17" customWidth="1"/>
    <col min="690" max="941" width="9" style="17"/>
    <col min="942" max="942" width="0" style="17" hidden="1" customWidth="1"/>
    <col min="943" max="943" width="1" style="17" customWidth="1"/>
    <col min="944" max="944" width="21.75" style="17" customWidth="1"/>
    <col min="945" max="945" width="91.875" style="17" customWidth="1"/>
    <col min="946" max="1197" width="9" style="17"/>
    <col min="1198" max="1198" width="0" style="17" hidden="1" customWidth="1"/>
    <col min="1199" max="1199" width="1" style="17" customWidth="1"/>
    <col min="1200" max="1200" width="21.75" style="17" customWidth="1"/>
    <col min="1201" max="1201" width="91.875" style="17" customWidth="1"/>
    <col min="1202" max="1453" width="9" style="17"/>
    <col min="1454" max="1454" width="0" style="17" hidden="1" customWidth="1"/>
    <col min="1455" max="1455" width="1" style="17" customWidth="1"/>
    <col min="1456" max="1456" width="21.75" style="17" customWidth="1"/>
    <col min="1457" max="1457" width="91.875" style="17" customWidth="1"/>
    <col min="1458" max="1709" width="9" style="17"/>
    <col min="1710" max="1710" width="0" style="17" hidden="1" customWidth="1"/>
    <col min="1711" max="1711" width="1" style="17" customWidth="1"/>
    <col min="1712" max="1712" width="21.75" style="17" customWidth="1"/>
    <col min="1713" max="1713" width="91.875" style="17" customWidth="1"/>
    <col min="1714" max="1965" width="9" style="17"/>
    <col min="1966" max="1966" width="0" style="17" hidden="1" customWidth="1"/>
    <col min="1967" max="1967" width="1" style="17" customWidth="1"/>
    <col min="1968" max="1968" width="21.75" style="17" customWidth="1"/>
    <col min="1969" max="1969" width="91.875" style="17" customWidth="1"/>
    <col min="1970" max="2221" width="9" style="17"/>
    <col min="2222" max="2222" width="0" style="17" hidden="1" customWidth="1"/>
    <col min="2223" max="2223" width="1" style="17" customWidth="1"/>
    <col min="2224" max="2224" width="21.75" style="17" customWidth="1"/>
    <col min="2225" max="2225" width="91.875" style="17" customWidth="1"/>
    <col min="2226" max="2477" width="9" style="17"/>
    <col min="2478" max="2478" width="0" style="17" hidden="1" customWidth="1"/>
    <col min="2479" max="2479" width="1" style="17" customWidth="1"/>
    <col min="2480" max="2480" width="21.75" style="17" customWidth="1"/>
    <col min="2481" max="2481" width="91.875" style="17" customWidth="1"/>
    <col min="2482" max="2733" width="9" style="17"/>
    <col min="2734" max="2734" width="0" style="17" hidden="1" customWidth="1"/>
    <col min="2735" max="2735" width="1" style="17" customWidth="1"/>
    <col min="2736" max="2736" width="21.75" style="17" customWidth="1"/>
    <col min="2737" max="2737" width="91.875" style="17" customWidth="1"/>
    <col min="2738" max="2989" width="9" style="17"/>
    <col min="2990" max="2990" width="0" style="17" hidden="1" customWidth="1"/>
    <col min="2991" max="2991" width="1" style="17" customWidth="1"/>
    <col min="2992" max="2992" width="21.75" style="17" customWidth="1"/>
    <col min="2993" max="2993" width="91.875" style="17" customWidth="1"/>
    <col min="2994" max="3245" width="9" style="17"/>
    <col min="3246" max="3246" width="0" style="17" hidden="1" customWidth="1"/>
    <col min="3247" max="3247" width="1" style="17" customWidth="1"/>
    <col min="3248" max="3248" width="21.75" style="17" customWidth="1"/>
    <col min="3249" max="3249" width="91.875" style="17" customWidth="1"/>
    <col min="3250" max="3501" width="9" style="17"/>
    <col min="3502" max="3502" width="0" style="17" hidden="1" customWidth="1"/>
    <col min="3503" max="3503" width="1" style="17" customWidth="1"/>
    <col min="3504" max="3504" width="21.75" style="17" customWidth="1"/>
    <col min="3505" max="3505" width="91.875" style="17" customWidth="1"/>
    <col min="3506" max="3757" width="9" style="17"/>
    <col min="3758" max="3758" width="0" style="17" hidden="1" customWidth="1"/>
    <col min="3759" max="3759" width="1" style="17" customWidth="1"/>
    <col min="3760" max="3760" width="21.75" style="17" customWidth="1"/>
    <col min="3761" max="3761" width="91.875" style="17" customWidth="1"/>
    <col min="3762" max="4013" width="9" style="17"/>
    <col min="4014" max="4014" width="0" style="17" hidden="1" customWidth="1"/>
    <col min="4015" max="4015" width="1" style="17" customWidth="1"/>
    <col min="4016" max="4016" width="21.75" style="17" customWidth="1"/>
    <col min="4017" max="4017" width="91.875" style="17" customWidth="1"/>
    <col min="4018" max="4269" width="9" style="17"/>
    <col min="4270" max="4270" width="0" style="17" hidden="1" customWidth="1"/>
    <col min="4271" max="4271" width="1" style="17" customWidth="1"/>
    <col min="4272" max="4272" width="21.75" style="17" customWidth="1"/>
    <col min="4273" max="4273" width="91.875" style="17" customWidth="1"/>
    <col min="4274" max="4525" width="9" style="17"/>
    <col min="4526" max="4526" width="0" style="17" hidden="1" customWidth="1"/>
    <col min="4527" max="4527" width="1" style="17" customWidth="1"/>
    <col min="4528" max="4528" width="21.75" style="17" customWidth="1"/>
    <col min="4529" max="4529" width="91.875" style="17" customWidth="1"/>
    <col min="4530" max="4781" width="9" style="17"/>
    <col min="4782" max="4782" width="0" style="17" hidden="1" customWidth="1"/>
    <col min="4783" max="4783" width="1" style="17" customWidth="1"/>
    <col min="4784" max="4784" width="21.75" style="17" customWidth="1"/>
    <col min="4785" max="4785" width="91.875" style="17" customWidth="1"/>
    <col min="4786" max="5037" width="9" style="17"/>
    <col min="5038" max="5038" width="0" style="17" hidden="1" customWidth="1"/>
    <col min="5039" max="5039" width="1" style="17" customWidth="1"/>
    <col min="5040" max="5040" width="21.75" style="17" customWidth="1"/>
    <col min="5041" max="5041" width="91.875" style="17" customWidth="1"/>
    <col min="5042" max="5293" width="9" style="17"/>
    <col min="5294" max="5294" width="0" style="17" hidden="1" customWidth="1"/>
    <col min="5295" max="5295" width="1" style="17" customWidth="1"/>
    <col min="5296" max="5296" width="21.75" style="17" customWidth="1"/>
    <col min="5297" max="5297" width="91.875" style="17" customWidth="1"/>
    <col min="5298" max="5549" width="9" style="17"/>
    <col min="5550" max="5550" width="0" style="17" hidden="1" customWidth="1"/>
    <col min="5551" max="5551" width="1" style="17" customWidth="1"/>
    <col min="5552" max="5552" width="21.75" style="17" customWidth="1"/>
    <col min="5553" max="5553" width="91.875" style="17" customWidth="1"/>
    <col min="5554" max="5805" width="9" style="17"/>
    <col min="5806" max="5806" width="0" style="17" hidden="1" customWidth="1"/>
    <col min="5807" max="5807" width="1" style="17" customWidth="1"/>
    <col min="5808" max="5808" width="21.75" style="17" customWidth="1"/>
    <col min="5809" max="5809" width="91.875" style="17" customWidth="1"/>
    <col min="5810" max="6061" width="9" style="17"/>
    <col min="6062" max="6062" width="0" style="17" hidden="1" customWidth="1"/>
    <col min="6063" max="6063" width="1" style="17" customWidth="1"/>
    <col min="6064" max="6064" width="21.75" style="17" customWidth="1"/>
    <col min="6065" max="6065" width="91.875" style="17" customWidth="1"/>
    <col min="6066" max="6317" width="9" style="17"/>
    <col min="6318" max="6318" width="0" style="17" hidden="1" customWidth="1"/>
    <col min="6319" max="6319" width="1" style="17" customWidth="1"/>
    <col min="6320" max="6320" width="21.75" style="17" customWidth="1"/>
    <col min="6321" max="6321" width="91.875" style="17" customWidth="1"/>
    <col min="6322" max="6573" width="9" style="17"/>
    <col min="6574" max="6574" width="0" style="17" hidden="1" customWidth="1"/>
    <col min="6575" max="6575" width="1" style="17" customWidth="1"/>
    <col min="6576" max="6576" width="21.75" style="17" customWidth="1"/>
    <col min="6577" max="6577" width="91.875" style="17" customWidth="1"/>
    <col min="6578" max="6829" width="9" style="17"/>
    <col min="6830" max="6830" width="0" style="17" hidden="1" customWidth="1"/>
    <col min="6831" max="6831" width="1" style="17" customWidth="1"/>
    <col min="6832" max="6832" width="21.75" style="17" customWidth="1"/>
    <col min="6833" max="6833" width="91.875" style="17" customWidth="1"/>
    <col min="6834" max="7085" width="9" style="17"/>
    <col min="7086" max="7086" width="0" style="17" hidden="1" customWidth="1"/>
    <col min="7087" max="7087" width="1" style="17" customWidth="1"/>
    <col min="7088" max="7088" width="21.75" style="17" customWidth="1"/>
    <col min="7089" max="7089" width="91.875" style="17" customWidth="1"/>
    <col min="7090" max="7341" width="9" style="17"/>
    <col min="7342" max="7342" width="0" style="17" hidden="1" customWidth="1"/>
    <col min="7343" max="7343" width="1" style="17" customWidth="1"/>
    <col min="7344" max="7344" width="21.75" style="17" customWidth="1"/>
    <col min="7345" max="7345" width="91.875" style="17" customWidth="1"/>
    <col min="7346" max="7597" width="9" style="17"/>
    <col min="7598" max="7598" width="0" style="17" hidden="1" customWidth="1"/>
    <col min="7599" max="7599" width="1" style="17" customWidth="1"/>
    <col min="7600" max="7600" width="21.75" style="17" customWidth="1"/>
    <col min="7601" max="7601" width="91.875" style="17" customWidth="1"/>
    <col min="7602" max="7853" width="9" style="17"/>
    <col min="7854" max="7854" width="0" style="17" hidden="1" customWidth="1"/>
    <col min="7855" max="7855" width="1" style="17" customWidth="1"/>
    <col min="7856" max="7856" width="21.75" style="17" customWidth="1"/>
    <col min="7857" max="7857" width="91.875" style="17" customWidth="1"/>
    <col min="7858" max="8109" width="9" style="17"/>
    <col min="8110" max="8110" width="0" style="17" hidden="1" customWidth="1"/>
    <col min="8111" max="8111" width="1" style="17" customWidth="1"/>
    <col min="8112" max="8112" width="21.75" style="17" customWidth="1"/>
    <col min="8113" max="8113" width="91.875" style="17" customWidth="1"/>
    <col min="8114" max="8365" width="9" style="17"/>
    <col min="8366" max="8366" width="0" style="17" hidden="1" customWidth="1"/>
    <col min="8367" max="8367" width="1" style="17" customWidth="1"/>
    <col min="8368" max="8368" width="21.75" style="17" customWidth="1"/>
    <col min="8369" max="8369" width="91.875" style="17" customWidth="1"/>
    <col min="8370" max="8621" width="9" style="17"/>
    <col min="8622" max="8622" width="0" style="17" hidden="1" customWidth="1"/>
    <col min="8623" max="8623" width="1" style="17" customWidth="1"/>
    <col min="8624" max="8624" width="21.75" style="17" customWidth="1"/>
    <col min="8625" max="8625" width="91.875" style="17" customWidth="1"/>
    <col min="8626" max="8877" width="9" style="17"/>
    <col min="8878" max="8878" width="0" style="17" hidden="1" customWidth="1"/>
    <col min="8879" max="8879" width="1" style="17" customWidth="1"/>
    <col min="8880" max="8880" width="21.75" style="17" customWidth="1"/>
    <col min="8881" max="8881" width="91.875" style="17" customWidth="1"/>
    <col min="8882" max="9133" width="9" style="17"/>
    <col min="9134" max="9134" width="0" style="17" hidden="1" customWidth="1"/>
    <col min="9135" max="9135" width="1" style="17" customWidth="1"/>
    <col min="9136" max="9136" width="21.75" style="17" customWidth="1"/>
    <col min="9137" max="9137" width="91.875" style="17" customWidth="1"/>
    <col min="9138" max="9389" width="9" style="17"/>
    <col min="9390" max="9390" width="0" style="17" hidden="1" customWidth="1"/>
    <col min="9391" max="9391" width="1" style="17" customWidth="1"/>
    <col min="9392" max="9392" width="21.75" style="17" customWidth="1"/>
    <col min="9393" max="9393" width="91.875" style="17" customWidth="1"/>
    <col min="9394" max="9645" width="9" style="17"/>
    <col min="9646" max="9646" width="0" style="17" hidden="1" customWidth="1"/>
    <col min="9647" max="9647" width="1" style="17" customWidth="1"/>
    <col min="9648" max="9648" width="21.75" style="17" customWidth="1"/>
    <col min="9649" max="9649" width="91.875" style="17" customWidth="1"/>
    <col min="9650" max="9901" width="9" style="17"/>
    <col min="9902" max="9902" width="0" style="17" hidden="1" customWidth="1"/>
    <col min="9903" max="9903" width="1" style="17" customWidth="1"/>
    <col min="9904" max="9904" width="21.75" style="17" customWidth="1"/>
    <col min="9905" max="9905" width="91.875" style="17" customWidth="1"/>
    <col min="9906" max="10157" width="9" style="17"/>
    <col min="10158" max="10158" width="0" style="17" hidden="1" customWidth="1"/>
    <col min="10159" max="10159" width="1" style="17" customWidth="1"/>
    <col min="10160" max="10160" width="21.75" style="17" customWidth="1"/>
    <col min="10161" max="10161" width="91.875" style="17" customWidth="1"/>
    <col min="10162" max="10413" width="9" style="17"/>
    <col min="10414" max="10414" width="0" style="17" hidden="1" customWidth="1"/>
    <col min="10415" max="10415" width="1" style="17" customWidth="1"/>
    <col min="10416" max="10416" width="21.75" style="17" customWidth="1"/>
    <col min="10417" max="10417" width="91.875" style="17" customWidth="1"/>
    <col min="10418" max="10669" width="9" style="17"/>
    <col min="10670" max="10670" width="0" style="17" hidden="1" customWidth="1"/>
    <col min="10671" max="10671" width="1" style="17" customWidth="1"/>
    <col min="10672" max="10672" width="21.75" style="17" customWidth="1"/>
    <col min="10673" max="10673" width="91.875" style="17" customWidth="1"/>
    <col min="10674" max="10925" width="9" style="17"/>
    <col min="10926" max="10926" width="0" style="17" hidden="1" customWidth="1"/>
    <col min="10927" max="10927" width="1" style="17" customWidth="1"/>
    <col min="10928" max="10928" width="21.75" style="17" customWidth="1"/>
    <col min="10929" max="10929" width="91.875" style="17" customWidth="1"/>
    <col min="10930" max="11181" width="9" style="17"/>
    <col min="11182" max="11182" width="0" style="17" hidden="1" customWidth="1"/>
    <col min="11183" max="11183" width="1" style="17" customWidth="1"/>
    <col min="11184" max="11184" width="21.75" style="17" customWidth="1"/>
    <col min="11185" max="11185" width="91.875" style="17" customWidth="1"/>
    <col min="11186" max="11437" width="9" style="17"/>
    <col min="11438" max="11438" width="0" style="17" hidden="1" customWidth="1"/>
    <col min="11439" max="11439" width="1" style="17" customWidth="1"/>
    <col min="11440" max="11440" width="21.75" style="17" customWidth="1"/>
    <col min="11441" max="11441" width="91.875" style="17" customWidth="1"/>
    <col min="11442" max="11693" width="9" style="17"/>
    <col min="11694" max="11694" width="0" style="17" hidden="1" customWidth="1"/>
    <col min="11695" max="11695" width="1" style="17" customWidth="1"/>
    <col min="11696" max="11696" width="21.75" style="17" customWidth="1"/>
    <col min="11697" max="11697" width="91.875" style="17" customWidth="1"/>
    <col min="11698" max="11949" width="9" style="17"/>
    <col min="11950" max="11950" width="0" style="17" hidden="1" customWidth="1"/>
    <col min="11951" max="11951" width="1" style="17" customWidth="1"/>
    <col min="11952" max="11952" width="21.75" style="17" customWidth="1"/>
    <col min="11953" max="11953" width="91.875" style="17" customWidth="1"/>
    <col min="11954" max="12205" width="9" style="17"/>
    <col min="12206" max="12206" width="0" style="17" hidden="1" customWidth="1"/>
    <col min="12207" max="12207" width="1" style="17" customWidth="1"/>
    <col min="12208" max="12208" width="21.75" style="17" customWidth="1"/>
    <col min="12209" max="12209" width="91.875" style="17" customWidth="1"/>
    <col min="12210" max="12461" width="9" style="17"/>
    <col min="12462" max="12462" width="0" style="17" hidden="1" customWidth="1"/>
    <col min="12463" max="12463" width="1" style="17" customWidth="1"/>
    <col min="12464" max="12464" width="21.75" style="17" customWidth="1"/>
    <col min="12465" max="12465" width="91.875" style="17" customWidth="1"/>
    <col min="12466" max="12717" width="9" style="17"/>
    <col min="12718" max="12718" width="0" style="17" hidden="1" customWidth="1"/>
    <col min="12719" max="12719" width="1" style="17" customWidth="1"/>
    <col min="12720" max="12720" width="21.75" style="17" customWidth="1"/>
    <col min="12721" max="12721" width="91.875" style="17" customWidth="1"/>
    <col min="12722" max="12973" width="9" style="17"/>
    <col min="12974" max="12974" width="0" style="17" hidden="1" customWidth="1"/>
    <col min="12975" max="12975" width="1" style="17" customWidth="1"/>
    <col min="12976" max="12976" width="21.75" style="17" customWidth="1"/>
    <col min="12977" max="12977" width="91.875" style="17" customWidth="1"/>
    <col min="12978" max="13229" width="9" style="17"/>
    <col min="13230" max="13230" width="0" style="17" hidden="1" customWidth="1"/>
    <col min="13231" max="13231" width="1" style="17" customWidth="1"/>
    <col min="13232" max="13232" width="21.75" style="17" customWidth="1"/>
    <col min="13233" max="13233" width="91.875" style="17" customWidth="1"/>
    <col min="13234" max="13485" width="9" style="17"/>
    <col min="13486" max="13486" width="0" style="17" hidden="1" customWidth="1"/>
    <col min="13487" max="13487" width="1" style="17" customWidth="1"/>
    <col min="13488" max="13488" width="21.75" style="17" customWidth="1"/>
    <col min="13489" max="13489" width="91.875" style="17" customWidth="1"/>
    <col min="13490" max="13741" width="9" style="17"/>
    <col min="13742" max="13742" width="0" style="17" hidden="1" customWidth="1"/>
    <col min="13743" max="13743" width="1" style="17" customWidth="1"/>
    <col min="13744" max="13744" width="21.75" style="17" customWidth="1"/>
    <col min="13745" max="13745" width="91.875" style="17" customWidth="1"/>
    <col min="13746" max="13997" width="9" style="17"/>
    <col min="13998" max="13998" width="0" style="17" hidden="1" customWidth="1"/>
    <col min="13999" max="13999" width="1" style="17" customWidth="1"/>
    <col min="14000" max="14000" width="21.75" style="17" customWidth="1"/>
    <col min="14001" max="14001" width="91.875" style="17" customWidth="1"/>
    <col min="14002" max="14253" width="9" style="17"/>
    <col min="14254" max="14254" width="0" style="17" hidden="1" customWidth="1"/>
    <col min="14255" max="14255" width="1" style="17" customWidth="1"/>
    <col min="14256" max="14256" width="21.75" style="17" customWidth="1"/>
    <col min="14257" max="14257" width="91.875" style="17" customWidth="1"/>
    <col min="14258" max="14509" width="9" style="17"/>
    <col min="14510" max="14510" width="0" style="17" hidden="1" customWidth="1"/>
    <col min="14511" max="14511" width="1" style="17" customWidth="1"/>
    <col min="14512" max="14512" width="21.75" style="17" customWidth="1"/>
    <col min="14513" max="14513" width="91.875" style="17" customWidth="1"/>
    <col min="14514" max="14765" width="9" style="17"/>
    <col min="14766" max="14766" width="0" style="17" hidden="1" customWidth="1"/>
    <col min="14767" max="14767" width="1" style="17" customWidth="1"/>
    <col min="14768" max="14768" width="21.75" style="17" customWidth="1"/>
    <col min="14769" max="14769" width="91.875" style="17" customWidth="1"/>
    <col min="14770" max="15021" width="9" style="17"/>
    <col min="15022" max="15022" width="0" style="17" hidden="1" customWidth="1"/>
    <col min="15023" max="15023" width="1" style="17" customWidth="1"/>
    <col min="15024" max="15024" width="21.75" style="17" customWidth="1"/>
    <col min="15025" max="15025" width="91.875" style="17" customWidth="1"/>
    <col min="15026" max="15277" width="9" style="17"/>
    <col min="15278" max="15278" width="0" style="17" hidden="1" customWidth="1"/>
    <col min="15279" max="15279" width="1" style="17" customWidth="1"/>
    <col min="15280" max="15280" width="21.75" style="17" customWidth="1"/>
    <col min="15281" max="15281" width="91.875" style="17" customWidth="1"/>
    <col min="15282" max="15533" width="9" style="17"/>
    <col min="15534" max="15534" width="0" style="17" hidden="1" customWidth="1"/>
    <col min="15535" max="15535" width="1" style="17" customWidth="1"/>
    <col min="15536" max="15536" width="21.75" style="17" customWidth="1"/>
    <col min="15537" max="15537" width="91.875" style="17" customWidth="1"/>
    <col min="15538" max="15789" width="9" style="17"/>
    <col min="15790" max="15790" width="0" style="17" hidden="1" customWidth="1"/>
    <col min="15791" max="15791" width="1" style="17" customWidth="1"/>
    <col min="15792" max="15792" width="21.75" style="17" customWidth="1"/>
    <col min="15793" max="15793" width="91.875" style="17" customWidth="1"/>
    <col min="15794" max="16045" width="9" style="17"/>
    <col min="16046" max="16046" width="0" style="17" hidden="1" customWidth="1"/>
    <col min="16047" max="16047" width="1" style="17" customWidth="1"/>
    <col min="16048" max="16048" width="21.75" style="17" customWidth="1"/>
    <col min="16049" max="16049" width="91.875" style="17" customWidth="1"/>
    <col min="16050" max="16384" width="9" style="17"/>
  </cols>
  <sheetData>
    <row r="1" spans="3:5" s="15" customFormat="1" ht="15.75" customHeight="1" x14ac:dyDescent="0.25">
      <c r="C1" s="179" t="s">
        <v>288</v>
      </c>
      <c r="D1" s="179"/>
      <c r="E1" s="179"/>
    </row>
    <row r="2" spans="3:5" s="16" customFormat="1" ht="18" x14ac:dyDescent="0.25">
      <c r="C2" s="180" t="s">
        <v>102</v>
      </c>
      <c r="D2" s="180"/>
      <c r="E2" s="180"/>
    </row>
    <row r="3" spans="3:5" s="16" customFormat="1" ht="72.75" customHeight="1" x14ac:dyDescent="0.25">
      <c r="C3" s="66" t="s">
        <v>239</v>
      </c>
      <c r="D3" s="176" t="s">
        <v>306</v>
      </c>
      <c r="E3" s="169"/>
    </row>
    <row r="4" spans="3:5" s="16" customFormat="1" ht="43.5" customHeight="1" x14ac:dyDescent="0.25">
      <c r="C4" s="66" t="s">
        <v>270</v>
      </c>
      <c r="D4" s="177" t="s">
        <v>271</v>
      </c>
      <c r="E4" s="178"/>
    </row>
    <row r="5" spans="3:5" s="16" customFormat="1" ht="39.75" customHeight="1" x14ac:dyDescent="0.25">
      <c r="C5" s="39" t="s">
        <v>261</v>
      </c>
      <c r="D5" s="177" t="s">
        <v>264</v>
      </c>
      <c r="E5" s="178"/>
    </row>
    <row r="6" spans="3:5" s="16" customFormat="1" ht="39" customHeight="1" x14ac:dyDescent="0.25">
      <c r="C6" s="46" t="s">
        <v>142</v>
      </c>
      <c r="D6" s="168" t="s">
        <v>249</v>
      </c>
      <c r="E6" s="169"/>
    </row>
    <row r="7" spans="3:5" s="16" customFormat="1" ht="50.25" customHeight="1" x14ac:dyDescent="0.25">
      <c r="C7" s="39" t="s">
        <v>137</v>
      </c>
      <c r="D7" s="168" t="s">
        <v>188</v>
      </c>
      <c r="E7" s="169"/>
    </row>
    <row r="8" spans="3:5" s="16" customFormat="1" ht="23.25" customHeight="1" x14ac:dyDescent="0.25">
      <c r="C8" s="39" t="s">
        <v>185</v>
      </c>
      <c r="D8" s="168" t="s">
        <v>184</v>
      </c>
      <c r="E8" s="169"/>
    </row>
    <row r="9" spans="3:5" s="16" customFormat="1" ht="66" customHeight="1" x14ac:dyDescent="0.25">
      <c r="C9" s="39" t="s">
        <v>196</v>
      </c>
      <c r="D9" s="168" t="s">
        <v>201</v>
      </c>
      <c r="E9" s="169"/>
    </row>
    <row r="10" spans="3:5" s="43" customFormat="1" ht="20.25" customHeight="1" x14ac:dyDescent="0.25">
      <c r="C10" s="170" t="s">
        <v>195</v>
      </c>
      <c r="D10" s="171"/>
      <c r="E10" s="70"/>
    </row>
    <row r="11" spans="3:5" s="43" customFormat="1" ht="36" customHeight="1" x14ac:dyDescent="0.25">
      <c r="C11" s="59" t="s">
        <v>186</v>
      </c>
      <c r="D11" s="172" t="s">
        <v>244</v>
      </c>
      <c r="E11" s="173"/>
    </row>
    <row r="12" spans="3:5" s="43" customFormat="1" ht="40.5" customHeight="1" x14ac:dyDescent="0.25">
      <c r="C12" s="68" t="s">
        <v>252</v>
      </c>
      <c r="D12" s="174" t="s">
        <v>268</v>
      </c>
      <c r="E12" s="175"/>
    </row>
    <row r="13" spans="3:5" s="43" customFormat="1" ht="87.75" customHeight="1" x14ac:dyDescent="0.25">
      <c r="C13" s="66" t="s">
        <v>239</v>
      </c>
      <c r="D13" s="176" t="s">
        <v>306</v>
      </c>
      <c r="E13" s="169"/>
    </row>
    <row r="14" spans="3:5" s="43" customFormat="1" ht="36" customHeight="1" x14ac:dyDescent="0.25">
      <c r="C14" s="39" t="s">
        <v>262</v>
      </c>
      <c r="D14" s="177" t="s">
        <v>269</v>
      </c>
      <c r="E14" s="178"/>
    </row>
    <row r="15" spans="3:5" s="43" customFormat="1" ht="36" customHeight="1" x14ac:dyDescent="0.25">
      <c r="C15" s="71" t="s">
        <v>263</v>
      </c>
      <c r="D15" s="177" t="s">
        <v>278</v>
      </c>
      <c r="E15" s="178"/>
    </row>
    <row r="16" spans="3:5" s="43" customFormat="1" ht="16.5" customHeight="1" x14ac:dyDescent="0.25">
      <c r="C16" s="170" t="s">
        <v>194</v>
      </c>
      <c r="D16" s="171"/>
      <c r="E16" s="70"/>
    </row>
    <row r="17" spans="3:5" ht="75.75" customHeight="1" x14ac:dyDescent="0.2">
      <c r="C17" s="40" t="s">
        <v>128</v>
      </c>
      <c r="D17" s="168" t="s">
        <v>280</v>
      </c>
      <c r="E17" s="169"/>
    </row>
    <row r="18" spans="3:5" ht="87" customHeight="1" x14ac:dyDescent="0.2">
      <c r="C18" s="51" t="s">
        <v>159</v>
      </c>
      <c r="D18" s="168" t="s">
        <v>251</v>
      </c>
      <c r="E18" s="169"/>
    </row>
  </sheetData>
  <mergeCells count="18">
    <mergeCell ref="D7:E7"/>
    <mergeCell ref="D6:E6"/>
    <mergeCell ref="D8:E8"/>
    <mergeCell ref="C1:E1"/>
    <mergeCell ref="C2:E2"/>
    <mergeCell ref="D5:E5"/>
    <mergeCell ref="D4:E4"/>
    <mergeCell ref="D3:E3"/>
    <mergeCell ref="D18:E18"/>
    <mergeCell ref="D9:E9"/>
    <mergeCell ref="C16:D16"/>
    <mergeCell ref="D11:E11"/>
    <mergeCell ref="D12:E12"/>
    <mergeCell ref="D13:E13"/>
    <mergeCell ref="C10:D10"/>
    <mergeCell ref="D14:E14"/>
    <mergeCell ref="D15:E15"/>
    <mergeCell ref="D17:E17"/>
  </mergeCells>
  <pageMargins left="0" right="0" top="0" bottom="0" header="0" footer="0"/>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 </vt:lpstr>
      <vt:lpstr>غير عراقيين</vt:lpstr>
      <vt:lpstr>الغير المتداولة </vt:lpstr>
      <vt:lpstr>نشرة الشركات المتوقفة</vt:lpstr>
      <vt:lpstr>اخبار الشركات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حيدر</dc:creator>
  <cp:lastModifiedBy>ISX Web</cp:lastModifiedBy>
  <cp:lastPrinted>2017-08-24T10:47:03Z</cp:lastPrinted>
  <dcterms:created xsi:type="dcterms:W3CDTF">2011-02-10T19:21:44Z</dcterms:created>
  <dcterms:modified xsi:type="dcterms:W3CDTF">2017-08-24T10:52:44Z</dcterms:modified>
</cp:coreProperties>
</file>