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9750" windowWidth="20115" windowHeight="1170"/>
  </bookViews>
  <sheets>
    <sheet name="نشرة التداول" sheetId="1" r:id="rId1"/>
    <sheet name="الاجانب" sheetId="9" r:id="rId2"/>
    <sheet name="الغير المتداولة" sheetId="8" r:id="rId3"/>
    <sheet name="الشركات المتوقفة" sheetId="4" r:id="rId4"/>
    <sheet name="اخبار الشركات" sheetId="5" r:id="rId5"/>
  </sheets>
  <calcPr calcId="145621"/>
</workbook>
</file>

<file path=xl/calcChain.xml><?xml version="1.0" encoding="utf-8"?>
<calcChain xmlns="http://schemas.openxmlformats.org/spreadsheetml/2006/main">
  <c r="F40" i="9" l="1"/>
  <c r="E40" i="9"/>
  <c r="D40" i="9"/>
  <c r="F34" i="9"/>
  <c r="F35" i="9" s="1"/>
  <c r="E34" i="9"/>
  <c r="E35" i="9" s="1"/>
  <c r="D34" i="9"/>
  <c r="F31" i="9"/>
  <c r="E31" i="9"/>
  <c r="D31" i="9"/>
  <c r="F24" i="9"/>
  <c r="F25" i="9" s="1"/>
  <c r="E24" i="9"/>
  <c r="E25" i="9" s="1"/>
  <c r="D24" i="9"/>
  <c r="D25" i="9" s="1"/>
  <c r="F21" i="9"/>
  <c r="E21" i="9"/>
  <c r="D21" i="9"/>
  <c r="F15" i="9"/>
  <c r="F16" i="9" s="1"/>
  <c r="E15" i="9"/>
  <c r="D15" i="9"/>
  <c r="F11" i="9"/>
  <c r="E11" i="9"/>
  <c r="D11" i="9"/>
  <c r="F8" i="9"/>
  <c r="E8" i="9"/>
  <c r="D8" i="9"/>
  <c r="D16" i="9" s="1"/>
  <c r="L34" i="1"/>
  <c r="M34" i="1"/>
  <c r="N34" i="1"/>
  <c r="L44" i="1"/>
  <c r="M44" i="1"/>
  <c r="N44" i="1"/>
  <c r="L21" i="1"/>
  <c r="M21" i="1"/>
  <c r="N21" i="1"/>
  <c r="L62" i="1"/>
  <c r="L72" i="1" s="1"/>
  <c r="M62" i="1"/>
  <c r="M72" i="1" s="1"/>
  <c r="N62" i="1"/>
  <c r="N72" i="1" s="1"/>
  <c r="L54" i="1"/>
  <c r="L55" i="1" s="1"/>
  <c r="M54" i="1"/>
  <c r="N54" i="1"/>
  <c r="N55" i="1" s="1"/>
  <c r="N73" i="1" l="1"/>
  <c r="M55" i="1"/>
  <c r="M73" i="1"/>
  <c r="E16" i="9"/>
  <c r="D35" i="9"/>
  <c r="L73" i="1"/>
</calcChain>
</file>

<file path=xl/sharedStrings.xml><?xml version="1.0" encoding="utf-8"?>
<sst xmlns="http://schemas.openxmlformats.org/spreadsheetml/2006/main" count="462" uniqueCount="323">
  <si>
    <t>سوق العراق للاوراق المالية</t>
  </si>
  <si>
    <t xml:space="preserve">القيمة المتداولة </t>
  </si>
  <si>
    <t xml:space="preserve">الاسهم المتداولة </t>
  </si>
  <si>
    <t>الصفقات</t>
  </si>
  <si>
    <t>المؤشر60</t>
  </si>
  <si>
    <t>نسبة التغير %</t>
  </si>
  <si>
    <t xml:space="preserve">الشركات المدرجة </t>
  </si>
  <si>
    <t xml:space="preserve">الشركات المتداولة </t>
  </si>
  <si>
    <t>الشركات المرتفعة</t>
  </si>
  <si>
    <t>الشركات المنخفضة</t>
  </si>
  <si>
    <t>شركات الهيئة العامة</t>
  </si>
  <si>
    <t>المتوقفة بقرار من الهيئة</t>
  </si>
  <si>
    <t xml:space="preserve">الشركات غير المتداولة </t>
  </si>
  <si>
    <t xml:space="preserve">اسم الشركة </t>
  </si>
  <si>
    <t>رمز الشركة</t>
  </si>
  <si>
    <t>افتتاح</t>
  </si>
  <si>
    <t xml:space="preserve">اعلى سعر </t>
  </si>
  <si>
    <t xml:space="preserve">ادنى سعر </t>
  </si>
  <si>
    <t>المعدل الحالي</t>
  </si>
  <si>
    <t>المعدل السابق</t>
  </si>
  <si>
    <t>سعر الاغلاق</t>
  </si>
  <si>
    <t>اغلاق سابق</t>
  </si>
  <si>
    <t>التغير (%)</t>
  </si>
  <si>
    <t>قطاع المصارف</t>
  </si>
  <si>
    <t>مجموع قطاع المصارف</t>
  </si>
  <si>
    <t>قطاع الخدمات</t>
  </si>
  <si>
    <t>قطاع الصناعة</t>
  </si>
  <si>
    <t>مجموع قطاع الصناعة</t>
  </si>
  <si>
    <t>قطاع الزراعة</t>
  </si>
  <si>
    <t>مجموع السوق النظامي</t>
  </si>
  <si>
    <t>اسم الشركة</t>
  </si>
  <si>
    <t>اغلاق</t>
  </si>
  <si>
    <t xml:space="preserve">الاكثر نشاطا حسب الاسهم المتداولة </t>
  </si>
  <si>
    <t xml:space="preserve">الاكثر نشاطا حسب القيمة المتداولة </t>
  </si>
  <si>
    <t>معدل السعر السابق</t>
  </si>
  <si>
    <t>سعر الاغلاق السابق</t>
  </si>
  <si>
    <t>قطاع التأمين</t>
  </si>
  <si>
    <t>قطاع الاستثمار</t>
  </si>
  <si>
    <t>ــــــــــ</t>
  </si>
  <si>
    <t>قطاع التحويل المالي</t>
  </si>
  <si>
    <t>الفلوجة لانتاج المواد الانشائية (IFCM)</t>
  </si>
  <si>
    <t>صناعة المواد الانشائية الحديثة (IMCM)</t>
  </si>
  <si>
    <t>صناعات الاصباغ الحديثة (IMPI)</t>
  </si>
  <si>
    <t>الصناعات الخفيفة (ITLI)</t>
  </si>
  <si>
    <t>مصرف دار السلام (BDSI)</t>
  </si>
  <si>
    <t>مصرف دجلة والفرات (BDFD)</t>
  </si>
  <si>
    <t>مصرف الاقتصاد (BEFI)</t>
  </si>
  <si>
    <t>الصناعات الالكترونية (IELI)</t>
  </si>
  <si>
    <t>نقل المنتجات النفطية (SIGT)</t>
  </si>
  <si>
    <t>البادية للنقل العام (SBAG)</t>
  </si>
  <si>
    <t>الخير للاستثمار المالي (VKHF)</t>
  </si>
  <si>
    <t>مصرف الاتحاد العراقي (BUOI)</t>
  </si>
  <si>
    <t>صناعة وتجارة الكارتون (IICM)</t>
  </si>
  <si>
    <t xml:space="preserve">Web site : www.isx-iq.net     E-mail : info-isx@isx-iq.net   07834000034 - 07711211522 - 07270094594  : ص . ب :3607 العلوية  الهاتف </t>
  </si>
  <si>
    <t xml:space="preserve">الاسهم المتداولة  </t>
  </si>
  <si>
    <t>التغير(%)</t>
  </si>
  <si>
    <t>تاريخ الايقاف</t>
  </si>
  <si>
    <t>سبب الايقاف والملاحظات</t>
  </si>
  <si>
    <t>الاكثر خسارة</t>
  </si>
  <si>
    <t>المنافع للتحويل المالي</t>
  </si>
  <si>
    <t>MTMA</t>
  </si>
  <si>
    <t>مصرف الشمال(BNOR)</t>
  </si>
  <si>
    <t xml:space="preserve"> الشركات المتوقفة عن التداول بقرارات من هيئة الاوراق المالية </t>
  </si>
  <si>
    <t>الحمراء للتأمين</t>
  </si>
  <si>
    <t>NHAM</t>
  </si>
  <si>
    <t>فندق السدير(HSAD)</t>
  </si>
  <si>
    <t>BWOR</t>
  </si>
  <si>
    <t xml:space="preserve">مصرف العالم الاسلامي </t>
  </si>
  <si>
    <t>اولاً : اخبار الشركات .</t>
  </si>
  <si>
    <t>مجموع قطاع الخدمات</t>
  </si>
  <si>
    <t>مصرف ايلاف الاسلامي</t>
  </si>
  <si>
    <t>BELF</t>
  </si>
  <si>
    <t>مصرف زين العراق</t>
  </si>
  <si>
    <t>BZII</t>
  </si>
  <si>
    <t>قطاع الاتصالات</t>
  </si>
  <si>
    <t xml:space="preserve">مدينة العاب الكرخ </t>
  </si>
  <si>
    <t>SKTA</t>
  </si>
  <si>
    <t>المصرف المتحد</t>
  </si>
  <si>
    <t>BUND</t>
  </si>
  <si>
    <t>مصرف المنصور</t>
  </si>
  <si>
    <t>BMNS</t>
  </si>
  <si>
    <t>مصرف عبر العراق</t>
  </si>
  <si>
    <t>BTRI</t>
  </si>
  <si>
    <t>مصرف نور العراق الاسلامي</t>
  </si>
  <si>
    <t>BINI</t>
  </si>
  <si>
    <t>اسيا سيل للاتصالات</t>
  </si>
  <si>
    <t>TASC</t>
  </si>
  <si>
    <t>الاهلية للتأمين</t>
  </si>
  <si>
    <t>NAHF</t>
  </si>
  <si>
    <t>الوئام للاستثمار المالي</t>
  </si>
  <si>
    <t>VWIF</t>
  </si>
  <si>
    <t>الخاتم للاتصالات</t>
  </si>
  <si>
    <t>TZNI</t>
  </si>
  <si>
    <t>الامين للاستثمار المالي</t>
  </si>
  <si>
    <t>VAMF</t>
  </si>
  <si>
    <t>بغداد للمشروبات الغازية</t>
  </si>
  <si>
    <t>IBSD</t>
  </si>
  <si>
    <t>المصرف الاهلي</t>
  </si>
  <si>
    <t>BNOI</t>
  </si>
  <si>
    <t>فندق اشور(HASH)</t>
  </si>
  <si>
    <t>مجموع  قطاع الزراعة</t>
  </si>
  <si>
    <t>الامين للتأمين</t>
  </si>
  <si>
    <t>NAME</t>
  </si>
  <si>
    <t>المعمورة العقارية</t>
  </si>
  <si>
    <t>SMRI</t>
  </si>
  <si>
    <t>مصرف التنمية الدولي</t>
  </si>
  <si>
    <t>BIDB</t>
  </si>
  <si>
    <t xml:space="preserve">مصرف الائتمان </t>
  </si>
  <si>
    <t>BROI</t>
  </si>
  <si>
    <t>الموصل لمدن الالعاب</t>
  </si>
  <si>
    <t>SMOF</t>
  </si>
  <si>
    <t>الوطنية للاستثمارات السياحية</t>
  </si>
  <si>
    <t>HNTI</t>
  </si>
  <si>
    <t xml:space="preserve">مصرف بغداد </t>
  </si>
  <si>
    <t>BBOB</t>
  </si>
  <si>
    <t>الامين للتأمين(NAME)</t>
  </si>
  <si>
    <t>قررت الهيئة العامة في اجتماعها المنعقد في 2019/7/9 زيادة رأسمال الشركة بنسبة (30.9%) من راسمال الشركة  استنادا الى المادة (55/ اولا) من قانون الشركات .</t>
  </si>
  <si>
    <t>العراقية لانتاج البذور(AISP)</t>
  </si>
  <si>
    <t>مجموع السوق الثاني</t>
  </si>
  <si>
    <t>مجموع السوقين</t>
  </si>
  <si>
    <t>مصرف العربية الاسلامي</t>
  </si>
  <si>
    <t>BAAI</t>
  </si>
  <si>
    <t>مصرف الخليج</t>
  </si>
  <si>
    <t>BGUC</t>
  </si>
  <si>
    <t>النخبة للمقاولات العامة</t>
  </si>
  <si>
    <t>SNUC</t>
  </si>
  <si>
    <t>الباتك للاستثمارات المالية(VBAT)</t>
  </si>
  <si>
    <t>الحديثة للانتاج الحيواني(AMAP)</t>
  </si>
  <si>
    <t>فنادق عشتار(HISH)</t>
  </si>
  <si>
    <t>العراقية للاعمال الهندسية(IIEW)</t>
  </si>
  <si>
    <t>الهلال الصناعية (IHLI)</t>
  </si>
  <si>
    <t>عدم تقديم البيانات المالية السنوية لعام 2018.سعر الاغلاق (0.450) دينار.</t>
  </si>
  <si>
    <t>عدم تقديم البيانات المالية السنوية لعام 2018.سعر الاغلاق (0.210) دينار.</t>
  </si>
  <si>
    <t>عدم تقديم البيانات المالية السنوية لعام 2018.سعر الاغلاق (10.500) دينار.</t>
  </si>
  <si>
    <t>عدم تقديم البيانات المالية السنوية لعام 2018.سعر الاغلاق (0.820) دينار.</t>
  </si>
  <si>
    <t>عدم تقديم البيانات المالية السنوية لعام 2018.سعر الاغلاق (0.480) دينار.</t>
  </si>
  <si>
    <t>عدم تقديم الافصاح الفصلي لعام 2015 واستمرار الايقاف لعدم تقديم الافصاح السنوي للاعوام 2014 و2015 و2016 و2017 و2018 والافصاح الفصلي لعامي 2016 و2017 والافصاح الفصل الاول والثاني والثالث لعام 2018، سعر الاغلاق (1.510) دينار.</t>
  </si>
  <si>
    <t>عدم تقديم الافصاح السنوي لعامي 2016 و2017و2018 . سعر الاغلاق (0.290) دينار.</t>
  </si>
  <si>
    <t>انعقاد الاجتماع الهيئة العامة للشركة لزيادة راس مال الشركة وفق المادة (56/رابعا) من قانون الشركات ، واستمرار الايقاف بقرار من هيئة الاوراق المالية لحين تقديم حسابات كاملة وواضحة حسب المعايير المحاسبية ،واستمرار الايقاف لعدم تقديم الافصاح السنوي لعام 2018 .</t>
  </si>
  <si>
    <t>عدم تقديم البيانات المالية السنوية لعام 2017 و2018.سعر الاغلاق (0.110) دينار.</t>
  </si>
  <si>
    <t>وضع المصرف تحت وصاية البنك المركزي العراقي واستمرار الايقاف لعدم تقديم الافصاح السنوي لعامي 2016و2017و2018. سعر الاغلاق (0.250) دينار .</t>
  </si>
  <si>
    <t>مصرف اسيا العراق(BAIB)</t>
  </si>
  <si>
    <t>الوطنية لصناعات الاثاث المنزلي</t>
  </si>
  <si>
    <t>IHFI</t>
  </si>
  <si>
    <t>فندق بغداد</t>
  </si>
  <si>
    <t>HBAG</t>
  </si>
  <si>
    <t>مصرف الثقة الدولي</t>
  </si>
  <si>
    <t>BTRU</t>
  </si>
  <si>
    <t xml:space="preserve">طريق الخازر  المواد الانشائية </t>
  </si>
  <si>
    <t>IKHC</t>
  </si>
  <si>
    <t>قطاع الفنادق</t>
  </si>
  <si>
    <t>الاهلية للانتاج الزراعي</t>
  </si>
  <si>
    <t>AAHP</t>
  </si>
  <si>
    <t xml:space="preserve">سد الموصل السياحية </t>
  </si>
  <si>
    <t>HTVM</t>
  </si>
  <si>
    <t>السجاد والمفروشات(IITC)</t>
  </si>
  <si>
    <t>دعت شركة مساهميها الى مراجعة الشركة  لاستلام الارباح  في مقر الشركة طيلة ايام الاسبوع عدا يوم الخميس اعتبارا من يوم الاحد 2019/9/8  من الساعة (8) صباحا الى الساعة(12) ظهرا .</t>
  </si>
  <si>
    <t>النبلاء للتحويل المالي</t>
  </si>
  <si>
    <t>MTNO</t>
  </si>
  <si>
    <t>المصرف العراقي الاسلامي</t>
  </si>
  <si>
    <t>BIIB</t>
  </si>
  <si>
    <t>مصرف اسيا العراق</t>
  </si>
  <si>
    <t>BAIB</t>
  </si>
  <si>
    <t>مصرف الائتمان (BROI)</t>
  </si>
  <si>
    <t>الكيمياوية والبلاستيكية</t>
  </si>
  <si>
    <t>INCP</t>
  </si>
  <si>
    <t>المصرف الدولي الاسلامي</t>
  </si>
  <si>
    <t>BINT</t>
  </si>
  <si>
    <t>مصرف القابض</t>
  </si>
  <si>
    <t>BQAB</t>
  </si>
  <si>
    <t>المعدنية والدراجات</t>
  </si>
  <si>
    <t>IMIB</t>
  </si>
  <si>
    <t>المعمورة العقارية(SMRI)</t>
  </si>
  <si>
    <t>دار السلام للتأمين</t>
  </si>
  <si>
    <t>NDSA</t>
  </si>
  <si>
    <t>مصرف سومر التجاري</t>
  </si>
  <si>
    <t>BSUC</t>
  </si>
  <si>
    <t>تصنيع وتسويق التمور</t>
  </si>
  <si>
    <t>IIDP</t>
  </si>
  <si>
    <t>الزوراء للاستثمار المالي</t>
  </si>
  <si>
    <t>VZAF</t>
  </si>
  <si>
    <t xml:space="preserve">بغداد لمواد التغليف </t>
  </si>
  <si>
    <t>IBPM</t>
  </si>
  <si>
    <t>عدم تقديم البيانات المالية السنوية لعام 2018/ صادقت دائرة تسجيل الشركات على  زيادة راسمال الشركة من (1.239) دينار الى (1.734)  دينار وفق المادة (55/اولا) من قانون الشركات . سعر الاغلاق (11.000) دينار.</t>
  </si>
  <si>
    <t>مؤتة للتحويل المالي          مصرف امين العراق الاسلامي</t>
  </si>
  <si>
    <t>لصدور مصادقة دائرة تسجيل الشركات على انتهاء اجراءات تغيير اسم ونشاط الشركة الى مصرف امين العراق الاسلامي ، وزيادة راسمالها من (45) مليار دينار الى (100) مليار دينار ، وسيتم ادراج اسهم الشركة في السوق بعد استحصال الرخصة النهائية للمارسة العمل المصرفي واستكمال اجراءات ادراج الشركة المصرفية .</t>
  </si>
  <si>
    <t>الاكثر ربحية</t>
  </si>
  <si>
    <t>ايقاف التداول على اسهم شركة النبال العربية للتحويل المالي اعتبارا من جلسة 2019/9/4 بعد قرار البنك المركزي العراقي الصادر بالكتاب المرقم 5/9 س/1656 في 2019/7/31 تحويل نشاطها الى شركة صرافة فئة ( A ) ولحين انتهاء اجراءات البنك المركزي العراقي ودائرة تسجيل الشركات .</t>
  </si>
  <si>
    <t>المنتجات الزراعية</t>
  </si>
  <si>
    <t>AIRP</t>
  </si>
  <si>
    <t>مصرف الجنوب الاسلامي</t>
  </si>
  <si>
    <t>BJAB</t>
  </si>
  <si>
    <t>اسماك الشرق الاوسط (AMEF)</t>
  </si>
  <si>
    <t xml:space="preserve"> وضع المصرف تحت وصاية البنك المركزي العراقي واستمرار الايقاف لعدم تقديم الافصاح السنوي للاعوام 2015 و2016 و2017 و2018والافصاح الفصل الاول والثاني لعام 2019. سعر الاغلاق (0.130) دينار.</t>
  </si>
  <si>
    <t>عدم تقديم الافصاح السنوي لعامي 2016 و2017 و2018واستمرار الايقاف لعدم تقديم الافصاح الفصلي للفصل الثاني والثالث لعام 2017 والافصاح الفصلي لعام 2018 والفصل الاول والثاني لعام 2019  . سعر الاغلاق (0.270) دينار.</t>
  </si>
  <si>
    <t>عدم تقديم الافصاح السنوي للاعوام 2014 و2015  و2016و2017 و2018 والافصاح الفصلي لعامي 2016 و2017 والافصاح الفصلي لعام 2018 والفصل الاول والثاني لعام 2019، سعر الاغلاق (1.250) دينار.</t>
  </si>
  <si>
    <t>عدم تقديم الافصاح الفصلي لعام 2015 واستمرار الايقاف لعدم تقديم الافصاح السنوي للاعوام 2014 و2015 و2016 و2017 و2018والافصاح الفصلي لعامي 2016 و2017 والافصاح الفصلي لعام 2018 والفصل الاول والثاني لعام 2019 ، سعر الاغلاق (0.470) دينار.</t>
  </si>
  <si>
    <t>عدم تقديم الافصاح الفصلي لعام  2016 واستمرار الايقاف لعدم تقديم الافصاح السنوي للاعوام 2015 و 2016و2017 و2018والافصاح الفصلي لعام 2017  والافصاح الفصل الاول والثاني والثالث لعام 2018 والفصل الثاني لعام 2019. سعر الاغلاق (0.310) دينار.</t>
  </si>
  <si>
    <t>عدم تقديم الافصاح السنوي لعامي 2016و2017 و2018والافصاح الفصل الاول والثاني والثالث لعام 2018 والفصل الثاني لعام 2019. سعر الاغلاق (0.450) دينار.</t>
  </si>
  <si>
    <t>عدم تقديم الافصاح السنوي لعامي 2016 و2017 و2018 واستمرار الايقاف لعدم تقديم الافصاح الفصلي للفصل الثاني والثالث لعام 2017 والافصاح الفصلي لعام 2018 والفصل الاول والثاني لعام 2019 . سعر الاغلاق (0.550) دينار.</t>
  </si>
  <si>
    <t>عدم تقديم الافصاح الفصلي لعام 2017 والافصاح الفصلي لعام 2018 والفصل الاول لعام 2019واستمرار الايقاف لعدم تقديم الافصاح السنوي لعامي 2016و2017و2018 والفصل الثاني لعام 2019،. سعر الاغلاق (0.590) دينار.</t>
  </si>
  <si>
    <t>عدم تقديم الافصاح الفصلي لعام 2017 واستمرار الايقاف لعدم تقديم الافصاح السنوي لعامي 2016و2017 و2018والافصاح الفصلي لعام 2018 والفصل الاول والثاني لعام 2019 . سعر الاغلاق (0.220) دينار.</t>
  </si>
  <si>
    <t>عدم تقديم البيانات المالية الفصلية للفصل الاول والثاني لعام 2019.سعر الاغلاق (6.400) دينار.</t>
  </si>
  <si>
    <t>مجموع قطاع الفنادق</t>
  </si>
  <si>
    <t xml:space="preserve">مصرف الشرق الاوسط </t>
  </si>
  <si>
    <t>BIME</t>
  </si>
  <si>
    <t>مجموع قطاع الاتصالات</t>
  </si>
  <si>
    <t>مصرف الموصل</t>
  </si>
  <si>
    <t>BMFI</t>
  </si>
  <si>
    <t>فنادق كربلاء(HKAR)</t>
  </si>
  <si>
    <t>كتاب هيئة الاوراق المالية المرقم 1967/10 في2019/10/2 عدم اعتماد محضر اجتماع الهيئة العامة لشركة فنادق كربلاء المنعقدة في 2019/9/19 لوجود اعتراضات وملاحظات بعض المساهمين والدعوه الى عقد اجتماع جديد</t>
  </si>
  <si>
    <t>مصرف جيهان</t>
  </si>
  <si>
    <t>BCIH</t>
  </si>
  <si>
    <t>مصرف اربيل</t>
  </si>
  <si>
    <t>BERI</t>
  </si>
  <si>
    <t>مصرف القرطاس</t>
  </si>
  <si>
    <t>BQUR</t>
  </si>
  <si>
    <t>المصرف التجاري</t>
  </si>
  <si>
    <t>BCOI</t>
  </si>
  <si>
    <t>المصرف الوطني الاسلامي</t>
  </si>
  <si>
    <t>BNAI</t>
  </si>
  <si>
    <t>فندق بغداد(HBAG)</t>
  </si>
  <si>
    <t>فندق فلسطين</t>
  </si>
  <si>
    <t>HPAL</t>
  </si>
  <si>
    <t>الامين للاستثمارات العقارية</t>
  </si>
  <si>
    <t>SAEI</t>
  </si>
  <si>
    <t>انتاج وتسويق اللحوم</t>
  </si>
  <si>
    <t>AIPM</t>
  </si>
  <si>
    <t>مصرف الطيف الاسلامي(BTIB)</t>
  </si>
  <si>
    <t>الوطنية للاستثمارات السياحية (HNTI)</t>
  </si>
  <si>
    <t xml:space="preserve">دعت الشركة مساهميها الى مراجعة الشركة  لاستلام الارباح لسنة 2018 في مقر الشركة من الساعة العاشرة صباحاً الى الساعة الثانية ظهراً اعتبارا من يوم الاحد 2019/10/20  </t>
  </si>
  <si>
    <t>دعت الشركة مساهميها الى مراجعة الشركة  لاستلام الارباح لسنة 2018 في مقر الشركة خلال اوقات الدوام الرسمي اعتبارا من يوم الاربعاء 2019/9/11  علما ان الارباح تسلم الى المساهمين شخصيا مع جلب المستمسكات الثبوتية او عن طريق الوكالة الاصولية</t>
  </si>
  <si>
    <t>دعت الشركة مساهميها الى مراجعة الشركة  لاستلام الارباح  بنسبة (5%) من الراس مال المدفوع والبالغ (22.780) مليار دينار اي مايساوي (1.139) مليار دينار طيلة ايام الاسبوع عدا يوم الخميس لغاية الساعة الواحدة ظهرا اعتبارا من يوم الثلاثاء2019/10/1 ، علما ان الارباح تسلم الى المساهمين شخصيا مع جلب المستمسكات الثبوتية او بموجب وكالة مصدقة .</t>
  </si>
  <si>
    <t>دعت الشركة مساهميها الى مراجعة الشركة  لاستلام الارباح للسنة المالية 2018/2017 اي بنسبة (20%) واضافة الى ارباح السنوات السابقة في مقر الشركة وسيكون  تسليم الارباح لاصحاب الاسهم او بموجب وكالة تخول صاحبها استلام الارباح ولن تقبل كتب مكاتب الوساطة لاستلام الارباح.</t>
  </si>
  <si>
    <t>صادقت دائرة تسجيل الشركات بتاريخ 2019/11/6 على انتهاء اجراءات زيادة راسمال الشركة من (100) مليار دينار الى (150) مليار دينار وفق المادة (55/اولا) من قانون الشركات وذلك تنفيذا لقرار الهيئة العامة المنعقدة بتاريخ 2019/9/4 .</t>
  </si>
  <si>
    <t>الخليج للتأمين</t>
  </si>
  <si>
    <t>NGIR</t>
  </si>
  <si>
    <t>العراقية لانتاج البذور (AISP)</t>
  </si>
  <si>
    <t>الخياطة الحديثة</t>
  </si>
  <si>
    <t>IMOS</t>
  </si>
  <si>
    <t>عدم تقديم البيانات المالية الفصلية للفصل الاول لعام 2019 واستمرار الايقاف لعدم تقديم الافصاح السنوية للسنة المالية المنتهية 2019/3/31.سعر الاغلاق (8.750) دينار.</t>
  </si>
  <si>
    <t>مصرف كوردستان</t>
  </si>
  <si>
    <t>BKUI</t>
  </si>
  <si>
    <t>الكندي لانتاج اللقاحات</t>
  </si>
  <si>
    <t>IKLV</t>
  </si>
  <si>
    <t>المنصور الدوائية(IMAP)</t>
  </si>
  <si>
    <t>الصنائع الكيمياوية العصرية(IMCI)</t>
  </si>
  <si>
    <t>مصرف الاستثمار(BIBI)</t>
  </si>
  <si>
    <t>مصرف اشور(BASH)</t>
  </si>
  <si>
    <t xml:space="preserve">مصرف العطاء الاسلامي </t>
  </si>
  <si>
    <t>BLAD</t>
  </si>
  <si>
    <t>قطاع التامين</t>
  </si>
  <si>
    <t>عدم تقديم البيانات المالية السنوية للسنة المالية المنتهية 2019/3/31.سعر الاغلاق (5.800) دينار . قررت الهيئة العامة في اجتماعها المنعقد في 2019/7/11 زيادة رأسمال الشركة بنسبة (30%) من راسمال الشركة  استنادا الى المادة (55/ ثانيا وثالثا) من قانون الشركات .</t>
  </si>
  <si>
    <t>المصرف التجاري(BCOI)</t>
  </si>
  <si>
    <t>انتاج وتسويق اللحوم(AIPM)</t>
  </si>
  <si>
    <t xml:space="preserve">لا علاقة لسوق العراق للاوراق المالية بموقع او صفحة يونيك فايناس وأن أية معلومات أو اخبار ينشرها هذا الموقع غير خاضعة لرقابتنا أو أجراءاتنا وبهذا التنويه نخلي مسؤوليتنا القانونية والادارية عن اي تعامل أو ضرر يلحق بأي شخص جراء التعامل مع الموقع اعلاه . </t>
  </si>
  <si>
    <t>المنتجات الزراعية(AIRP)</t>
  </si>
  <si>
    <t>تعلن الشركة العراقية لانتاج وتسويق اللحوم والمحاصيل الحقلية عن ايقاف توزيع الارباح للفترة من (2019/12/15) ولغاية (2020/1/15) .</t>
  </si>
  <si>
    <t>تعلن الشركة العراقية لانتاج وتسويق المنتجات الزراعية عن ايقاف توزيع الارباح للفترة من (2019/12/20) ولغاية (2020/1/5) .</t>
  </si>
  <si>
    <t>مصرف الطيف الاسلامي</t>
  </si>
  <si>
    <t>BTIB</t>
  </si>
  <si>
    <t>قررت الهيئة العامة في اجتماعها المنعقد في 2019/12/5  زيادة راس مال الشركة من (100) مليار سهم الى (150) مليار سهم وفق المادة (55/اولا) من قانون الشركات .</t>
  </si>
  <si>
    <t>BBAY</t>
  </si>
  <si>
    <t>مصرف بابل</t>
  </si>
  <si>
    <t>فنادق المنصور</t>
  </si>
  <si>
    <t>HMAN</t>
  </si>
  <si>
    <t>انتاج الالبسة الجاهزة</t>
  </si>
  <si>
    <t>IRMC</t>
  </si>
  <si>
    <t>مصرف الاقليم التجاري(BRTB)</t>
  </si>
  <si>
    <t>*</t>
  </si>
  <si>
    <t>سيعقد اجتماع الهيئة العامة يوم الخميس 2019/12/19 الساعة العاشرة صباحا في فرع الشركة اربيل / حي زانكو ، لمناقشة الحسابات الختامية 2018 ، مناقشة مقسوم الارباح . تم ايقاف التداول اعتبارا من جلسة الاثنين 2019/12/16.</t>
  </si>
  <si>
    <t xml:space="preserve">إخلاء مسؤولية </t>
  </si>
  <si>
    <t>مجموع قطاع التامين</t>
  </si>
  <si>
    <t xml:space="preserve">بغداد العراق للنقل العام </t>
  </si>
  <si>
    <t>SBPT</t>
  </si>
  <si>
    <t>سيعقد اجتماع الهيئة العامة يوم الاحد 2019/12/22 الساعة العاشرة صباحا في مبنى المحطة لريادة الاعمال في بغداد  ، لمناقشة الحسابات الختامية 2018 ، مناقشة مقسوم الارباح . تم ايقاف التداول اعتبارا من جلسة الثلاثاء 2019/12/17.</t>
  </si>
  <si>
    <t>عقد اجتماع الهيئة العامة يوم السبت 2019/12/14 الساعة العاشرة صباحا في قاعة مساية/ عين كاوة في اربيل ، لمناقشة الحسابات الختامية 2018 ، مناقشة مقسوم الارباح , انتخاب خمس اعضاء اصليين ومثلهم احتياط  . تم ايقاف التداول اعتبارا من جلسة الاثنين 2019/12/9.</t>
  </si>
  <si>
    <t>العراقية للنقل البري</t>
  </si>
  <si>
    <t>SILT</t>
  </si>
  <si>
    <t>بين النهرين للاستثمارات المالية</t>
  </si>
  <si>
    <t>VMES</t>
  </si>
  <si>
    <t>فندق بابل(HBAY)</t>
  </si>
  <si>
    <t>ستكون آخر جلسة تداول لعام 2019 يوم الخميس الموافق 2019/12/26 ، وأول جلسة تداول لعام 2020 يوم الخميس الموافق 2020/1/2 .</t>
  </si>
  <si>
    <t xml:space="preserve">ثانياً : الشركات المساهمة المتوقفة عن التداول لانعقاد هيئاتها العامة . </t>
  </si>
  <si>
    <t>ثالثاً : الشركات التي في التداول برأسمال الشركة المدرج (قبل الزيادة والرسملة).</t>
  </si>
  <si>
    <t>النبال العربية للتحويل المالي (MTNI)</t>
  </si>
  <si>
    <t>عقد اجتماع الهيئة العامة يوم الثلاثاء 2019/12/17 الساعة العاشرة صباحا في قاعة نادي ذوي المهن الطبية / نقابة الصيادلة ، لمناقشة الحسابات الختامية 2018 ، مناقشة احتجاز احتياطي توسعات ، انتخاب مجلس ادارة جديد من (7) اعضاء اصليين ومثلهم احتياط   . تم ايقاف التداول اعتبارا من جلسة الخميس 2019/12/12.</t>
  </si>
  <si>
    <t>دعت شركة مساهميها الى مراجعة الشركة  لاستلام الارباح  لعام 2018  يوم الاحد 2019/12/8 وستكون بنسبة (3.8%)  من الساعة (9) صباحا الى الساعة(12) ظهرا عدا يوم الخميس لغاية الساعة 11:30 ، علما ان الارباح تسلم الى المساهمين شخصيا مع جلب المستمسكات الثبوتية او بموجب وكالة مصدقة .</t>
  </si>
  <si>
    <t>تعلن الشركة الوطنية للاستثمارات السياحية عن ايقاف توزيع الارباح للفترة من (2019/12/20) ولغاية (2020/1/10) .</t>
  </si>
  <si>
    <t xml:space="preserve">سد الموصل السياحية (HTVM) </t>
  </si>
  <si>
    <t>سيعقد اجتماع الهيئة العامة يوم الاحد 2020/1/12 الساعة العاشرة صباحاً في مقر الشركة/محافظة نينوى ، لانتخاب خمس اعضاء اصليين واحتياط لمجلس الادارة . سيتم ايقاف التداول إعتباراً من جلسة الثلاثاء 2020/1/7.</t>
  </si>
  <si>
    <t>رابعاً : الشركات التي لديها توزيع أرباح .</t>
  </si>
  <si>
    <t>سيعقد اجتماع الهيئة العامة يوم الخميس 2019/12/26 الساعة العاشرة صباحا في مقر الشركة في اربيل ، لمناقشة الحسابات الختامية 2018 ، مناقشة مقسوم الارباح، مناقشة الارباح المتحققة والمصادقة على الافصاح عنها بحساب منفصل  . تم ايقاف التداول اعتبارا من جلسة الاحد 2019/12/22.</t>
  </si>
  <si>
    <t>السجاد والمفروشات</t>
  </si>
  <si>
    <t>IITC</t>
  </si>
  <si>
    <t>نشرة التداول في السوق الثاني رقم (224)</t>
  </si>
  <si>
    <t>نشرة التداول في السوق النظامي رقم (239)</t>
  </si>
  <si>
    <t>جلسة الثلاثاء الموافق 2019/12/24</t>
  </si>
  <si>
    <t xml:space="preserve"> الشركات غير المتداولة في السوق الثاني لجلسة الثلاثاء الموافق 2019/12/24</t>
  </si>
  <si>
    <t>الشركات غير المتداولة في السوق النظامي لجلسة الثلاثاء الموافق 2019/12/24</t>
  </si>
  <si>
    <t>اخبار الشركات المساهمة المدرجة في سوق العراق للاوراق المالية الثلاثاء الموافق 2019/12/24</t>
  </si>
  <si>
    <t>سيعقد اجتماع الهيئة العامة يوم الاحد 2020/1/5 الساعة العاشرة صباحا في مقر الشركة  ، لمناقشة الحسابات الختامية  لعامي 2017و2018 ، مناقشة , اقرار نسبة الارباح لعامي2017 و2018 . تم ايقاف التداول اعتبارا من جلسة الثلاثاء 2019/12/24.</t>
  </si>
  <si>
    <t xml:space="preserve">الاوامر الخاصة </t>
  </si>
  <si>
    <t xml:space="preserve">سيعقد اجتماع الهيئة العامة يوم الاحد 2020/12/29 الساعة العاشرة صباحاً في مقر مجلس الاعمال العراقي ، لمناقشة الحسابات الختامية  لعام2017، معالجة العجز المتراكم. علما ان الشركة متوقفة بقرار من هيئة الاوراق المالية بتاريخ 2019/8/20 لعدم تقديم الافصاح السنوي  2018. </t>
  </si>
  <si>
    <t>بلغ الرقم القياسي العام (492.25) نقطة مرتفعا بنسبة (0.15)</t>
  </si>
  <si>
    <t>سوق العراق للأوراق المالية</t>
  </si>
  <si>
    <t>جلسة الثلاثاء 2019/12/24</t>
  </si>
  <si>
    <t>نشرة  تداول الاسهم المشتراة لغير العراقيين في السوق النظامي</t>
  </si>
  <si>
    <t>المعمورة للاستثمارات العقارية</t>
  </si>
  <si>
    <t xml:space="preserve">قطاع الصناعة </t>
  </si>
  <si>
    <t xml:space="preserve">بغداد للمشروبات الغازية </t>
  </si>
  <si>
    <t>الصناعات الكيمياوية والبلاستيكية</t>
  </si>
  <si>
    <t xml:space="preserve">مجموع قطاع الصناعة </t>
  </si>
  <si>
    <t>المجموع الكلي</t>
  </si>
  <si>
    <t>نشرة  تداول الاسهم المشتراة لغير العراقيين في السوق الثاني</t>
  </si>
  <si>
    <t xml:space="preserve">مصرف الأئتمان العراقي </t>
  </si>
  <si>
    <t xml:space="preserve">قطاع الاتصالات </t>
  </si>
  <si>
    <t xml:space="preserve">مجموع قطاع الاتصالات </t>
  </si>
  <si>
    <t>نشرة  تداول الاسهم المباعة من غير العراقيين في السوق النظامي</t>
  </si>
  <si>
    <t>نشرة  تداول الاسهم المباعة من غير العراقيين في السوق الثاني</t>
  </si>
  <si>
    <t>نفذت شركة الائتمان للوساطة امر متقابل مقصود على أسهم شركة مصرف الائتمان العراقي بعدد أسهم (16.666.666.666) سهم وبقيمة (6.499.999.999)  دينار في زمن الجلسة الاضافي (بعد الساعة 12 ظهرا) وفقا لاجراءات تنفيذ الصفقات الكبيرة ، وفق الافصاح المنشور تفاصيله على الموقع الالكتروني .</t>
  </si>
  <si>
    <t>مصرف الشرق الاوسط (BIME)</t>
  </si>
  <si>
    <t>انخفاض سعر سهم شركة مصرف بابل لجلستين بكامل  نسبة التغير لجلستي 12/23 و 2019/12/24 يرجى الاجابة على كتاب الاستفسار المرسل من السوق للافصاح عن الاحداث الجوهرية التي أدت إلى إنخفاض سعر السهم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</si>
</sst>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0"/>
    <numFmt numFmtId="165" formatCode="[$-F400]h:mm:ss\ AM/PM"/>
    <numFmt numFmtId="166" formatCode="0.000"/>
    <numFmt numFmtId="167" formatCode="[$-1010000]yyyy/mm/dd;@"/>
  </numFmts>
  <fonts count="71">
    <font>
      <sz val="11"/>
      <color theme="1"/>
      <name val="Arial"/>
      <family val="2"/>
      <charset val="178"/>
      <scheme val="minor"/>
    </font>
    <font>
      <sz val="10"/>
      <name val="Arial"/>
      <family val="2"/>
    </font>
    <font>
      <b/>
      <sz val="16"/>
      <color rgb="FF002060"/>
      <name val="Arial"/>
      <family val="2"/>
      <scheme val="minor"/>
    </font>
    <font>
      <b/>
      <sz val="14"/>
      <color rgb="FF002060"/>
      <name val="Arial"/>
      <family val="2"/>
      <scheme val="minor"/>
    </font>
    <font>
      <sz val="11"/>
      <color rgb="FF002060"/>
      <name val="Arial"/>
      <family val="2"/>
      <scheme val="minor"/>
    </font>
    <font>
      <b/>
      <sz val="20"/>
      <color rgb="FF002060"/>
      <name val="Arial"/>
      <family val="2"/>
      <scheme val="minor"/>
    </font>
    <font>
      <b/>
      <sz val="12"/>
      <color rgb="FF002060"/>
      <name val="Arial"/>
      <family val="2"/>
    </font>
    <font>
      <b/>
      <sz val="12"/>
      <color rgb="FF002060"/>
      <name val="Arial"/>
      <family val="2"/>
      <scheme val="minor"/>
    </font>
    <font>
      <b/>
      <sz val="18"/>
      <color rgb="FF002060"/>
      <name val="Arial"/>
      <family val="2"/>
      <scheme val="minor"/>
    </font>
    <font>
      <b/>
      <sz val="15"/>
      <color rgb="FF002060"/>
      <name val="Arial"/>
      <family val="2"/>
    </font>
    <font>
      <sz val="14"/>
      <color theme="1"/>
      <name val="Arial"/>
      <family val="2"/>
      <charset val="178"/>
      <scheme val="minor"/>
    </font>
    <font>
      <b/>
      <sz val="14"/>
      <color theme="1"/>
      <name val="Arial"/>
      <family val="2"/>
      <scheme val="minor"/>
    </font>
    <font>
      <b/>
      <sz val="12"/>
      <color theme="1"/>
      <name val="Arial"/>
      <family val="2"/>
      <scheme val="minor"/>
    </font>
    <font>
      <b/>
      <sz val="16"/>
      <color rgb="FF002060"/>
      <name val="Arial"/>
      <family val="2"/>
    </font>
    <font>
      <sz val="11"/>
      <color theme="1"/>
      <name val="Arial"/>
      <family val="2"/>
      <scheme val="minor"/>
    </font>
    <font>
      <b/>
      <sz val="14"/>
      <color rgb="FF002060"/>
      <name val="Arial"/>
      <family val="2"/>
    </font>
    <font>
      <b/>
      <sz val="14"/>
      <color theme="0"/>
      <name val="Arial Narrow"/>
      <family val="2"/>
    </font>
    <font>
      <b/>
      <sz val="17"/>
      <color rgb="FF002060"/>
      <name val="Arial"/>
      <family val="2"/>
    </font>
    <font>
      <b/>
      <sz val="17"/>
      <color theme="1"/>
      <name val="Arial"/>
      <family val="2"/>
    </font>
    <font>
      <sz val="16"/>
      <color theme="1"/>
      <name val="Arial"/>
      <family val="2"/>
      <scheme val="minor"/>
    </font>
    <font>
      <b/>
      <sz val="16"/>
      <color rgb="FF002060"/>
      <name val="Arial"/>
      <family val="2"/>
      <charset val="178"/>
    </font>
    <font>
      <b/>
      <sz val="11.5"/>
      <color rgb="FF002060"/>
      <name val="Arial"/>
      <family val="2"/>
      <scheme val="minor"/>
    </font>
    <font>
      <b/>
      <sz val="11.5"/>
      <color rgb="FF002060"/>
      <name val="Arial"/>
      <family val="2"/>
    </font>
    <font>
      <sz val="11"/>
      <color theme="1"/>
      <name val="Arial"/>
      <family val="2"/>
      <charset val="178"/>
      <scheme val="minor"/>
    </font>
    <font>
      <sz val="11"/>
      <color indexed="8"/>
      <name val="Calibri"/>
      <family val="2"/>
      <charset val="178"/>
    </font>
    <font>
      <sz val="11"/>
      <color indexed="9"/>
      <name val="Calibri"/>
      <family val="2"/>
      <charset val="178"/>
    </font>
    <font>
      <sz val="11"/>
      <color indexed="20"/>
      <name val="Calibri"/>
      <family val="2"/>
      <charset val="178"/>
    </font>
    <font>
      <b/>
      <sz val="11"/>
      <color indexed="52"/>
      <name val="Calibri"/>
      <family val="2"/>
      <charset val="178"/>
    </font>
    <font>
      <b/>
      <sz val="11"/>
      <color indexed="9"/>
      <name val="Calibri"/>
      <family val="2"/>
      <charset val="178"/>
    </font>
    <font>
      <i/>
      <sz val="11"/>
      <color indexed="23"/>
      <name val="Calibri"/>
      <family val="2"/>
      <charset val="178"/>
    </font>
    <font>
      <sz val="11"/>
      <color indexed="17"/>
      <name val="Calibri"/>
      <family val="2"/>
      <charset val="178"/>
    </font>
    <font>
      <b/>
      <sz val="15"/>
      <color indexed="56"/>
      <name val="Calibri"/>
      <family val="2"/>
      <charset val="178"/>
    </font>
    <font>
      <b/>
      <sz val="13"/>
      <color indexed="56"/>
      <name val="Calibri"/>
      <family val="2"/>
      <charset val="178"/>
    </font>
    <font>
      <b/>
      <sz val="11"/>
      <color indexed="56"/>
      <name val="Calibri"/>
      <family val="2"/>
      <charset val="178"/>
    </font>
    <font>
      <sz val="11"/>
      <color indexed="62"/>
      <name val="Calibri"/>
      <family val="2"/>
      <charset val="178"/>
    </font>
    <font>
      <sz val="11"/>
      <color indexed="52"/>
      <name val="Calibri"/>
      <family val="2"/>
      <charset val="178"/>
    </font>
    <font>
      <sz val="11"/>
      <color indexed="60"/>
      <name val="Calibri"/>
      <family val="2"/>
      <charset val="178"/>
    </font>
    <font>
      <sz val="11"/>
      <color indexed="8"/>
      <name val="Calibri"/>
      <family val="2"/>
    </font>
    <font>
      <b/>
      <sz val="11"/>
      <color indexed="63"/>
      <name val="Calibri"/>
      <family val="2"/>
      <charset val="178"/>
    </font>
    <font>
      <b/>
      <sz val="18"/>
      <color indexed="56"/>
      <name val="Cambria"/>
      <family val="2"/>
      <charset val="178"/>
    </font>
    <font>
      <b/>
      <sz val="11"/>
      <color indexed="8"/>
      <name val="Calibri"/>
      <family val="2"/>
      <charset val="178"/>
    </font>
    <font>
      <sz val="11"/>
      <color indexed="10"/>
      <name val="Calibri"/>
      <family val="2"/>
      <charset val="178"/>
    </font>
    <font>
      <sz val="11"/>
      <color indexed="8"/>
      <name val="Arial"/>
      <family val="2"/>
      <charset val="178"/>
    </font>
    <font>
      <sz val="11"/>
      <color theme="0"/>
      <name val="Arial"/>
      <family val="2"/>
      <charset val="178"/>
      <scheme val="minor"/>
    </font>
    <font>
      <sz val="11"/>
      <color rgb="FF9C0006"/>
      <name val="Arial"/>
      <family val="2"/>
      <charset val="178"/>
      <scheme val="minor"/>
    </font>
    <font>
      <b/>
      <sz val="11"/>
      <color rgb="FFFA7D00"/>
      <name val="Arial"/>
      <family val="2"/>
      <charset val="178"/>
      <scheme val="minor"/>
    </font>
    <font>
      <b/>
      <sz val="11"/>
      <color theme="0"/>
      <name val="Arial"/>
      <family val="2"/>
      <charset val="178"/>
      <scheme val="minor"/>
    </font>
    <font>
      <i/>
      <sz val="11"/>
      <color rgb="FF7F7F7F"/>
      <name val="Arial"/>
      <family val="2"/>
      <charset val="178"/>
      <scheme val="minor"/>
    </font>
    <font>
      <sz val="11"/>
      <color rgb="FF006100"/>
      <name val="Arial"/>
      <family val="2"/>
      <charset val="178"/>
      <scheme val="minor"/>
    </font>
    <font>
      <b/>
      <sz val="15"/>
      <color theme="3"/>
      <name val="Arial"/>
      <family val="2"/>
      <charset val="178"/>
      <scheme val="minor"/>
    </font>
    <font>
      <b/>
      <sz val="13"/>
      <color theme="3"/>
      <name val="Arial"/>
      <family val="2"/>
      <charset val="178"/>
      <scheme val="minor"/>
    </font>
    <font>
      <b/>
      <sz val="11"/>
      <color theme="3"/>
      <name val="Arial"/>
      <family val="2"/>
      <charset val="178"/>
      <scheme val="minor"/>
    </font>
    <font>
      <sz val="11"/>
      <color rgb="FF3F3F76"/>
      <name val="Arial"/>
      <family val="2"/>
      <charset val="178"/>
      <scheme val="minor"/>
    </font>
    <font>
      <sz val="11"/>
      <color rgb="FFFA7D00"/>
      <name val="Arial"/>
      <family val="2"/>
      <charset val="178"/>
      <scheme val="minor"/>
    </font>
    <font>
      <sz val="11"/>
      <color rgb="FF9C6500"/>
      <name val="Arial"/>
      <family val="2"/>
      <charset val="178"/>
      <scheme val="minor"/>
    </font>
    <font>
      <b/>
      <sz val="11"/>
      <color rgb="FF3F3F3F"/>
      <name val="Arial"/>
      <family val="2"/>
      <charset val="178"/>
      <scheme val="minor"/>
    </font>
    <font>
      <b/>
      <sz val="18"/>
      <color theme="3"/>
      <name val="Times New Roman"/>
      <family val="2"/>
      <charset val="178"/>
      <scheme val="major"/>
    </font>
    <font>
      <b/>
      <sz val="11"/>
      <color theme="1"/>
      <name val="Arial"/>
      <family val="2"/>
      <charset val="178"/>
      <scheme val="minor"/>
    </font>
    <font>
      <sz val="11"/>
      <color rgb="FFFF0000"/>
      <name val="Arial"/>
      <family val="2"/>
      <charset val="178"/>
      <scheme val="minor"/>
    </font>
    <font>
      <sz val="11"/>
      <color rgb="FFFF0000"/>
      <name val="Arial"/>
      <family val="2"/>
      <scheme val="minor"/>
    </font>
    <font>
      <b/>
      <sz val="11"/>
      <color rgb="FF002060"/>
      <name val="Arial"/>
      <family val="2"/>
    </font>
    <font>
      <b/>
      <sz val="10.5"/>
      <color rgb="FF002060"/>
      <name val="Arial"/>
      <family val="2"/>
    </font>
    <font>
      <b/>
      <sz val="10.5"/>
      <color rgb="FF002060"/>
      <name val="Arial"/>
      <family val="2"/>
      <scheme val="minor"/>
    </font>
    <font>
      <b/>
      <sz val="26"/>
      <color rgb="FF002060"/>
      <name val="Arial"/>
      <family val="2"/>
    </font>
    <font>
      <b/>
      <sz val="12"/>
      <color rgb="FFFF0000"/>
      <name val="Arial"/>
      <family val="2"/>
    </font>
    <font>
      <b/>
      <sz val="12"/>
      <color rgb="FF00B050"/>
      <name val="Arial"/>
      <family val="2"/>
    </font>
    <font>
      <b/>
      <sz val="18"/>
      <color indexed="56"/>
      <name val="Arial"/>
      <family val="2"/>
    </font>
    <font>
      <b/>
      <sz val="14"/>
      <color indexed="56"/>
      <name val="Arial"/>
      <family val="2"/>
    </font>
    <font>
      <b/>
      <sz val="12"/>
      <color indexed="56"/>
      <name val="Arial"/>
      <family val="2"/>
    </font>
    <font>
      <b/>
      <sz val="13"/>
      <color rgb="FF002060"/>
      <name val="Arial"/>
      <family val="2"/>
    </font>
    <font>
      <b/>
      <sz val="16"/>
      <color rgb="FF00B050"/>
      <name val="Arial"/>
      <family val="2"/>
    </font>
  </fonts>
  <fills count="59">
    <fill>
      <patternFill patternType="none"/>
    </fill>
    <fill>
      <patternFill patternType="gray125"/>
    </fill>
    <fill>
      <patternFill patternType="solid">
        <fgColor indexed="44"/>
        <bgColor indexed="12"/>
      </patternFill>
    </fill>
    <fill>
      <patternFill patternType="solid">
        <fgColor indexed="9"/>
        <bgColor indexed="64"/>
      </patternFill>
    </fill>
    <fill>
      <patternFill patternType="solid">
        <fgColor theme="0"/>
        <bgColor indexed="64"/>
      </patternFill>
    </fill>
    <fill>
      <patternFill patternType="solid">
        <fgColor rgb="FF00206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08">
    <border>
      <left/>
      <right/>
      <top/>
      <bottom/>
      <diagonal/>
    </border>
    <border>
      <left style="thin">
        <color auto="1"/>
      </left>
      <right style="thin">
        <color auto="1"/>
      </right>
      <top style="thin">
        <color auto="1"/>
      </top>
      <bottom style="thin">
        <color auto="1"/>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theme="0"/>
      </top>
      <bottom style="thin">
        <color auto="1"/>
      </bottom>
      <diagonal/>
    </border>
    <border>
      <left/>
      <right style="thin">
        <color theme="0"/>
      </right>
      <top style="thin">
        <color theme="0"/>
      </top>
      <bottom style="thin">
        <color auto="1"/>
      </bottom>
      <diagonal/>
    </border>
    <border>
      <left/>
      <right/>
      <top style="thin">
        <color auto="1"/>
      </top>
      <bottom/>
      <diagonal/>
    </border>
    <border>
      <left style="thin">
        <color auto="1"/>
      </left>
      <right/>
      <top/>
      <bottom style="thin">
        <color auto="1"/>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right style="thin">
        <color theme="0"/>
      </right>
      <top style="thin">
        <color theme="0"/>
      </top>
      <bottom/>
      <diagonal/>
    </border>
    <border>
      <left/>
      <right/>
      <top style="thin">
        <color theme="0"/>
      </top>
      <bottom/>
      <diagonal/>
    </border>
    <border>
      <left style="thin">
        <color indexed="18"/>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style="thin">
        <color auto="1"/>
      </right>
      <top style="thin">
        <color indexed="64"/>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auto="1"/>
      </right>
      <top style="thin">
        <color indexed="64"/>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64"/>
      </left>
      <right style="thin">
        <color auto="1"/>
      </right>
      <top style="thin">
        <color indexed="64"/>
      </top>
      <bottom style="thin">
        <color auto="1"/>
      </bottom>
      <diagonal/>
    </border>
    <border>
      <left style="thin">
        <color indexed="64"/>
      </left>
      <right/>
      <top style="thin">
        <color indexed="64"/>
      </top>
      <bottom style="thin">
        <color auto="1"/>
      </bottom>
      <diagonal/>
    </border>
    <border>
      <left/>
      <right/>
      <top style="thin">
        <color indexed="64"/>
      </top>
      <bottom style="thin">
        <color auto="1"/>
      </bottom>
      <diagonal/>
    </border>
    <border>
      <left/>
      <right style="thin">
        <color auto="1"/>
      </right>
      <top style="thin">
        <color indexed="64"/>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auto="1"/>
      </right>
      <top style="thin">
        <color indexed="64"/>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auto="1"/>
      </top>
      <bottom style="thin">
        <color theme="0"/>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thin">
        <color indexed="18"/>
      </bottom>
      <diagonal/>
    </border>
    <border>
      <left style="thin">
        <color indexed="18"/>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64"/>
      </top>
      <bottom style="thin">
        <color indexed="18"/>
      </bottom>
      <diagonal/>
    </border>
    <border>
      <left style="thin">
        <color indexed="18"/>
      </left>
      <right/>
      <top style="thin">
        <color indexed="18"/>
      </top>
      <bottom style="thin">
        <color indexed="18"/>
      </bottom>
      <diagonal/>
    </border>
    <border>
      <left/>
      <right style="thin">
        <color indexed="18"/>
      </right>
      <top style="thin">
        <color indexed="18"/>
      </top>
      <bottom style="thin">
        <color indexed="18"/>
      </bottom>
      <diagonal/>
    </border>
    <border>
      <left style="thin">
        <color indexed="18"/>
      </left>
      <right/>
      <top style="thin">
        <color indexed="18"/>
      </top>
      <bottom/>
      <diagonal/>
    </border>
    <border>
      <left/>
      <right/>
      <top style="thin">
        <color indexed="18"/>
      </top>
      <bottom/>
      <diagonal/>
    </border>
    <border>
      <left/>
      <right style="thin">
        <color indexed="18"/>
      </right>
      <top style="thin">
        <color indexed="18"/>
      </top>
      <bottom/>
      <diagonal/>
    </border>
    <border>
      <left style="thin">
        <color indexed="18"/>
      </left>
      <right style="thin">
        <color indexed="18"/>
      </right>
      <top style="thin">
        <color indexed="18"/>
      </top>
      <bottom style="thin">
        <color indexed="18"/>
      </bottom>
      <diagonal/>
    </border>
    <border>
      <left style="thin">
        <color indexed="64"/>
      </left>
      <right style="thin">
        <color indexed="64"/>
      </right>
      <top style="thin">
        <color indexed="64"/>
      </top>
      <bottom style="thin">
        <color indexed="64"/>
      </bottom>
      <diagonal/>
    </border>
    <border>
      <left/>
      <right style="thin">
        <color indexed="18"/>
      </right>
      <top style="thin">
        <color indexed="64"/>
      </top>
      <bottom style="thin">
        <color indexed="18"/>
      </bottom>
      <diagonal/>
    </border>
    <border>
      <left style="thin">
        <color indexed="18"/>
      </left>
      <right/>
      <top/>
      <bottom style="thin">
        <color indexed="18"/>
      </bottom>
      <diagonal/>
    </border>
    <border>
      <left/>
      <right style="thin">
        <color indexed="18"/>
      </right>
      <top/>
      <bottom style="thin">
        <color indexed="18"/>
      </bottom>
      <diagonal/>
    </border>
  </borders>
  <cellStyleXfs count="431">
    <xf numFmtId="0" fontId="0" fillId="0" borderId="0"/>
    <xf numFmtId="0" fontId="1" fillId="0" borderId="0"/>
    <xf numFmtId="0" fontId="1" fillId="0" borderId="0"/>
    <xf numFmtId="0" fontId="23" fillId="14" borderId="0" applyNumberFormat="0" applyBorder="0" applyAlignment="0" applyProtection="0"/>
    <xf numFmtId="0" fontId="23" fillId="14" borderId="0" applyNumberFormat="0" applyBorder="0" applyAlignment="0" applyProtection="0"/>
    <xf numFmtId="0" fontId="24" fillId="37" borderId="0" applyNumberFormat="0" applyBorder="0" applyAlignment="0" applyProtection="0"/>
    <xf numFmtId="0" fontId="23" fillId="18" borderId="0" applyNumberFormat="0" applyBorder="0" applyAlignment="0" applyProtection="0"/>
    <xf numFmtId="0" fontId="23" fillId="18" borderId="0" applyNumberFormat="0" applyBorder="0" applyAlignment="0" applyProtection="0"/>
    <xf numFmtId="0" fontId="24" fillId="38" borderId="0" applyNumberFormat="0" applyBorder="0" applyAlignment="0" applyProtection="0"/>
    <xf numFmtId="0" fontId="23" fillId="22" borderId="0" applyNumberFormat="0" applyBorder="0" applyAlignment="0" applyProtection="0"/>
    <xf numFmtId="0" fontId="23" fillId="22" borderId="0" applyNumberFormat="0" applyBorder="0" applyAlignment="0" applyProtection="0"/>
    <xf numFmtId="0" fontId="24" fillId="39" borderId="0" applyNumberFormat="0" applyBorder="0" applyAlignment="0" applyProtection="0"/>
    <xf numFmtId="0" fontId="23" fillId="26" borderId="0" applyNumberFormat="0" applyBorder="0" applyAlignment="0" applyProtection="0"/>
    <xf numFmtId="0" fontId="23" fillId="26" borderId="0" applyNumberFormat="0" applyBorder="0" applyAlignment="0" applyProtection="0"/>
    <xf numFmtId="0" fontId="24" fillId="40" borderId="0" applyNumberFormat="0" applyBorder="0" applyAlignment="0" applyProtection="0"/>
    <xf numFmtId="0" fontId="23" fillId="30" borderId="0" applyNumberFormat="0" applyBorder="0" applyAlignment="0" applyProtection="0"/>
    <xf numFmtId="0" fontId="23" fillId="30" borderId="0" applyNumberFormat="0" applyBorder="0" applyAlignment="0" applyProtection="0"/>
    <xf numFmtId="0" fontId="24" fillId="41" borderId="0" applyNumberFormat="0" applyBorder="0" applyAlignment="0" applyProtection="0"/>
    <xf numFmtId="0" fontId="23" fillId="34" borderId="0" applyNumberFormat="0" applyBorder="0" applyAlignment="0" applyProtection="0"/>
    <xf numFmtId="0" fontId="23" fillId="34" borderId="0" applyNumberFormat="0" applyBorder="0" applyAlignment="0" applyProtection="0"/>
    <xf numFmtId="0" fontId="24" fillId="42" borderId="0" applyNumberFormat="0" applyBorder="0" applyAlignment="0" applyProtection="0"/>
    <xf numFmtId="0" fontId="23" fillId="15" borderId="0" applyNumberFormat="0" applyBorder="0" applyAlignment="0" applyProtection="0"/>
    <xf numFmtId="0" fontId="23" fillId="15" borderId="0" applyNumberFormat="0" applyBorder="0" applyAlignment="0" applyProtection="0"/>
    <xf numFmtId="0" fontId="24" fillId="43" borderId="0" applyNumberFormat="0" applyBorder="0" applyAlignment="0" applyProtection="0"/>
    <xf numFmtId="0" fontId="23" fillId="19" borderId="0" applyNumberFormat="0" applyBorder="0" applyAlignment="0" applyProtection="0"/>
    <xf numFmtId="0" fontId="23" fillId="19" borderId="0" applyNumberFormat="0" applyBorder="0" applyAlignment="0" applyProtection="0"/>
    <xf numFmtId="0" fontId="24" fillId="44" borderId="0" applyNumberFormat="0" applyBorder="0" applyAlignment="0" applyProtection="0"/>
    <xf numFmtId="0" fontId="23" fillId="23" borderId="0" applyNumberFormat="0" applyBorder="0" applyAlignment="0" applyProtection="0"/>
    <xf numFmtId="0" fontId="23" fillId="23" borderId="0" applyNumberFormat="0" applyBorder="0" applyAlignment="0" applyProtection="0"/>
    <xf numFmtId="0" fontId="24" fillId="45" borderId="0" applyNumberFormat="0" applyBorder="0" applyAlignment="0" applyProtection="0"/>
    <xf numFmtId="0" fontId="23" fillId="27" borderId="0" applyNumberFormat="0" applyBorder="0" applyAlignment="0" applyProtection="0"/>
    <xf numFmtId="0" fontId="23" fillId="27" borderId="0" applyNumberFormat="0" applyBorder="0" applyAlignment="0" applyProtection="0"/>
    <xf numFmtId="0" fontId="24" fillId="40" borderId="0" applyNumberFormat="0" applyBorder="0" applyAlignment="0" applyProtection="0"/>
    <xf numFmtId="0" fontId="23" fillId="31" borderId="0" applyNumberFormat="0" applyBorder="0" applyAlignment="0" applyProtection="0"/>
    <xf numFmtId="0" fontId="23" fillId="31" borderId="0" applyNumberFormat="0" applyBorder="0" applyAlignment="0" applyProtection="0"/>
    <xf numFmtId="0" fontId="24" fillId="43" borderId="0" applyNumberFormat="0" applyBorder="0" applyAlignment="0" applyProtection="0"/>
    <xf numFmtId="0" fontId="23" fillId="35" borderId="0" applyNumberFormat="0" applyBorder="0" applyAlignment="0" applyProtection="0"/>
    <xf numFmtId="0" fontId="23" fillId="35" borderId="0" applyNumberFormat="0" applyBorder="0" applyAlignment="0" applyProtection="0"/>
    <xf numFmtId="0" fontId="24" fillId="46" borderId="0" applyNumberFormat="0" applyBorder="0" applyAlignment="0" applyProtection="0"/>
    <xf numFmtId="0" fontId="43" fillId="16" borderId="0" applyNumberFormat="0" applyBorder="0" applyAlignment="0" applyProtection="0"/>
    <xf numFmtId="0" fontId="43" fillId="16" borderId="0" applyNumberFormat="0" applyBorder="0" applyAlignment="0" applyProtection="0"/>
    <xf numFmtId="0" fontId="25" fillId="47" borderId="0" applyNumberFormat="0" applyBorder="0" applyAlignment="0" applyProtection="0"/>
    <xf numFmtId="0" fontId="43" fillId="20" borderId="0" applyNumberFormat="0" applyBorder="0" applyAlignment="0" applyProtection="0"/>
    <xf numFmtId="0" fontId="43" fillId="20" borderId="0" applyNumberFormat="0" applyBorder="0" applyAlignment="0" applyProtection="0"/>
    <xf numFmtId="0" fontId="25" fillId="44" borderId="0" applyNumberFormat="0" applyBorder="0" applyAlignment="0" applyProtection="0"/>
    <xf numFmtId="0" fontId="43" fillId="24" borderId="0" applyNumberFormat="0" applyBorder="0" applyAlignment="0" applyProtection="0"/>
    <xf numFmtId="0" fontId="43" fillId="24" borderId="0" applyNumberFormat="0" applyBorder="0" applyAlignment="0" applyProtection="0"/>
    <xf numFmtId="0" fontId="25" fillId="45" borderId="0" applyNumberFormat="0" applyBorder="0" applyAlignment="0" applyProtection="0"/>
    <xf numFmtId="0" fontId="43" fillId="28" borderId="0" applyNumberFormat="0" applyBorder="0" applyAlignment="0" applyProtection="0"/>
    <xf numFmtId="0" fontId="43" fillId="28" borderId="0" applyNumberFormat="0" applyBorder="0" applyAlignment="0" applyProtection="0"/>
    <xf numFmtId="0" fontId="25" fillId="48" borderId="0" applyNumberFormat="0" applyBorder="0" applyAlignment="0" applyProtection="0"/>
    <xf numFmtId="0" fontId="43" fillId="32" borderId="0" applyNumberFormat="0" applyBorder="0" applyAlignment="0" applyProtection="0"/>
    <xf numFmtId="0" fontId="43" fillId="32" borderId="0" applyNumberFormat="0" applyBorder="0" applyAlignment="0" applyProtection="0"/>
    <xf numFmtId="0" fontId="25" fillId="49" borderId="0" applyNumberFormat="0" applyBorder="0" applyAlignment="0" applyProtection="0"/>
    <xf numFmtId="0" fontId="43" fillId="36" borderId="0" applyNumberFormat="0" applyBorder="0" applyAlignment="0" applyProtection="0"/>
    <xf numFmtId="0" fontId="43" fillId="36" borderId="0" applyNumberFormat="0" applyBorder="0" applyAlignment="0" applyProtection="0"/>
    <xf numFmtId="0" fontId="25" fillId="50" borderId="0" applyNumberFormat="0" applyBorder="0" applyAlignment="0" applyProtection="0"/>
    <xf numFmtId="0" fontId="43" fillId="13" borderId="0" applyNumberFormat="0" applyBorder="0" applyAlignment="0" applyProtection="0"/>
    <xf numFmtId="0" fontId="43" fillId="13" borderId="0" applyNumberFormat="0" applyBorder="0" applyAlignment="0" applyProtection="0"/>
    <xf numFmtId="0" fontId="25" fillId="51" borderId="0" applyNumberFormat="0" applyBorder="0" applyAlignment="0" applyProtection="0"/>
    <xf numFmtId="0" fontId="43" fillId="17" borderId="0" applyNumberFormat="0" applyBorder="0" applyAlignment="0" applyProtection="0"/>
    <xf numFmtId="0" fontId="43" fillId="17" borderId="0" applyNumberFormat="0" applyBorder="0" applyAlignment="0" applyProtection="0"/>
    <xf numFmtId="0" fontId="25" fillId="52" borderId="0" applyNumberFormat="0" applyBorder="0" applyAlignment="0" applyProtection="0"/>
    <xf numFmtId="0" fontId="43" fillId="21" borderId="0" applyNumberFormat="0" applyBorder="0" applyAlignment="0" applyProtection="0"/>
    <xf numFmtId="0" fontId="43" fillId="21" borderId="0" applyNumberFormat="0" applyBorder="0" applyAlignment="0" applyProtection="0"/>
    <xf numFmtId="0" fontId="25" fillId="53" borderId="0" applyNumberFormat="0" applyBorder="0" applyAlignment="0" applyProtection="0"/>
    <xf numFmtId="0" fontId="43" fillId="25" borderId="0" applyNumberFormat="0" applyBorder="0" applyAlignment="0" applyProtection="0"/>
    <xf numFmtId="0" fontId="43" fillId="25" borderId="0" applyNumberFormat="0" applyBorder="0" applyAlignment="0" applyProtection="0"/>
    <xf numFmtId="0" fontId="25" fillId="48" borderId="0" applyNumberFormat="0" applyBorder="0" applyAlignment="0" applyProtection="0"/>
    <xf numFmtId="0" fontId="43" fillId="29" borderId="0" applyNumberFormat="0" applyBorder="0" applyAlignment="0" applyProtection="0"/>
    <xf numFmtId="0" fontId="43" fillId="29" borderId="0" applyNumberFormat="0" applyBorder="0" applyAlignment="0" applyProtection="0"/>
    <xf numFmtId="0" fontId="25" fillId="49" borderId="0" applyNumberFormat="0" applyBorder="0" applyAlignment="0" applyProtection="0"/>
    <xf numFmtId="0" fontId="43" fillId="33" borderId="0" applyNumberFormat="0" applyBorder="0" applyAlignment="0" applyProtection="0"/>
    <xf numFmtId="0" fontId="43" fillId="33" borderId="0" applyNumberFormat="0" applyBorder="0" applyAlignment="0" applyProtection="0"/>
    <xf numFmtId="0" fontId="25" fillId="54" borderId="0" applyNumberFormat="0" applyBorder="0" applyAlignment="0" applyProtection="0"/>
    <xf numFmtId="0" fontId="44" fillId="7" borderId="0" applyNumberFormat="0" applyBorder="0" applyAlignment="0" applyProtection="0"/>
    <xf numFmtId="0" fontId="44" fillId="7" borderId="0" applyNumberFormat="0" applyBorder="0" applyAlignment="0" applyProtection="0"/>
    <xf numFmtId="0" fontId="26" fillId="38" borderId="0" applyNumberFormat="0" applyBorder="0" applyAlignment="0" applyProtection="0"/>
    <xf numFmtId="0" fontId="45" fillId="10" borderId="38" applyNumberFormat="0" applyAlignment="0" applyProtection="0"/>
    <xf numFmtId="0" fontId="45" fillId="10" borderId="38" applyNumberFormat="0" applyAlignment="0" applyProtection="0"/>
    <xf numFmtId="0" fontId="27" fillId="55" borderId="44" applyNumberFormat="0" applyAlignment="0" applyProtection="0"/>
    <xf numFmtId="0" fontId="46" fillId="11" borderId="41" applyNumberFormat="0" applyAlignment="0" applyProtection="0"/>
    <xf numFmtId="0" fontId="46" fillId="11" borderId="41" applyNumberFormat="0" applyAlignment="0" applyProtection="0"/>
    <xf numFmtId="0" fontId="28" fillId="56" borderId="45" applyNumberFormat="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29" fillId="0" borderId="0" applyNumberFormat="0" applyFill="0" applyBorder="0" applyAlignment="0" applyProtection="0"/>
    <xf numFmtId="0" fontId="48" fillId="6" borderId="0" applyNumberFormat="0" applyBorder="0" applyAlignment="0" applyProtection="0"/>
    <xf numFmtId="0" fontId="48" fillId="6" borderId="0" applyNumberFormat="0" applyBorder="0" applyAlignment="0" applyProtection="0"/>
    <xf numFmtId="0" fontId="30" fillId="39" borderId="0" applyNumberFormat="0" applyBorder="0" applyAlignment="0" applyProtection="0"/>
    <xf numFmtId="0" fontId="49" fillId="0" borderId="35" applyNumberFormat="0" applyFill="0" applyAlignment="0" applyProtection="0"/>
    <xf numFmtId="0" fontId="49" fillId="0" borderId="35" applyNumberFormat="0" applyFill="0" applyAlignment="0" applyProtection="0"/>
    <xf numFmtId="0" fontId="31" fillId="0" borderId="46" applyNumberFormat="0" applyFill="0" applyAlignment="0" applyProtection="0"/>
    <xf numFmtId="0" fontId="50" fillId="0" borderId="36" applyNumberFormat="0" applyFill="0" applyAlignment="0" applyProtection="0"/>
    <xf numFmtId="0" fontId="50" fillId="0" borderId="36" applyNumberFormat="0" applyFill="0" applyAlignment="0" applyProtection="0"/>
    <xf numFmtId="0" fontId="32" fillId="0" borderId="47" applyNumberFormat="0" applyFill="0" applyAlignment="0" applyProtection="0"/>
    <xf numFmtId="0" fontId="51" fillId="0" borderId="37" applyNumberFormat="0" applyFill="0" applyAlignment="0" applyProtection="0"/>
    <xf numFmtId="0" fontId="51" fillId="0" borderId="37" applyNumberFormat="0" applyFill="0" applyAlignment="0" applyProtection="0"/>
    <xf numFmtId="0" fontId="33" fillId="0" borderId="48" applyNumberFormat="0" applyFill="0" applyAlignment="0" applyProtection="0"/>
    <xf numFmtId="0" fontId="51" fillId="0" borderId="0" applyNumberFormat="0" applyFill="0" applyBorder="0" applyAlignment="0" applyProtection="0"/>
    <xf numFmtId="0" fontId="51" fillId="0" borderId="0" applyNumberFormat="0" applyFill="0" applyBorder="0" applyAlignment="0" applyProtection="0"/>
    <xf numFmtId="0" fontId="33" fillId="0" borderId="0" applyNumberFormat="0" applyFill="0" applyBorder="0" applyAlignment="0" applyProtection="0"/>
    <xf numFmtId="0" fontId="52" fillId="9" borderId="38" applyNumberFormat="0" applyAlignment="0" applyProtection="0"/>
    <xf numFmtId="0" fontId="52" fillId="9" borderId="38" applyNumberFormat="0" applyAlignment="0" applyProtection="0"/>
    <xf numFmtId="0" fontId="34" fillId="42" borderId="44" applyNumberFormat="0" applyAlignment="0" applyProtection="0"/>
    <xf numFmtId="0" fontId="53" fillId="0" borderId="40" applyNumberFormat="0" applyFill="0" applyAlignment="0" applyProtection="0"/>
    <xf numFmtId="0" fontId="53" fillId="0" borderId="40" applyNumberFormat="0" applyFill="0" applyAlignment="0" applyProtection="0"/>
    <xf numFmtId="0" fontId="35" fillId="0" borderId="49" applyNumberFormat="0" applyFill="0" applyAlignment="0" applyProtection="0"/>
    <xf numFmtId="0" fontId="54" fillId="8" borderId="0" applyNumberFormat="0" applyBorder="0" applyAlignment="0" applyProtection="0"/>
    <xf numFmtId="0" fontId="54" fillId="8" borderId="0" applyNumberFormat="0" applyBorder="0" applyAlignment="0" applyProtection="0"/>
    <xf numFmtId="0" fontId="36" fillId="57" borderId="0" applyNumberFormat="0" applyBorder="0" applyAlignment="0" applyProtection="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23"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1" fillId="0" borderId="0"/>
    <xf numFmtId="0" fontId="1" fillId="0" borderId="0"/>
    <xf numFmtId="0" fontId="1" fillId="0" borderId="0"/>
    <xf numFmtId="0" fontId="1" fillId="0" borderId="0"/>
    <xf numFmtId="0" fontId="1" fillId="0" borderId="0"/>
    <xf numFmtId="0" fontId="1"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37" fillId="0" borderId="0"/>
    <xf numFmtId="0" fontId="42" fillId="12" borderId="42" applyNumberFormat="0" applyFont="0" applyAlignment="0" applyProtection="0"/>
    <xf numFmtId="0" fontId="42" fillId="12" borderId="42" applyNumberFormat="0" applyFont="0" applyAlignment="0" applyProtection="0"/>
    <xf numFmtId="0" fontId="1" fillId="58" borderId="50" applyNumberFormat="0" applyFont="0" applyAlignment="0" applyProtection="0"/>
    <xf numFmtId="0" fontId="1" fillId="58" borderId="50" applyNumberFormat="0" applyFont="0" applyAlignment="0" applyProtection="0"/>
    <xf numFmtId="0" fontId="55" fillId="10" borderId="39" applyNumberFormat="0" applyAlignment="0" applyProtection="0"/>
    <xf numFmtId="0" fontId="55" fillId="10" borderId="39" applyNumberFormat="0" applyAlignment="0" applyProtection="0"/>
    <xf numFmtId="0" fontId="38" fillId="55" borderId="51"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39" fillId="0" borderId="0" applyNumberFormat="0" applyFill="0" applyBorder="0" applyAlignment="0" applyProtection="0"/>
    <xf numFmtId="0" fontId="57" fillId="0" borderId="43" applyNumberFormat="0" applyFill="0" applyAlignment="0" applyProtection="0"/>
    <xf numFmtId="0" fontId="57" fillId="0" borderId="43" applyNumberFormat="0" applyFill="0" applyAlignment="0" applyProtection="0"/>
    <xf numFmtId="0" fontId="40" fillId="0" borderId="52" applyNumberFormat="0" applyFill="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41" fillId="0" borderId="0" applyNumberFormat="0" applyFill="0" applyBorder="0" applyAlignment="0" applyProtection="0"/>
    <xf numFmtId="0" fontId="27" fillId="55" borderId="64" applyNumberFormat="0" applyAlignment="0" applyProtection="0"/>
    <xf numFmtId="0" fontId="34" fillId="42" borderId="64" applyNumberFormat="0" applyAlignment="0" applyProtection="0"/>
    <xf numFmtId="0" fontId="1" fillId="58" borderId="65" applyNumberFormat="0" applyFont="0" applyAlignment="0" applyProtection="0"/>
    <xf numFmtId="0" fontId="1" fillId="58" borderId="65" applyNumberFormat="0" applyFont="0" applyAlignment="0" applyProtection="0"/>
    <xf numFmtId="0" fontId="38" fillId="55" borderId="66" applyNumberFormat="0" applyAlignment="0" applyProtection="0"/>
    <xf numFmtId="0" fontId="40" fillId="0" borderId="67" applyNumberFormat="0" applyFill="0" applyAlignment="0" applyProtection="0"/>
    <xf numFmtId="0" fontId="1" fillId="58" borderId="85" applyNumberFormat="0" applyFont="0" applyAlignment="0" applyProtection="0"/>
    <xf numFmtId="0" fontId="1" fillId="58" borderId="85" applyNumberFormat="0" applyFont="0" applyAlignment="0" applyProtection="0"/>
    <xf numFmtId="0" fontId="34" fillId="42" borderId="84" applyNumberFormat="0" applyAlignment="0" applyProtection="0"/>
    <xf numFmtId="0" fontId="27" fillId="55" borderId="84" applyNumberFormat="0" applyAlignment="0" applyProtection="0"/>
    <xf numFmtId="0" fontId="38" fillId="55" borderId="86" applyNumberFormat="0" applyAlignment="0" applyProtection="0"/>
    <xf numFmtId="0" fontId="40" fillId="0" borderId="87" applyNumberFormat="0" applyFill="0" applyAlignment="0" applyProtection="0"/>
    <xf numFmtId="0" fontId="1" fillId="58" borderId="89" applyNumberFormat="0" applyFont="0" applyAlignment="0" applyProtection="0"/>
    <xf numFmtId="0" fontId="1" fillId="58" borderId="89" applyNumberFormat="0" applyFont="0" applyAlignment="0" applyProtection="0"/>
    <xf numFmtId="0" fontId="34" fillId="42" borderId="88" applyNumberFormat="0" applyAlignment="0" applyProtection="0"/>
    <xf numFmtId="0" fontId="27" fillId="55" borderId="88" applyNumberFormat="0" applyAlignment="0" applyProtection="0"/>
    <xf numFmtId="0" fontId="38" fillId="55" borderId="90" applyNumberFormat="0" applyAlignment="0" applyProtection="0"/>
    <xf numFmtId="0" fontId="40" fillId="0" borderId="91" applyNumberFormat="0" applyFill="0" applyAlignment="0" applyProtection="0"/>
  </cellStyleXfs>
  <cellXfs count="222">
    <xf numFmtId="0" fontId="0" fillId="0" borderId="0" xfId="0"/>
    <xf numFmtId="2" fontId="2" fillId="0" borderId="2" xfId="0" applyNumberFormat="1" applyFont="1" applyBorder="1"/>
    <xf numFmtId="2" fontId="4" fillId="0" borderId="2" xfId="0" applyNumberFormat="1" applyFont="1" applyBorder="1"/>
    <xf numFmtId="0" fontId="4" fillId="0" borderId="0" xfId="0" applyFont="1"/>
    <xf numFmtId="0" fontId="4" fillId="0" borderId="2" xfId="0" applyFont="1" applyBorder="1"/>
    <xf numFmtId="2" fontId="2" fillId="0" borderId="3" xfId="0" applyNumberFormat="1" applyFont="1" applyBorder="1"/>
    <xf numFmtId="2" fontId="4" fillId="0" borderId="3" xfId="0" applyNumberFormat="1" applyFont="1" applyBorder="1"/>
    <xf numFmtId="0" fontId="6" fillId="0" borderId="1" xfId="0" applyFont="1" applyFill="1" applyBorder="1" applyAlignment="1">
      <alignment vertical="center"/>
    </xf>
    <xf numFmtId="164" fontId="6" fillId="0" borderId="1" xfId="0" applyNumberFormat="1" applyFont="1" applyBorder="1" applyAlignment="1">
      <alignment horizontal="center" vertical="center"/>
    </xf>
    <xf numFmtId="0" fontId="6" fillId="0" borderId="1" xfId="0" applyFont="1" applyFill="1" applyBorder="1" applyAlignment="1">
      <alignment horizontal="right" vertical="center"/>
    </xf>
    <xf numFmtId="0" fontId="7" fillId="0" borderId="1" xfId="0" applyFont="1" applyBorder="1" applyAlignment="1">
      <alignment horizontal="center" vertical="center"/>
    </xf>
    <xf numFmtId="0" fontId="0" fillId="0" borderId="0" xfId="0" applyAlignment="1">
      <alignment vertical="center"/>
    </xf>
    <xf numFmtId="0" fontId="10" fillId="0" borderId="0" xfId="0" applyFont="1"/>
    <xf numFmtId="0" fontId="11" fillId="0" borderId="0" xfId="0" applyFont="1"/>
    <xf numFmtId="0" fontId="0" fillId="0" borderId="0" xfId="0" applyFont="1"/>
    <xf numFmtId="0" fontId="13" fillId="0" borderId="2" xfId="0" applyFont="1" applyBorder="1" applyAlignment="1">
      <alignment vertical="center"/>
    </xf>
    <xf numFmtId="2" fontId="9" fillId="0" borderId="2" xfId="2" applyNumberFormat="1" applyFont="1" applyBorder="1" applyAlignment="1">
      <alignment vertical="center"/>
    </xf>
    <xf numFmtId="0" fontId="14" fillId="0" borderId="0" xfId="0" applyFont="1"/>
    <xf numFmtId="2" fontId="9" fillId="0" borderId="16" xfId="2" applyNumberFormat="1" applyFont="1" applyBorder="1" applyAlignment="1">
      <alignment vertical="center"/>
    </xf>
    <xf numFmtId="0" fontId="6" fillId="0" borderId="17" xfId="0" applyFont="1" applyFill="1" applyBorder="1" applyAlignment="1">
      <alignment horizontal="center" vertical="center"/>
    </xf>
    <xf numFmtId="166" fontId="6" fillId="0" borderId="1" xfId="0" applyNumberFormat="1" applyFont="1" applyBorder="1" applyAlignment="1">
      <alignment horizontal="center" vertical="center"/>
    </xf>
    <xf numFmtId="2" fontId="6" fillId="0" borderId="1" xfId="0" applyNumberFormat="1" applyFont="1" applyBorder="1" applyAlignment="1">
      <alignment horizontal="center" vertical="center"/>
    </xf>
    <xf numFmtId="0" fontId="12" fillId="0" borderId="0" xfId="0" applyFont="1" applyAlignment="1">
      <alignment vertical="center"/>
    </xf>
    <xf numFmtId="0" fontId="0" fillId="0" borderId="0" xfId="0" applyFont="1" applyAlignment="1">
      <alignment vertical="center"/>
    </xf>
    <xf numFmtId="2" fontId="2" fillId="0" borderId="14" xfId="0" applyNumberFormat="1" applyFont="1" applyBorder="1" applyAlignment="1">
      <alignment horizontal="right" vertical="center"/>
    </xf>
    <xf numFmtId="2" fontId="2" fillId="0" borderId="14" xfId="0" applyNumberFormat="1" applyFont="1" applyBorder="1" applyAlignment="1">
      <alignment vertical="center"/>
    </xf>
    <xf numFmtId="2" fontId="2" fillId="0" borderId="15" xfId="0" applyNumberFormat="1" applyFont="1" applyBorder="1" applyAlignment="1">
      <alignment vertical="center"/>
    </xf>
    <xf numFmtId="0" fontId="4" fillId="0" borderId="0" xfId="0" applyFont="1" applyAlignment="1">
      <alignment vertical="center"/>
    </xf>
    <xf numFmtId="2" fontId="4" fillId="0" borderId="2" xfId="0" applyNumberFormat="1" applyFont="1" applyBorder="1" applyAlignment="1">
      <alignment vertical="center"/>
    </xf>
    <xf numFmtId="2" fontId="9" fillId="0" borderId="0" xfId="2" applyNumberFormat="1" applyFont="1" applyBorder="1" applyAlignment="1">
      <alignment vertical="center"/>
    </xf>
    <xf numFmtId="3" fontId="13" fillId="0" borderId="2" xfId="0" applyNumberFormat="1" applyFont="1" applyBorder="1" applyAlignment="1"/>
    <xf numFmtId="0" fontId="13" fillId="0" borderId="2" xfId="0" applyFont="1" applyBorder="1" applyAlignment="1"/>
    <xf numFmtId="3" fontId="13" fillId="0" borderId="2" xfId="0" applyNumberFormat="1" applyFont="1" applyFill="1" applyBorder="1" applyAlignment="1"/>
    <xf numFmtId="0" fontId="7" fillId="0" borderId="21" xfId="0" applyFont="1" applyBorder="1" applyAlignment="1">
      <alignment horizontal="center" vertical="center"/>
    </xf>
    <xf numFmtId="0" fontId="6" fillId="0" borderId="22" xfId="0" applyFont="1" applyFill="1" applyBorder="1" applyAlignment="1">
      <alignment vertical="center"/>
    </xf>
    <xf numFmtId="0" fontId="0" fillId="4" borderId="0" xfId="0" applyFill="1"/>
    <xf numFmtId="2" fontId="8" fillId="0" borderId="16" xfId="0" applyNumberFormat="1" applyFont="1" applyBorder="1" applyAlignment="1">
      <alignment vertical="center"/>
    </xf>
    <xf numFmtId="0" fontId="15" fillId="2" borderId="1" xfId="1" applyFont="1" applyFill="1" applyBorder="1" applyAlignment="1">
      <alignment horizontal="center" vertical="center"/>
    </xf>
    <xf numFmtId="0" fontId="15" fillId="2" borderId="1" xfId="1" applyFont="1" applyFill="1" applyBorder="1" applyAlignment="1">
      <alignment horizontal="center" vertical="center" wrapText="1"/>
    </xf>
    <xf numFmtId="0" fontId="19" fillId="0" borderId="0" xfId="0" applyFont="1" applyAlignment="1">
      <alignment vertical="center"/>
    </xf>
    <xf numFmtId="0" fontId="2" fillId="0" borderId="0" xfId="0" applyFont="1" applyAlignment="1">
      <alignment vertical="center"/>
    </xf>
    <xf numFmtId="2" fontId="15" fillId="0" borderId="18" xfId="2" applyNumberFormat="1" applyFont="1" applyBorder="1" applyAlignment="1">
      <alignment horizontal="center" vertical="center"/>
    </xf>
    <xf numFmtId="0" fontId="6" fillId="0" borderId="27" xfId="0" applyFont="1" applyFill="1" applyBorder="1" applyAlignment="1">
      <alignment vertical="center"/>
    </xf>
    <xf numFmtId="0" fontId="22" fillId="0" borderId="28" xfId="0" applyFont="1" applyFill="1" applyBorder="1" applyAlignment="1">
      <alignment vertical="center"/>
    </xf>
    <xf numFmtId="0" fontId="22" fillId="0" borderId="31" xfId="0" applyFont="1" applyFill="1" applyBorder="1" applyAlignment="1">
      <alignment vertical="center"/>
    </xf>
    <xf numFmtId="0" fontId="0" fillId="0" borderId="0" xfId="0"/>
    <xf numFmtId="167" fontId="6" fillId="0" borderId="18" xfId="2" applyNumberFormat="1" applyFont="1" applyBorder="1" applyAlignment="1">
      <alignment horizontal="center" vertical="center"/>
    </xf>
    <xf numFmtId="167" fontId="0" fillId="0" borderId="0" xfId="0" applyNumberFormat="1"/>
    <xf numFmtId="0" fontId="22" fillId="0" borderId="53" xfId="0" applyFont="1" applyFill="1" applyBorder="1" applyAlignment="1">
      <alignment vertical="center"/>
    </xf>
    <xf numFmtId="0" fontId="6" fillId="0" borderId="54" xfId="0" applyFont="1" applyFill="1" applyBorder="1" applyAlignment="1">
      <alignment vertical="center"/>
    </xf>
    <xf numFmtId="0" fontId="6" fillId="4" borderId="56" xfId="0" applyFont="1" applyFill="1" applyBorder="1" applyAlignment="1">
      <alignment horizontal="right" vertical="center" wrapText="1"/>
    </xf>
    <xf numFmtId="0" fontId="6" fillId="0" borderId="55" xfId="0" applyFont="1" applyFill="1" applyBorder="1" applyAlignment="1">
      <alignment vertical="center"/>
    </xf>
    <xf numFmtId="3" fontId="6" fillId="0" borderId="1" xfId="0" applyNumberFormat="1" applyFont="1" applyBorder="1" applyAlignment="1">
      <alignment horizontal="center" vertical="center"/>
    </xf>
    <xf numFmtId="2" fontId="59" fillId="0" borderId="2" xfId="0" applyNumberFormat="1" applyFont="1" applyBorder="1" applyAlignment="1">
      <alignment horizontal="right" vertical="center"/>
    </xf>
    <xf numFmtId="164" fontId="6" fillId="0" borderId="58" xfId="0" applyNumberFormat="1" applyFont="1" applyBorder="1" applyAlignment="1">
      <alignment horizontal="center" vertical="center"/>
    </xf>
    <xf numFmtId="164" fontId="6" fillId="0" borderId="59" xfId="0" applyNumberFormat="1" applyFont="1" applyBorder="1" applyAlignment="1">
      <alignment horizontal="center" vertical="center"/>
    </xf>
    <xf numFmtId="3" fontId="6" fillId="0" borderId="59" xfId="0" applyNumberFormat="1" applyFont="1" applyBorder="1" applyAlignment="1">
      <alignment horizontal="center" vertical="center"/>
    </xf>
    <xf numFmtId="0" fontId="6" fillId="0" borderId="28" xfId="0" applyFont="1" applyFill="1" applyBorder="1" applyAlignment="1">
      <alignment vertical="center"/>
    </xf>
    <xf numFmtId="0" fontId="60" fillId="4" borderId="34" xfId="0" applyFont="1" applyFill="1" applyBorder="1" applyAlignment="1">
      <alignment vertical="center" wrapText="1"/>
    </xf>
    <xf numFmtId="0" fontId="0" fillId="0" borderId="0" xfId="0"/>
    <xf numFmtId="164" fontId="6" fillId="0" borderId="63" xfId="0" applyNumberFormat="1" applyFont="1" applyBorder="1" applyAlignment="1">
      <alignment horizontal="center" vertical="center"/>
    </xf>
    <xf numFmtId="0" fontId="6" fillId="0" borderId="68" xfId="0" applyFont="1" applyFill="1" applyBorder="1" applyAlignment="1">
      <alignment vertical="center"/>
    </xf>
    <xf numFmtId="164" fontId="6" fillId="0" borderId="68" xfId="0" applyNumberFormat="1" applyFont="1" applyBorder="1" applyAlignment="1">
      <alignment horizontal="center" vertical="center"/>
    </xf>
    <xf numFmtId="3" fontId="0" fillId="0" borderId="0" xfId="0" applyNumberFormat="1"/>
    <xf numFmtId="0" fontId="60" fillId="4" borderId="69" xfId="0" applyFont="1" applyFill="1" applyBorder="1" applyAlignment="1">
      <alignment horizontal="right" vertical="center" wrapText="1"/>
    </xf>
    <xf numFmtId="0" fontId="60" fillId="4" borderId="1" xfId="0" applyFont="1" applyFill="1" applyBorder="1" applyAlignment="1">
      <alignment vertical="center" wrapText="1"/>
    </xf>
    <xf numFmtId="167" fontId="60" fillId="4" borderId="18" xfId="0" applyNumberFormat="1" applyFont="1" applyFill="1" applyBorder="1" applyAlignment="1">
      <alignment vertical="center" wrapText="1"/>
    </xf>
    <xf numFmtId="164" fontId="60" fillId="4" borderId="1" xfId="0" applyNumberFormat="1" applyFont="1" applyFill="1" applyBorder="1" applyAlignment="1">
      <alignment horizontal="right" vertical="center" wrapText="1"/>
    </xf>
    <xf numFmtId="0" fontId="60" fillId="4" borderId="1" xfId="0" applyFont="1" applyFill="1" applyBorder="1" applyAlignment="1">
      <alignment horizontal="right" vertical="center" wrapText="1"/>
    </xf>
    <xf numFmtId="2" fontId="60" fillId="4" borderId="1" xfId="0" applyNumberFormat="1" applyFont="1" applyFill="1" applyBorder="1" applyAlignment="1">
      <alignment horizontal="right" vertical="center" wrapText="1"/>
    </xf>
    <xf numFmtId="0" fontId="60" fillId="0" borderId="11" xfId="0" applyFont="1" applyFill="1" applyBorder="1" applyAlignment="1">
      <alignment horizontal="right" vertical="center" wrapText="1"/>
    </xf>
    <xf numFmtId="0" fontId="60" fillId="4" borderId="57" xfId="0" applyFont="1" applyFill="1" applyBorder="1" applyAlignment="1">
      <alignment horizontal="right" vertical="center" wrapText="1"/>
    </xf>
    <xf numFmtId="0" fontId="60" fillId="4" borderId="70" xfId="0" applyFont="1" applyFill="1" applyBorder="1" applyAlignment="1">
      <alignment vertical="center" wrapText="1"/>
    </xf>
    <xf numFmtId="164" fontId="6" fillId="0" borderId="71" xfId="0" applyNumberFormat="1" applyFont="1" applyBorder="1" applyAlignment="1">
      <alignment horizontal="center" vertical="center"/>
    </xf>
    <xf numFmtId="164" fontId="6" fillId="0" borderId="72" xfId="0" applyNumberFormat="1" applyFont="1" applyBorder="1" applyAlignment="1">
      <alignment horizontal="center" vertical="center"/>
    </xf>
    <xf numFmtId="0" fontId="60" fillId="4" borderId="73" xfId="0" applyFont="1" applyFill="1" applyBorder="1" applyAlignment="1">
      <alignment vertical="center" wrapText="1"/>
    </xf>
    <xf numFmtId="0" fontId="60" fillId="4" borderId="73" xfId="0" applyFont="1" applyFill="1" applyBorder="1" applyAlignment="1">
      <alignment horizontal="right" vertical="center" wrapText="1"/>
    </xf>
    <xf numFmtId="164" fontId="6" fillId="0" borderId="76" xfId="0" applyNumberFormat="1" applyFont="1" applyBorder="1" applyAlignment="1">
      <alignment horizontal="center" vertical="center"/>
    </xf>
    <xf numFmtId="3" fontId="6" fillId="0" borderId="76" xfId="0" applyNumberFormat="1" applyFont="1" applyBorder="1" applyAlignment="1">
      <alignment horizontal="center" vertical="center"/>
    </xf>
    <xf numFmtId="0" fontId="6" fillId="0" borderId="26" xfId="0" applyFont="1" applyFill="1" applyBorder="1" applyAlignment="1">
      <alignment vertical="center"/>
    </xf>
    <xf numFmtId="164" fontId="6" fillId="0" borderId="27" xfId="0" applyNumberFormat="1" applyFont="1" applyBorder="1" applyAlignment="1">
      <alignment horizontal="center" vertical="center"/>
    </xf>
    <xf numFmtId="0" fontId="6" fillId="0" borderId="23" xfId="0" applyFont="1" applyFill="1" applyBorder="1" applyAlignment="1">
      <alignment vertical="center"/>
    </xf>
    <xf numFmtId="0" fontId="60" fillId="4" borderId="76" xfId="0" applyFont="1" applyFill="1" applyBorder="1" applyAlignment="1">
      <alignment horizontal="right" vertical="center" wrapText="1"/>
    </xf>
    <xf numFmtId="3" fontId="6" fillId="0" borderId="1" xfId="0" applyNumberFormat="1" applyFont="1" applyBorder="1" applyAlignment="1">
      <alignment horizontal="center" vertical="center"/>
    </xf>
    <xf numFmtId="0" fontId="6" fillId="0" borderId="77" xfId="0" applyFont="1" applyFill="1" applyBorder="1" applyAlignment="1">
      <alignment horizontal="right" vertical="center"/>
    </xf>
    <xf numFmtId="0" fontId="6" fillId="0" borderId="77" xfId="0" applyFont="1" applyFill="1" applyBorder="1" applyAlignment="1">
      <alignment vertical="center"/>
    </xf>
    <xf numFmtId="0" fontId="22" fillId="0" borderId="75" xfId="0" applyFont="1" applyFill="1" applyBorder="1" applyAlignment="1">
      <alignment vertical="center"/>
    </xf>
    <xf numFmtId="166" fontId="6" fillId="0" borderId="78" xfId="151" applyNumberFormat="1" applyFont="1" applyBorder="1" applyAlignment="1">
      <alignment horizontal="left" vertical="center"/>
    </xf>
    <xf numFmtId="0" fontId="6" fillId="0" borderId="78" xfId="0" applyFont="1" applyFill="1" applyBorder="1" applyAlignment="1">
      <alignment vertical="center"/>
    </xf>
    <xf numFmtId="0" fontId="60" fillId="4" borderId="79" xfId="0" applyFont="1" applyFill="1" applyBorder="1" applyAlignment="1">
      <alignment vertical="center" wrapText="1"/>
    </xf>
    <xf numFmtId="164" fontId="61" fillId="0" borderId="27" xfId="0" applyNumberFormat="1" applyFont="1" applyFill="1" applyBorder="1" applyAlignment="1">
      <alignment horizontal="right" vertical="center" wrapText="1"/>
    </xf>
    <xf numFmtId="164" fontId="61" fillId="0" borderId="79" xfId="0" applyNumberFormat="1" applyFont="1" applyFill="1" applyBorder="1" applyAlignment="1">
      <alignment horizontal="right" vertical="center" wrapText="1"/>
    </xf>
    <xf numFmtId="164" fontId="62" fillId="0" borderId="33" xfId="0" applyNumberFormat="1" applyFont="1" applyBorder="1" applyAlignment="1">
      <alignment horizontal="right" vertical="center" wrapText="1"/>
    </xf>
    <xf numFmtId="0" fontId="60" fillId="4" borderId="81" xfId="0" applyFont="1" applyFill="1" applyBorder="1" applyAlignment="1">
      <alignment vertical="center" wrapText="1"/>
    </xf>
    <xf numFmtId="164" fontId="6" fillId="0" borderId="81" xfId="0" applyNumberFormat="1" applyFont="1" applyBorder="1" applyAlignment="1">
      <alignment horizontal="center" vertical="center"/>
    </xf>
    <xf numFmtId="3" fontId="6" fillId="0" borderId="81" xfId="0" applyNumberFormat="1" applyFont="1" applyBorder="1" applyAlignment="1">
      <alignment horizontal="center" vertical="center"/>
    </xf>
    <xf numFmtId="0" fontId="6" fillId="0" borderId="11" xfId="0" applyFont="1" applyFill="1" applyBorder="1" applyAlignment="1">
      <alignment horizontal="right" vertical="center" wrapText="1"/>
    </xf>
    <xf numFmtId="164" fontId="6" fillId="0" borderId="82" xfId="0" applyNumberFormat="1" applyFont="1" applyBorder="1" applyAlignment="1">
      <alignment horizontal="center" vertical="center"/>
    </xf>
    <xf numFmtId="4" fontId="13" fillId="0" borderId="14" xfId="0" applyNumberFormat="1" applyFont="1" applyBorder="1" applyAlignment="1">
      <alignment horizontal="right" vertical="center"/>
    </xf>
    <xf numFmtId="0" fontId="60" fillId="4" borderId="82" xfId="0" applyFont="1" applyFill="1" applyBorder="1" applyAlignment="1">
      <alignment vertical="center" wrapText="1"/>
    </xf>
    <xf numFmtId="164" fontId="6" fillId="0" borderId="62" xfId="0" applyNumberFormat="1" applyFont="1" applyBorder="1" applyAlignment="1">
      <alignment horizontal="center" vertical="center"/>
    </xf>
    <xf numFmtId="166" fontId="6" fillId="0" borderId="82" xfId="151" applyNumberFormat="1" applyFont="1" applyBorder="1" applyAlignment="1">
      <alignment horizontal="left" vertical="center"/>
    </xf>
    <xf numFmtId="164" fontId="61" fillId="0" borderId="34" xfId="0" applyNumberFormat="1" applyFont="1" applyFill="1" applyBorder="1" applyAlignment="1">
      <alignment horizontal="right" vertical="center" wrapText="1"/>
    </xf>
    <xf numFmtId="0" fontId="6" fillId="0" borderId="82" xfId="0" applyFont="1" applyFill="1" applyBorder="1" applyAlignment="1">
      <alignment vertical="center"/>
    </xf>
    <xf numFmtId="0" fontId="63" fillId="0" borderId="82" xfId="0" applyFont="1" applyFill="1" applyBorder="1" applyAlignment="1">
      <alignment horizontal="right" vertical="center"/>
    </xf>
    <xf numFmtId="164" fontId="60" fillId="0" borderId="27" xfId="0" applyNumberFormat="1" applyFont="1" applyFill="1" applyBorder="1" applyAlignment="1">
      <alignment horizontal="right" vertical="center" wrapText="1"/>
    </xf>
    <xf numFmtId="4" fontId="6" fillId="0" borderId="59" xfId="0" applyNumberFormat="1" applyFont="1" applyBorder="1" applyAlignment="1">
      <alignment horizontal="center" vertical="center"/>
    </xf>
    <xf numFmtId="0" fontId="6" fillId="0" borderId="75" xfId="0" applyFont="1" applyFill="1" applyBorder="1" applyAlignment="1">
      <alignment vertical="center"/>
    </xf>
    <xf numFmtId="4" fontId="64" fillId="0" borderId="59" xfId="0" applyNumberFormat="1" applyFont="1" applyBorder="1" applyAlignment="1">
      <alignment horizontal="center" vertical="center"/>
    </xf>
    <xf numFmtId="4" fontId="65" fillId="0" borderId="59" xfId="0" applyNumberFormat="1" applyFont="1" applyBorder="1" applyAlignment="1">
      <alignment horizontal="center" vertical="center"/>
    </xf>
    <xf numFmtId="0" fontId="66" fillId="0" borderId="0" xfId="0" applyFont="1" applyAlignment="1">
      <alignment vertical="center"/>
    </xf>
    <xf numFmtId="0" fontId="68" fillId="2" borderId="93" xfId="0" applyFont="1" applyFill="1" applyBorder="1" applyAlignment="1">
      <alignment horizontal="center" vertical="center"/>
    </xf>
    <xf numFmtId="0" fontId="68" fillId="2" borderId="93" xfId="0" applyFont="1" applyFill="1" applyBorder="1" applyAlignment="1">
      <alignment horizontal="center" vertical="center" wrapText="1"/>
    </xf>
    <xf numFmtId="0" fontId="67" fillId="0" borderId="93" xfId="2" applyFont="1" applyFill="1" applyBorder="1" applyAlignment="1">
      <alignment horizontal="right" vertical="center"/>
    </xf>
    <xf numFmtId="0" fontId="67" fillId="0" borderId="93" xfId="2" applyFont="1" applyFill="1" applyBorder="1" applyAlignment="1">
      <alignment horizontal="left" vertical="center"/>
    </xf>
    <xf numFmtId="3" fontId="67" fillId="0" borderId="97" xfId="2" applyNumberFormat="1" applyFont="1" applyFill="1" applyBorder="1" applyAlignment="1">
      <alignment horizontal="center" vertical="center"/>
    </xf>
    <xf numFmtId="0" fontId="67" fillId="0" borderId="103" xfId="2" applyFont="1" applyFill="1" applyBorder="1" applyAlignment="1">
      <alignment horizontal="right" vertical="center"/>
    </xf>
    <xf numFmtId="0" fontId="67" fillId="0" borderId="103" xfId="2" applyFont="1" applyFill="1" applyBorder="1" applyAlignment="1">
      <alignment horizontal="left" vertical="center"/>
    </xf>
    <xf numFmtId="0" fontId="68" fillId="2" borderId="103" xfId="0" applyFont="1" applyFill="1" applyBorder="1" applyAlignment="1">
      <alignment horizontal="center" vertical="center"/>
    </xf>
    <xf numFmtId="0" fontId="68" fillId="2" borderId="103" xfId="0" applyFont="1" applyFill="1" applyBorder="1" applyAlignment="1">
      <alignment horizontal="center" vertical="center" wrapText="1"/>
    </xf>
    <xf numFmtId="0" fontId="67" fillId="0" borderId="104" xfId="2" applyFont="1" applyFill="1" applyBorder="1" applyAlignment="1">
      <alignment horizontal="right" vertical="center"/>
    </xf>
    <xf numFmtId="0" fontId="67" fillId="0" borderId="104" xfId="2" applyFont="1" applyFill="1" applyBorder="1" applyAlignment="1">
      <alignment horizontal="left" vertical="center"/>
    </xf>
    <xf numFmtId="3" fontId="67" fillId="0" borderId="105" xfId="2" applyNumberFormat="1" applyFont="1" applyFill="1" applyBorder="1" applyAlignment="1">
      <alignment horizontal="center" vertical="center"/>
    </xf>
    <xf numFmtId="0" fontId="67" fillId="0" borderId="92" xfId="2" applyFont="1" applyFill="1" applyBorder="1" applyAlignment="1">
      <alignment horizontal="center" vertical="center"/>
    </xf>
    <xf numFmtId="3" fontId="67" fillId="0" borderId="92" xfId="2" applyNumberFormat="1" applyFont="1" applyFill="1" applyBorder="1" applyAlignment="1">
      <alignment horizontal="center" vertical="center"/>
    </xf>
    <xf numFmtId="0" fontId="67" fillId="2" borderId="103" xfId="0" applyFont="1" applyFill="1" applyBorder="1" applyAlignment="1">
      <alignment horizontal="center" vertical="center"/>
    </xf>
    <xf numFmtId="0" fontId="67" fillId="2" borderId="103" xfId="0" applyFont="1" applyFill="1" applyBorder="1" applyAlignment="1">
      <alignment horizontal="center" vertical="center" wrapText="1"/>
    </xf>
    <xf numFmtId="0" fontId="69" fillId="0" borderId="82" xfId="0" applyFont="1" applyFill="1" applyBorder="1" applyAlignment="1">
      <alignment horizontal="right" vertical="center" wrapText="1"/>
    </xf>
    <xf numFmtId="164" fontId="60" fillId="0" borderId="82" xfId="0" applyNumberFormat="1" applyFont="1" applyBorder="1" applyAlignment="1">
      <alignment horizontal="right" vertical="center" wrapText="1"/>
    </xf>
    <xf numFmtId="164" fontId="6" fillId="0" borderId="82" xfId="0" applyNumberFormat="1" applyFont="1" applyBorder="1" applyAlignment="1">
      <alignment horizontal="right" vertical="center" wrapText="1"/>
    </xf>
    <xf numFmtId="0" fontId="22" fillId="0" borderId="60" xfId="0" applyFont="1" applyFill="1" applyBorder="1" applyAlignment="1">
      <alignment horizontal="right" vertical="center"/>
    </xf>
    <xf numFmtId="0" fontId="22" fillId="0" borderId="83" xfId="0" applyFont="1" applyFill="1" applyBorder="1" applyAlignment="1">
      <alignment horizontal="right" vertical="center"/>
    </xf>
    <xf numFmtId="0" fontId="22" fillId="0" borderId="62" xfId="0" applyFont="1" applyFill="1" applyBorder="1" applyAlignment="1">
      <alignment horizontal="right" vertical="center"/>
    </xf>
    <xf numFmtId="0" fontId="7" fillId="0" borderId="5"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22" fillId="0" borderId="4" xfId="0" applyFont="1" applyFill="1" applyBorder="1" applyAlignment="1">
      <alignment horizontal="center" vertical="center"/>
    </xf>
    <xf numFmtId="3" fontId="6" fillId="0" borderId="60" xfId="0" applyNumberFormat="1" applyFont="1" applyBorder="1" applyAlignment="1">
      <alignment horizontal="center" vertical="center"/>
    </xf>
    <xf numFmtId="3" fontId="6" fillId="0" borderId="83" xfId="0" applyNumberFormat="1" applyFont="1" applyBorder="1" applyAlignment="1">
      <alignment horizontal="center" vertical="center"/>
    </xf>
    <xf numFmtId="3" fontId="6" fillId="0" borderId="62" xfId="0" applyNumberFormat="1" applyFont="1" applyBorder="1" applyAlignment="1">
      <alignment horizontal="center" vertical="center"/>
    </xf>
    <xf numFmtId="3" fontId="6" fillId="0" borderId="75" xfId="0" applyNumberFormat="1" applyFont="1" applyBorder="1" applyAlignment="1">
      <alignment horizontal="center" vertical="center"/>
    </xf>
    <xf numFmtId="3" fontId="6" fillId="0" borderId="74" xfId="0" applyNumberFormat="1" applyFont="1" applyBorder="1" applyAlignment="1">
      <alignment horizontal="center" vertical="center"/>
    </xf>
    <xf numFmtId="3" fontId="6" fillId="0" borderId="72" xfId="0" applyNumberFormat="1" applyFont="1" applyBorder="1" applyAlignment="1">
      <alignment horizontal="center" vertical="center"/>
    </xf>
    <xf numFmtId="0" fontId="15" fillId="0" borderId="60" xfId="0" applyFont="1" applyFill="1" applyBorder="1" applyAlignment="1">
      <alignment horizontal="center" vertical="center"/>
    </xf>
    <xf numFmtId="0" fontId="15" fillId="0" borderId="72" xfId="0" applyFont="1" applyFill="1" applyBorder="1" applyAlignment="1">
      <alignment horizontal="center" vertical="center"/>
    </xf>
    <xf numFmtId="2" fontId="0" fillId="0" borderId="60" xfId="0" applyNumberFormat="1" applyBorder="1" applyAlignment="1">
      <alignment horizontal="center"/>
    </xf>
    <xf numFmtId="2" fontId="0" fillId="0" borderId="83" xfId="0" applyNumberFormat="1" applyBorder="1" applyAlignment="1">
      <alignment horizontal="center"/>
    </xf>
    <xf numFmtId="2" fontId="0" fillId="0" borderId="62" xfId="0" applyNumberFormat="1" applyBorder="1" applyAlignment="1">
      <alignment horizontal="center"/>
    </xf>
    <xf numFmtId="2" fontId="0" fillId="0" borderId="75" xfId="0" applyNumberFormat="1" applyBorder="1" applyAlignment="1">
      <alignment horizontal="center"/>
    </xf>
    <xf numFmtId="2" fontId="0" fillId="0" borderId="74" xfId="0" applyNumberFormat="1" applyBorder="1" applyAlignment="1">
      <alignment horizontal="center"/>
    </xf>
    <xf numFmtId="2" fontId="0" fillId="0" borderId="72" xfId="0" applyNumberFormat="1" applyBorder="1" applyAlignment="1">
      <alignment horizontal="center"/>
    </xf>
    <xf numFmtId="0" fontId="15" fillId="0" borderId="75" xfId="0" applyFont="1" applyFill="1" applyBorder="1" applyAlignment="1">
      <alignment horizontal="center" vertical="center"/>
    </xf>
    <xf numFmtId="2" fontId="5" fillId="0" borderId="8" xfId="0" applyNumberFormat="1" applyFont="1" applyBorder="1" applyAlignment="1">
      <alignment horizontal="center" vertical="center"/>
    </xf>
    <xf numFmtId="2" fontId="5" fillId="0" borderId="9" xfId="0" applyNumberFormat="1" applyFont="1" applyBorder="1" applyAlignment="1">
      <alignment horizontal="center" vertical="center"/>
    </xf>
    <xf numFmtId="164" fontId="60" fillId="0" borderId="75" xfId="0" applyNumberFormat="1" applyFont="1" applyFill="1" applyBorder="1" applyAlignment="1">
      <alignment horizontal="right" vertical="center" wrapText="1"/>
    </xf>
    <xf numFmtId="164" fontId="60" fillId="0" borderId="83" xfId="0" applyNumberFormat="1" applyFont="1" applyFill="1" applyBorder="1" applyAlignment="1">
      <alignment horizontal="right" vertical="center" wrapText="1"/>
    </xf>
    <xf numFmtId="164" fontId="60" fillId="0" borderId="72" xfId="0" applyNumberFormat="1" applyFont="1" applyFill="1" applyBorder="1" applyAlignment="1">
      <alignment horizontal="right" vertical="center" wrapText="1"/>
    </xf>
    <xf numFmtId="2" fontId="5" fillId="0" borderId="12" xfId="0" applyNumberFormat="1" applyFont="1" applyBorder="1" applyAlignment="1">
      <alignment horizontal="center" vertical="center"/>
    </xf>
    <xf numFmtId="2" fontId="5" fillId="0" borderId="13" xfId="0" applyNumberFormat="1" applyFont="1" applyBorder="1" applyAlignment="1">
      <alignment horizontal="center" vertical="center"/>
    </xf>
    <xf numFmtId="2" fontId="5" fillId="0" borderId="14" xfId="0" applyNumberFormat="1" applyFont="1" applyBorder="1" applyAlignment="1">
      <alignment horizontal="center" vertical="center"/>
    </xf>
    <xf numFmtId="2" fontId="3" fillId="0" borderId="24" xfId="0" applyNumberFormat="1" applyFont="1" applyBorder="1" applyAlignment="1">
      <alignment horizontal="center" vertical="center"/>
    </xf>
    <xf numFmtId="2" fontId="3" fillId="0" borderId="10" xfId="0" applyNumberFormat="1" applyFont="1" applyBorder="1" applyAlignment="1">
      <alignment horizontal="center" vertical="center"/>
    </xf>
    <xf numFmtId="2" fontId="3" fillId="0" borderId="25" xfId="0" applyNumberFormat="1" applyFont="1" applyBorder="1" applyAlignment="1">
      <alignment horizontal="center" vertical="center"/>
    </xf>
    <xf numFmtId="3" fontId="13" fillId="0" borderId="12" xfId="0" applyNumberFormat="1" applyFont="1" applyBorder="1" applyAlignment="1">
      <alignment horizontal="right" vertical="center"/>
    </xf>
    <xf numFmtId="3" fontId="13" fillId="0" borderId="13" xfId="0" applyNumberFormat="1" applyFont="1" applyBorder="1" applyAlignment="1">
      <alignment horizontal="right" vertical="center"/>
    </xf>
    <xf numFmtId="3" fontId="13" fillId="0" borderId="14" xfId="0" applyNumberFormat="1" applyFont="1" applyBorder="1" applyAlignment="1">
      <alignment horizontal="right" vertical="center"/>
    </xf>
    <xf numFmtId="4" fontId="13" fillId="0" borderId="12" xfId="0" applyNumberFormat="1" applyFont="1" applyBorder="1" applyAlignment="1">
      <alignment horizontal="right" vertical="center"/>
    </xf>
    <xf numFmtId="4" fontId="13" fillId="0" borderId="13" xfId="0" applyNumberFormat="1" applyFont="1" applyBorder="1" applyAlignment="1">
      <alignment horizontal="right" vertical="center"/>
    </xf>
    <xf numFmtId="4" fontId="13" fillId="0" borderId="14" xfId="0" applyNumberFormat="1" applyFont="1" applyBorder="1" applyAlignment="1">
      <alignment horizontal="right" vertical="center"/>
    </xf>
    <xf numFmtId="4" fontId="70" fillId="0" borderId="12" xfId="0" applyNumberFormat="1" applyFont="1" applyBorder="1" applyAlignment="1">
      <alignment horizontal="right" vertical="center"/>
    </xf>
    <xf numFmtId="4" fontId="70" fillId="0" borderId="14" xfId="0" applyNumberFormat="1" applyFont="1" applyBorder="1" applyAlignment="1">
      <alignment horizontal="right" vertical="center"/>
    </xf>
    <xf numFmtId="2" fontId="3" fillId="0" borderId="5" xfId="0" applyNumberFormat="1" applyFont="1" applyBorder="1" applyAlignment="1">
      <alignment horizontal="center" vertical="center"/>
    </xf>
    <xf numFmtId="2" fontId="3" fillId="0" borderId="6" xfId="0" applyNumberFormat="1" applyFont="1" applyBorder="1" applyAlignment="1">
      <alignment horizontal="center" vertical="center"/>
    </xf>
    <xf numFmtId="2" fontId="3" fillId="0" borderId="7" xfId="0" applyNumberFormat="1" applyFont="1" applyBorder="1" applyAlignment="1">
      <alignment horizontal="center" vertical="center"/>
    </xf>
    <xf numFmtId="0" fontId="16" fillId="5" borderId="80" xfId="0" applyFont="1" applyFill="1" applyBorder="1" applyAlignment="1">
      <alignment horizontal="center" vertical="center"/>
    </xf>
    <xf numFmtId="2" fontId="0" fillId="0" borderId="20" xfId="0" applyNumberFormat="1" applyBorder="1" applyAlignment="1">
      <alignment horizontal="center"/>
    </xf>
    <xf numFmtId="2" fontId="0" fillId="0" borderId="6" xfId="0" applyNumberFormat="1" applyBorder="1" applyAlignment="1">
      <alignment horizontal="center"/>
    </xf>
    <xf numFmtId="2" fontId="0" fillId="0" borderId="19" xfId="0" applyNumberFormat="1" applyBorder="1" applyAlignment="1">
      <alignment horizontal="center"/>
    </xf>
    <xf numFmtId="2" fontId="3" fillId="0" borderId="75" xfId="0" applyNumberFormat="1" applyFont="1" applyBorder="1" applyAlignment="1">
      <alignment horizontal="center" vertical="center"/>
    </xf>
    <xf numFmtId="2" fontId="3" fillId="0" borderId="83" xfId="0" applyNumberFormat="1" applyFont="1" applyBorder="1" applyAlignment="1">
      <alignment horizontal="center" vertical="center"/>
    </xf>
    <xf numFmtId="2" fontId="3" fillId="0" borderId="72" xfId="0" applyNumberFormat="1" applyFont="1" applyBorder="1" applyAlignment="1">
      <alignment horizontal="center" vertical="center"/>
    </xf>
    <xf numFmtId="0" fontId="2" fillId="0" borderId="4" xfId="0" applyFont="1" applyBorder="1" applyAlignment="1">
      <alignment horizontal="center" vertical="center"/>
    </xf>
    <xf numFmtId="2" fontId="0" fillId="0" borderId="61" xfId="0" applyNumberFormat="1" applyBorder="1" applyAlignment="1">
      <alignment horizontal="center"/>
    </xf>
    <xf numFmtId="164" fontId="60" fillId="0" borderId="75" xfId="0" applyNumberFormat="1" applyFont="1" applyBorder="1" applyAlignment="1">
      <alignment horizontal="right" vertical="center" wrapText="1"/>
    </xf>
    <xf numFmtId="164" fontId="6" fillId="0" borderId="83" xfId="0" applyNumberFormat="1" applyFont="1" applyBorder="1" applyAlignment="1">
      <alignment horizontal="right" vertical="center" wrapText="1"/>
    </xf>
    <xf numFmtId="164" fontId="6" fillId="0" borderId="72" xfId="0" applyNumberFormat="1" applyFont="1" applyBorder="1" applyAlignment="1">
      <alignment horizontal="right" vertical="center" wrapText="1"/>
    </xf>
    <xf numFmtId="164" fontId="60" fillId="0" borderId="83" xfId="0" applyNumberFormat="1" applyFont="1" applyBorder="1" applyAlignment="1">
      <alignment horizontal="right" vertical="center" wrapText="1"/>
    </xf>
    <xf numFmtId="164" fontId="60" fillId="0" borderId="72" xfId="0" applyNumberFormat="1" applyFont="1" applyBorder="1" applyAlignment="1">
      <alignment horizontal="right" vertical="center" wrapText="1"/>
    </xf>
    <xf numFmtId="0" fontId="2" fillId="0" borderId="8" xfId="0" applyFont="1" applyBorder="1" applyAlignment="1">
      <alignment horizontal="center" vertical="center"/>
    </xf>
    <xf numFmtId="0" fontId="7" fillId="0" borderId="75" xfId="0" applyFont="1" applyBorder="1" applyAlignment="1">
      <alignment horizontal="center" vertical="center"/>
    </xf>
    <xf numFmtId="0" fontId="7" fillId="0" borderId="74" xfId="0" applyFont="1" applyBorder="1" applyAlignment="1">
      <alignment horizontal="center" vertical="center"/>
    </xf>
    <xf numFmtId="0" fontId="7" fillId="0" borderId="72" xfId="0" applyFont="1" applyBorder="1" applyAlignment="1">
      <alignment horizontal="center" vertical="center"/>
    </xf>
    <xf numFmtId="2" fontId="17" fillId="4" borderId="10" xfId="0" applyNumberFormat="1" applyFont="1" applyFill="1" applyBorder="1" applyAlignment="1">
      <alignment horizontal="center" vertical="center"/>
    </xf>
    <xf numFmtId="2" fontId="18" fillId="4" borderId="10" xfId="0" applyNumberFormat="1" applyFont="1" applyFill="1" applyBorder="1" applyAlignment="1">
      <alignment horizontal="center" vertical="center"/>
    </xf>
    <xf numFmtId="0" fontId="67" fillId="0" borderId="100" xfId="0" applyFont="1" applyBorder="1" applyAlignment="1">
      <alignment horizontal="center" vertical="center"/>
    </xf>
    <xf numFmtId="0" fontId="67" fillId="0" borderId="101" xfId="0" applyFont="1" applyBorder="1" applyAlignment="1">
      <alignment horizontal="center" vertical="center"/>
    </xf>
    <xf numFmtId="0" fontId="67" fillId="0" borderId="102" xfId="0" applyFont="1" applyBorder="1" applyAlignment="1">
      <alignment horizontal="center" vertical="center"/>
    </xf>
    <xf numFmtId="0" fontId="66" fillId="0" borderId="0" xfId="0" applyFont="1" applyAlignment="1">
      <alignment horizontal="right" vertical="center"/>
    </xf>
    <xf numFmtId="0" fontId="67" fillId="0" borderId="0" xfId="0" applyFont="1" applyAlignment="1">
      <alignment horizontal="right" vertical="center"/>
    </xf>
    <xf numFmtId="0" fontId="66" fillId="0" borderId="92" xfId="0" applyFont="1" applyBorder="1" applyAlignment="1">
      <alignment horizontal="right" vertical="center"/>
    </xf>
    <xf numFmtId="0" fontId="67" fillId="0" borderId="94" xfId="0" applyFont="1" applyBorder="1" applyAlignment="1">
      <alignment horizontal="center" vertical="center"/>
    </xf>
    <xf numFmtId="0" fontId="67" fillId="0" borderId="95" xfId="0" applyFont="1" applyBorder="1" applyAlignment="1">
      <alignment horizontal="center" vertical="center"/>
    </xf>
    <xf numFmtId="0" fontId="67" fillId="0" borderId="96" xfId="0" applyFont="1" applyBorder="1" applyAlignment="1">
      <alignment horizontal="center" vertical="center"/>
    </xf>
    <xf numFmtId="0" fontId="67" fillId="0" borderId="98" xfId="0" applyFont="1" applyFill="1" applyBorder="1" applyAlignment="1">
      <alignment horizontal="center" vertical="center"/>
    </xf>
    <xf numFmtId="0" fontId="67" fillId="0" borderId="99" xfId="0" applyFont="1" applyFill="1" applyBorder="1" applyAlignment="1">
      <alignment horizontal="center" vertical="center"/>
    </xf>
    <xf numFmtId="0" fontId="67" fillId="0" borderId="98" xfId="2" applyFont="1" applyFill="1" applyBorder="1" applyAlignment="1">
      <alignment horizontal="center" vertical="center"/>
    </xf>
    <xf numFmtId="0" fontId="67" fillId="0" borderId="99" xfId="2" applyFont="1" applyFill="1" applyBorder="1" applyAlignment="1">
      <alignment horizontal="center" vertical="center"/>
    </xf>
    <xf numFmtId="0" fontId="67" fillId="0" borderId="106" xfId="2" applyFont="1" applyFill="1" applyBorder="1" applyAlignment="1">
      <alignment horizontal="center" vertical="center"/>
    </xf>
    <xf numFmtId="0" fontId="67" fillId="0" borderId="107" xfId="2" applyFont="1" applyFill="1" applyBorder="1" applyAlignment="1">
      <alignment horizontal="center" vertical="center"/>
    </xf>
    <xf numFmtId="2" fontId="7" fillId="0" borderId="28" xfId="0" applyNumberFormat="1" applyFont="1" applyBorder="1" applyAlignment="1">
      <alignment horizontal="center" vertical="center"/>
    </xf>
    <xf numFmtId="2" fontId="7" fillId="0" borderId="29" xfId="0" applyNumberFormat="1" applyFont="1" applyBorder="1" applyAlignment="1">
      <alignment horizontal="center" vertical="center"/>
    </xf>
    <xf numFmtId="2" fontId="7" fillId="0" borderId="30" xfId="0" applyNumberFormat="1" applyFont="1" applyBorder="1" applyAlignment="1">
      <alignment horizontal="center" vertical="center"/>
    </xf>
    <xf numFmtId="0" fontId="3" fillId="0" borderId="4" xfId="0" applyFont="1" applyBorder="1" applyAlignment="1">
      <alignment horizontal="center" vertical="center"/>
    </xf>
    <xf numFmtId="0" fontId="21" fillId="0" borderId="1" xfId="0" applyFont="1" applyBorder="1" applyAlignment="1">
      <alignment horizontal="center" vertical="center"/>
    </xf>
    <xf numFmtId="2" fontId="7" fillId="0" borderId="75" xfId="0" applyNumberFormat="1" applyFont="1" applyBorder="1" applyAlignment="1">
      <alignment horizontal="center" vertical="center"/>
    </xf>
    <xf numFmtId="2" fontId="7" fillId="0" borderId="74" xfId="0" applyNumberFormat="1" applyFont="1" applyBorder="1" applyAlignment="1">
      <alignment horizontal="center" vertical="center"/>
    </xf>
    <xf numFmtId="2" fontId="7" fillId="0" borderId="72" xfId="0" applyNumberFormat="1" applyFont="1" applyBorder="1" applyAlignment="1">
      <alignment horizontal="center" vertical="center"/>
    </xf>
    <xf numFmtId="2" fontId="9" fillId="0" borderId="8" xfId="2" applyNumberFormat="1" applyFont="1" applyBorder="1" applyAlignment="1">
      <alignment horizontal="center" vertical="center"/>
    </xf>
    <xf numFmtId="165" fontId="13" fillId="3" borderId="32" xfId="2" applyNumberFormat="1" applyFont="1" applyFill="1" applyBorder="1" applyAlignment="1">
      <alignment horizontal="right" vertical="center"/>
    </xf>
    <xf numFmtId="164" fontId="20" fillId="0" borderId="0" xfId="0" applyNumberFormat="1" applyFont="1" applyBorder="1" applyAlignment="1">
      <alignment horizontal="center" vertical="center" wrapText="1"/>
    </xf>
    <xf numFmtId="165" fontId="13" fillId="3" borderId="4" xfId="2" applyNumberFormat="1" applyFont="1" applyFill="1" applyBorder="1" applyAlignment="1">
      <alignment horizontal="right" vertical="center"/>
    </xf>
    <xf numFmtId="165" fontId="13" fillId="3" borderId="74" xfId="2" applyNumberFormat="1" applyFont="1" applyFill="1" applyBorder="1" applyAlignment="1">
      <alignment horizontal="right" vertical="center"/>
    </xf>
  </cellXfs>
  <cellStyles count="431">
    <cellStyle name="20% - Accent1 2" xfId="4"/>
    <cellStyle name="20% - Accent1 3" xfId="5"/>
    <cellStyle name="20% - Accent1 4" xfId="3"/>
    <cellStyle name="20% - Accent2 2" xfId="7"/>
    <cellStyle name="20% - Accent2 3" xfId="8"/>
    <cellStyle name="20% - Accent2 4" xfId="6"/>
    <cellStyle name="20% - Accent3 2" xfId="10"/>
    <cellStyle name="20% - Accent3 3" xfId="11"/>
    <cellStyle name="20% - Accent3 4" xfId="9"/>
    <cellStyle name="20% - Accent4 2" xfId="13"/>
    <cellStyle name="20% - Accent4 3" xfId="14"/>
    <cellStyle name="20% - Accent4 4" xfId="12"/>
    <cellStyle name="20% - Accent5 2" xfId="16"/>
    <cellStyle name="20% - Accent5 3" xfId="17"/>
    <cellStyle name="20% - Accent5 4" xfId="15"/>
    <cellStyle name="20% - Accent6 2" xfId="19"/>
    <cellStyle name="20% - Accent6 3" xfId="20"/>
    <cellStyle name="20% - Accent6 4" xfId="18"/>
    <cellStyle name="40% - Accent1 2" xfId="22"/>
    <cellStyle name="40% - Accent1 3" xfId="23"/>
    <cellStyle name="40% - Accent1 4" xfId="21"/>
    <cellStyle name="40% - Accent2 2" xfId="25"/>
    <cellStyle name="40% - Accent2 3" xfId="26"/>
    <cellStyle name="40% - Accent2 4" xfId="24"/>
    <cellStyle name="40% - Accent3 2" xfId="28"/>
    <cellStyle name="40% - Accent3 3" xfId="29"/>
    <cellStyle name="40% - Accent3 4" xfId="27"/>
    <cellStyle name="40% - Accent4 2" xfId="31"/>
    <cellStyle name="40% - Accent4 3" xfId="32"/>
    <cellStyle name="40% - Accent4 4" xfId="30"/>
    <cellStyle name="40% - Accent5 2" xfId="34"/>
    <cellStyle name="40% - Accent5 3" xfId="35"/>
    <cellStyle name="40% - Accent5 4" xfId="33"/>
    <cellStyle name="40% - Accent6 2" xfId="37"/>
    <cellStyle name="40% - Accent6 3" xfId="38"/>
    <cellStyle name="40% - Accent6 4" xfId="36"/>
    <cellStyle name="60% - Accent1 2" xfId="40"/>
    <cellStyle name="60% - Accent1 3" xfId="41"/>
    <cellStyle name="60% - Accent1 4" xfId="39"/>
    <cellStyle name="60% - Accent2 2" xfId="43"/>
    <cellStyle name="60% - Accent2 3" xfId="44"/>
    <cellStyle name="60% - Accent2 4" xfId="42"/>
    <cellStyle name="60% - Accent3 2" xfId="46"/>
    <cellStyle name="60% - Accent3 3" xfId="47"/>
    <cellStyle name="60% - Accent3 4" xfId="45"/>
    <cellStyle name="60% - Accent4 2" xfId="49"/>
    <cellStyle name="60% - Accent4 3" xfId="50"/>
    <cellStyle name="60% - Accent4 4" xfId="48"/>
    <cellStyle name="60% - Accent5 2" xfId="52"/>
    <cellStyle name="60% - Accent5 3" xfId="53"/>
    <cellStyle name="60% - Accent5 4" xfId="51"/>
    <cellStyle name="60% - Accent6 2" xfId="55"/>
    <cellStyle name="60% - Accent6 3" xfId="56"/>
    <cellStyle name="60% - Accent6 4" xfId="54"/>
    <cellStyle name="Accent1 2" xfId="58"/>
    <cellStyle name="Accent1 3" xfId="59"/>
    <cellStyle name="Accent1 4" xfId="57"/>
    <cellStyle name="Accent2 2" xfId="61"/>
    <cellStyle name="Accent2 3" xfId="62"/>
    <cellStyle name="Accent2 4" xfId="60"/>
    <cellStyle name="Accent3 2" xfId="64"/>
    <cellStyle name="Accent3 3" xfId="65"/>
    <cellStyle name="Accent3 4" xfId="63"/>
    <cellStyle name="Accent4 2" xfId="67"/>
    <cellStyle name="Accent4 3" xfId="68"/>
    <cellStyle name="Accent4 4" xfId="66"/>
    <cellStyle name="Accent5 2" xfId="70"/>
    <cellStyle name="Accent5 3" xfId="71"/>
    <cellStyle name="Accent5 4" xfId="69"/>
    <cellStyle name="Accent6 2" xfId="73"/>
    <cellStyle name="Accent6 3" xfId="74"/>
    <cellStyle name="Accent6 4" xfId="72"/>
    <cellStyle name="Bad 2" xfId="76"/>
    <cellStyle name="Bad 3" xfId="77"/>
    <cellStyle name="Bad 4" xfId="75"/>
    <cellStyle name="Calculation 2" xfId="79"/>
    <cellStyle name="Calculation 3" xfId="80"/>
    <cellStyle name="Calculation 3 2" xfId="413"/>
    <cellStyle name="Calculation 3 3" xfId="422"/>
    <cellStyle name="Calculation 3 4" xfId="428"/>
    <cellStyle name="Calculation 4" xfId="78"/>
    <cellStyle name="Check Cell 2" xfId="82"/>
    <cellStyle name="Check Cell 3" xfId="83"/>
    <cellStyle name="Check Cell 4" xfId="81"/>
    <cellStyle name="Explanatory Text 2" xfId="85"/>
    <cellStyle name="Explanatory Text 3" xfId="86"/>
    <cellStyle name="Explanatory Text 4" xfId="84"/>
    <cellStyle name="Good 2" xfId="88"/>
    <cellStyle name="Good 3" xfId="89"/>
    <cellStyle name="Good 4" xfId="87"/>
    <cellStyle name="Heading 1 2" xfId="91"/>
    <cellStyle name="Heading 1 3" xfId="92"/>
    <cellStyle name="Heading 1 4" xfId="90"/>
    <cellStyle name="Heading 2 2" xfId="94"/>
    <cellStyle name="Heading 2 3" xfId="95"/>
    <cellStyle name="Heading 2 4" xfId="93"/>
    <cellStyle name="Heading 3 2" xfId="97"/>
    <cellStyle name="Heading 3 3" xfId="98"/>
    <cellStyle name="Heading 3 4" xfId="96"/>
    <cellStyle name="Heading 4 2" xfId="100"/>
    <cellStyle name="Heading 4 3" xfId="101"/>
    <cellStyle name="Heading 4 4" xfId="99"/>
    <cellStyle name="Input 2" xfId="103"/>
    <cellStyle name="Input 3" xfId="104"/>
    <cellStyle name="Input 3 2" xfId="414"/>
    <cellStyle name="Input 3 3" xfId="421"/>
    <cellStyle name="Input 3 4" xfId="427"/>
    <cellStyle name="Input 4" xfId="102"/>
    <cellStyle name="Linked Cell 2" xfId="106"/>
    <cellStyle name="Linked Cell 3" xfId="107"/>
    <cellStyle name="Linked Cell 4" xfId="105"/>
    <cellStyle name="Neutral 2" xfId="109"/>
    <cellStyle name="Neutral 3" xfId="110"/>
    <cellStyle name="Neutral 4" xfId="108"/>
    <cellStyle name="Normal" xfId="0" builtinId="0"/>
    <cellStyle name="Normal 10" xfId="111"/>
    <cellStyle name="Normal 100" xfId="112"/>
    <cellStyle name="Normal 101" xfId="113"/>
    <cellStyle name="Normal 102" xfId="114"/>
    <cellStyle name="Normal 103" xfId="115"/>
    <cellStyle name="Normal 104" xfId="116"/>
    <cellStyle name="Normal 105" xfId="117"/>
    <cellStyle name="Normal 106" xfId="118"/>
    <cellStyle name="Normal 107" xfId="119"/>
    <cellStyle name="Normal 108" xfId="120"/>
    <cellStyle name="Normal 109" xfId="121"/>
    <cellStyle name="Normal 11" xfId="122"/>
    <cellStyle name="Normal 110" xfId="123"/>
    <cellStyle name="Normal 111" xfId="124"/>
    <cellStyle name="Normal 112" xfId="1"/>
    <cellStyle name="Normal 112 2" xfId="2"/>
    <cellStyle name="Normal 113" xfId="125"/>
    <cellStyle name="Normal 113 2" xfId="126"/>
    <cellStyle name="Normal 114" xfId="127"/>
    <cellStyle name="Normal 114 2" xfId="128"/>
    <cellStyle name="Normal 115" xfId="129"/>
    <cellStyle name="Normal 115 2" xfId="130"/>
    <cellStyle name="Normal 116" xfId="131"/>
    <cellStyle name="Normal 116 2" xfId="132"/>
    <cellStyle name="Normal 117" xfId="133"/>
    <cellStyle name="Normal 117 2" xfId="134"/>
    <cellStyle name="Normal 118" xfId="135"/>
    <cellStyle name="Normal 118 2" xfId="136"/>
    <cellStyle name="Normal 119" xfId="137"/>
    <cellStyle name="Normal 119 2" xfId="138"/>
    <cellStyle name="Normal 12" xfId="139"/>
    <cellStyle name="Normal 120" xfId="140"/>
    <cellStyle name="Normal 120 2" xfId="141"/>
    <cellStyle name="Normal 121" xfId="142"/>
    <cellStyle name="Normal 121 2" xfId="143"/>
    <cellStyle name="Normal 122" xfId="144"/>
    <cellStyle name="Normal 123" xfId="145"/>
    <cellStyle name="Normal 124" xfId="146"/>
    <cellStyle name="Normal 125" xfId="147"/>
    <cellStyle name="Normal 126" xfId="148"/>
    <cellStyle name="Normal 127" xfId="149"/>
    <cellStyle name="Normal 128" xfId="150"/>
    <cellStyle name="Normal 129" xfId="151"/>
    <cellStyle name="Normal 13" xfId="152"/>
    <cellStyle name="Normal 130" xfId="153"/>
    <cellStyle name="Normal 131" xfId="154"/>
    <cellStyle name="Normal 132" xfId="155"/>
    <cellStyle name="Normal 133" xfId="156"/>
    <cellStyle name="Normal 134" xfId="157"/>
    <cellStyle name="Normal 135" xfId="158"/>
    <cellStyle name="Normal 136" xfId="159"/>
    <cellStyle name="Normal 137" xfId="160"/>
    <cellStyle name="Normal 138" xfId="161"/>
    <cellStyle name="Normal 139" xfId="162"/>
    <cellStyle name="Normal 14" xfId="163"/>
    <cellStyle name="Normal 140" xfId="164"/>
    <cellStyle name="Normal 141" xfId="165"/>
    <cellStyle name="Normal 142" xfId="166"/>
    <cellStyle name="Normal 143" xfId="167"/>
    <cellStyle name="Normal 144" xfId="168"/>
    <cellStyle name="Normal 145" xfId="169"/>
    <cellStyle name="Normal 146" xfId="170"/>
    <cellStyle name="Normal 147" xfId="171"/>
    <cellStyle name="Normal 148" xfId="172"/>
    <cellStyle name="Normal 149" xfId="173"/>
    <cellStyle name="Normal 15" xfId="174"/>
    <cellStyle name="Normal 150" xfId="175"/>
    <cellStyle name="Normal 151" xfId="176"/>
    <cellStyle name="Normal 152" xfId="177"/>
    <cellStyle name="Normal 153" xfId="178"/>
    <cellStyle name="Normal 154" xfId="179"/>
    <cellStyle name="Normal 155" xfId="180"/>
    <cellStyle name="Normal 156" xfId="181"/>
    <cellStyle name="Normal 157" xfId="182"/>
    <cellStyle name="Normal 158" xfId="183"/>
    <cellStyle name="Normal 159" xfId="184"/>
    <cellStyle name="Normal 16" xfId="185"/>
    <cellStyle name="Normal 160" xfId="186"/>
    <cellStyle name="Normal 161" xfId="187"/>
    <cellStyle name="Normal 162" xfId="188"/>
    <cellStyle name="Normal 163" xfId="189"/>
    <cellStyle name="Normal 164" xfId="190"/>
    <cellStyle name="Normal 165" xfId="191"/>
    <cellStyle name="Normal 166" xfId="192"/>
    <cellStyle name="Normal 167" xfId="193"/>
    <cellStyle name="Normal 168" xfId="194"/>
    <cellStyle name="Normal 169" xfId="195"/>
    <cellStyle name="Normal 17" xfId="196"/>
    <cellStyle name="Normal 170" xfId="197"/>
    <cellStyle name="Normal 171" xfId="198"/>
    <cellStyle name="Normal 172" xfId="199"/>
    <cellStyle name="Normal 173" xfId="200"/>
    <cellStyle name="Normal 174" xfId="201"/>
    <cellStyle name="Normal 175" xfId="202"/>
    <cellStyle name="Normal 176" xfId="203"/>
    <cellStyle name="Normal 177" xfId="204"/>
    <cellStyle name="Normal 178" xfId="205"/>
    <cellStyle name="Normal 179" xfId="206"/>
    <cellStyle name="Normal 18" xfId="207"/>
    <cellStyle name="Normal 180" xfId="208"/>
    <cellStyle name="Normal 181" xfId="209"/>
    <cellStyle name="Normal 182" xfId="210"/>
    <cellStyle name="Normal 183" xfId="211"/>
    <cellStyle name="Normal 184" xfId="212"/>
    <cellStyle name="Normal 185" xfId="213"/>
    <cellStyle name="Normal 186" xfId="214"/>
    <cellStyle name="Normal 187" xfId="215"/>
    <cellStyle name="Normal 188" xfId="216"/>
    <cellStyle name="Normal 189" xfId="217"/>
    <cellStyle name="Normal 19" xfId="218"/>
    <cellStyle name="Normal 190" xfId="219"/>
    <cellStyle name="Normal 191" xfId="220"/>
    <cellStyle name="Normal 192" xfId="221"/>
    <cellStyle name="Normal 193" xfId="222"/>
    <cellStyle name="Normal 194" xfId="223"/>
    <cellStyle name="Normal 195" xfId="224"/>
    <cellStyle name="Normal 196" xfId="225"/>
    <cellStyle name="Normal 197" xfId="226"/>
    <cellStyle name="Normal 197 2" xfId="227"/>
    <cellStyle name="Normal 198" xfId="228"/>
    <cellStyle name="Normal 198 2" xfId="229"/>
    <cellStyle name="Normal 199" xfId="230"/>
    <cellStyle name="Normal 2" xfId="231"/>
    <cellStyle name="Normal 20" xfId="232"/>
    <cellStyle name="Normal 200" xfId="233"/>
    <cellStyle name="Normal 200 2" xfId="234"/>
    <cellStyle name="Normal 201" xfId="235"/>
    <cellStyle name="Normal 201 2" xfId="236"/>
    <cellStyle name="Normal 202" xfId="237"/>
    <cellStyle name="Normal 202 2" xfId="238"/>
    <cellStyle name="Normal 203" xfId="239"/>
    <cellStyle name="Normal 203 2" xfId="240"/>
    <cellStyle name="Normal 204" xfId="241"/>
    <cellStyle name="Normal 204 2" xfId="242"/>
    <cellStyle name="Normal 205" xfId="243"/>
    <cellStyle name="Normal 205 2" xfId="244"/>
    <cellStyle name="Normal 206" xfId="245"/>
    <cellStyle name="Normal 206 2" xfId="246"/>
    <cellStyle name="Normal 207" xfId="247"/>
    <cellStyle name="Normal 207 2" xfId="248"/>
    <cellStyle name="Normal 208" xfId="249"/>
    <cellStyle name="Normal 208 2" xfId="250"/>
    <cellStyle name="Normal 209" xfId="251"/>
    <cellStyle name="Normal 209 2" xfId="252"/>
    <cellStyle name="Normal 21" xfId="253"/>
    <cellStyle name="Normal 210" xfId="254"/>
    <cellStyle name="Normal 211" xfId="255"/>
    <cellStyle name="Normal 212" xfId="256"/>
    <cellStyle name="Normal 213" xfId="257"/>
    <cellStyle name="Normal 214" xfId="258"/>
    <cellStyle name="Normal 215" xfId="259"/>
    <cellStyle name="Normal 216" xfId="260"/>
    <cellStyle name="Normal 217" xfId="261"/>
    <cellStyle name="Normal 218" xfId="262"/>
    <cellStyle name="Normal 219" xfId="263"/>
    <cellStyle name="Normal 22" xfId="264"/>
    <cellStyle name="Normal 220" xfId="265"/>
    <cellStyle name="Normal 221" xfId="266"/>
    <cellStyle name="Normal 222" xfId="267"/>
    <cellStyle name="Normal 223" xfId="268"/>
    <cellStyle name="Normal 224" xfId="269"/>
    <cellStyle name="Normal 225" xfId="270"/>
    <cellStyle name="Normal 226" xfId="271"/>
    <cellStyle name="Normal 227" xfId="272"/>
    <cellStyle name="Normal 228" xfId="273"/>
    <cellStyle name="Normal 229" xfId="274"/>
    <cellStyle name="Normal 23" xfId="275"/>
    <cellStyle name="Normal 230" xfId="276"/>
    <cellStyle name="Normal 231" xfId="277"/>
    <cellStyle name="Normal 232" xfId="278"/>
    <cellStyle name="Normal 233" xfId="279"/>
    <cellStyle name="Normal 234" xfId="280"/>
    <cellStyle name="Normal 235" xfId="281"/>
    <cellStyle name="Normal 236" xfId="282"/>
    <cellStyle name="Normal 237" xfId="283"/>
    <cellStyle name="Normal 238" xfId="284"/>
    <cellStyle name="Normal 239" xfId="285"/>
    <cellStyle name="Normal 24" xfId="286"/>
    <cellStyle name="Normal 240" xfId="287"/>
    <cellStyle name="Normal 241" xfId="288"/>
    <cellStyle name="Normal 242" xfId="289"/>
    <cellStyle name="Normal 243" xfId="290"/>
    <cellStyle name="Normal 244" xfId="291"/>
    <cellStyle name="Normal 245" xfId="292"/>
    <cellStyle name="Normal 246" xfId="293"/>
    <cellStyle name="Normal 247" xfId="294"/>
    <cellStyle name="Normal 248" xfId="295"/>
    <cellStyle name="Normal 249" xfId="296"/>
    <cellStyle name="Normal 25" xfId="297"/>
    <cellStyle name="Normal 250" xfId="298"/>
    <cellStyle name="Normal 251" xfId="299"/>
    <cellStyle name="Normal 252" xfId="300"/>
    <cellStyle name="Normal 253" xfId="301"/>
    <cellStyle name="Normal 254" xfId="302"/>
    <cellStyle name="Normal 255" xfId="303"/>
    <cellStyle name="Normal 256" xfId="304"/>
    <cellStyle name="Normal 257" xfId="305"/>
    <cellStyle name="Normal 258" xfId="306"/>
    <cellStyle name="Normal 26" xfId="307"/>
    <cellStyle name="Normal 27" xfId="308"/>
    <cellStyle name="Normal 28" xfId="309"/>
    <cellStyle name="Normal 29" xfId="310"/>
    <cellStyle name="Normal 3" xfId="311"/>
    <cellStyle name="Normal 30" xfId="312"/>
    <cellStyle name="Normal 31" xfId="313"/>
    <cellStyle name="Normal 32" xfId="314"/>
    <cellStyle name="Normal 33" xfId="315"/>
    <cellStyle name="Normal 34" xfId="316"/>
    <cellStyle name="Normal 35" xfId="317"/>
    <cellStyle name="Normal 35 2" xfId="318"/>
    <cellStyle name="Normal 36" xfId="319"/>
    <cellStyle name="Normal 36 2" xfId="320"/>
    <cellStyle name="Normal 37" xfId="321"/>
    <cellStyle name="Normal 37 2" xfId="322"/>
    <cellStyle name="Normal 38" xfId="323"/>
    <cellStyle name="Normal 39" xfId="324"/>
    <cellStyle name="Normal 4" xfId="325"/>
    <cellStyle name="Normal 40" xfId="326"/>
    <cellStyle name="Normal 41" xfId="327"/>
    <cellStyle name="Normal 42" xfId="328"/>
    <cellStyle name="Normal 43" xfId="329"/>
    <cellStyle name="Normal 44" xfId="330"/>
    <cellStyle name="Normal 45" xfId="331"/>
    <cellStyle name="Normal 46" xfId="332"/>
    <cellStyle name="Normal 47" xfId="333"/>
    <cellStyle name="Normal 48" xfId="334"/>
    <cellStyle name="Normal 49" xfId="335"/>
    <cellStyle name="Normal 5" xfId="336"/>
    <cellStyle name="Normal 50" xfId="337"/>
    <cellStyle name="Normal 51" xfId="338"/>
    <cellStyle name="Normal 52" xfId="339"/>
    <cellStyle name="Normal 53" xfId="340"/>
    <cellStyle name="Normal 53 2" xfId="341"/>
    <cellStyle name="Normal 54" xfId="342"/>
    <cellStyle name="Normal 54 2" xfId="343"/>
    <cellStyle name="Normal 55" xfId="344"/>
    <cellStyle name="Normal 55 2" xfId="345"/>
    <cellStyle name="Normal 56" xfId="346"/>
    <cellStyle name="Normal 57" xfId="347"/>
    <cellStyle name="Normal 58" xfId="348"/>
    <cellStyle name="Normal 59" xfId="349"/>
    <cellStyle name="Normal 6" xfId="350"/>
    <cellStyle name="Normal 60" xfId="351"/>
    <cellStyle name="Normal 61" xfId="352"/>
    <cellStyle name="Normal 62" xfId="353"/>
    <cellStyle name="Normal 63" xfId="354"/>
    <cellStyle name="Normal 64" xfId="355"/>
    <cellStyle name="Normal 64 2" xfId="356"/>
    <cellStyle name="Normal 65" xfId="357"/>
    <cellStyle name="Normal 65 2" xfId="358"/>
    <cellStyle name="Normal 66" xfId="359"/>
    <cellStyle name="Normal 66 2" xfId="360"/>
    <cellStyle name="Normal 67" xfId="361"/>
    <cellStyle name="Normal 68" xfId="362"/>
    <cellStyle name="Normal 69" xfId="363"/>
    <cellStyle name="Normal 7" xfId="364"/>
    <cellStyle name="Normal 70" xfId="365"/>
    <cellStyle name="Normal 71" xfId="366"/>
    <cellStyle name="Normal 72" xfId="367"/>
    <cellStyle name="Normal 73" xfId="368"/>
    <cellStyle name="Normal 74" xfId="369"/>
    <cellStyle name="Normal 75" xfId="370"/>
    <cellStyle name="Normal 76" xfId="371"/>
    <cellStyle name="Normal 77" xfId="372"/>
    <cellStyle name="Normal 78" xfId="373"/>
    <cellStyle name="Normal 79" xfId="374"/>
    <cellStyle name="Normal 8" xfId="375"/>
    <cellStyle name="Normal 80" xfId="376"/>
    <cellStyle name="Normal 81" xfId="377"/>
    <cellStyle name="Normal 82" xfId="378"/>
    <cellStyle name="Normal 83" xfId="379"/>
    <cellStyle name="Normal 84" xfId="380"/>
    <cellStyle name="Normal 85" xfId="381"/>
    <cellStyle name="Normal 86" xfId="382"/>
    <cellStyle name="Normal 87" xfId="383"/>
    <cellStyle name="Normal 88" xfId="384"/>
    <cellStyle name="Normal 89" xfId="385"/>
    <cellStyle name="Normal 9" xfId="386"/>
    <cellStyle name="Normal 90" xfId="387"/>
    <cellStyle name="Normal 91" xfId="388"/>
    <cellStyle name="Normal 92" xfId="389"/>
    <cellStyle name="Normal 93" xfId="390"/>
    <cellStyle name="Normal 94" xfId="391"/>
    <cellStyle name="Normal 95" xfId="392"/>
    <cellStyle name="Normal 96" xfId="393"/>
    <cellStyle name="Normal 97" xfId="394"/>
    <cellStyle name="Normal 98" xfId="395"/>
    <cellStyle name="Normal 99" xfId="396"/>
    <cellStyle name="Note 2" xfId="398"/>
    <cellStyle name="Note 3" xfId="399"/>
    <cellStyle name="Note 3 2" xfId="400"/>
    <cellStyle name="Note 3 2 2" xfId="416"/>
    <cellStyle name="Note 3 2 3" xfId="419"/>
    <cellStyle name="Note 3 2 4" xfId="425"/>
    <cellStyle name="Note 3 3" xfId="415"/>
    <cellStyle name="Note 3 4" xfId="420"/>
    <cellStyle name="Note 3 5" xfId="426"/>
    <cellStyle name="Note 4" xfId="397"/>
    <cellStyle name="Output 2" xfId="402"/>
    <cellStyle name="Output 3" xfId="403"/>
    <cellStyle name="Output 3 2" xfId="417"/>
    <cellStyle name="Output 3 3" xfId="423"/>
    <cellStyle name="Output 3 4" xfId="429"/>
    <cellStyle name="Output 4" xfId="401"/>
    <cellStyle name="Title 2" xfId="405"/>
    <cellStyle name="Title 3" xfId="406"/>
    <cellStyle name="Title 4" xfId="404"/>
    <cellStyle name="Total 2" xfId="408"/>
    <cellStyle name="Total 3" xfId="409"/>
    <cellStyle name="Total 3 2" xfId="418"/>
    <cellStyle name="Total 3 3" xfId="424"/>
    <cellStyle name="Total 3 4" xfId="430"/>
    <cellStyle name="Total 4" xfId="407"/>
    <cellStyle name="Warning Text 2" xfId="411"/>
    <cellStyle name="Warning Text 3" xfId="412"/>
    <cellStyle name="Warning Text 4" xfId="4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11</xdr:col>
      <xdr:colOff>123825</xdr:colOff>
      <xdr:row>0</xdr:row>
      <xdr:rowOff>57152</xdr:rowOff>
    </xdr:from>
    <xdr:to>
      <xdr:col>14</xdr:col>
      <xdr:colOff>0</xdr:colOff>
      <xdr:row>2</xdr:row>
      <xdr:rowOff>76200</xdr:rowOff>
    </xdr:to>
    <xdr:pic>
      <xdr:nvPicPr>
        <xdr:cNvPr id="2" name="Picture 2"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26793649" y="57152"/>
          <a:ext cx="2552701" cy="104774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838200</xdr:colOff>
      <xdr:row>0</xdr:row>
      <xdr:rowOff>9525</xdr:rowOff>
    </xdr:from>
    <xdr:to>
      <xdr:col>5</xdr:col>
      <xdr:colOff>1562100</xdr:colOff>
      <xdr:row>3</xdr:row>
      <xdr:rowOff>38100</xdr:rowOff>
    </xdr:to>
    <xdr:pic>
      <xdr:nvPicPr>
        <xdr:cNvPr id="2" name="Picture 9" descr="173900_logo_final"/>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69050" y="9525"/>
          <a:ext cx="2038350" cy="876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O93"/>
  <sheetViews>
    <sheetView rightToLeft="1" tabSelected="1" topLeftCell="A73" zoomScaleNormal="100" workbookViewId="0">
      <selection activeCell="C7" sqref="C7:D7"/>
    </sheetView>
  </sheetViews>
  <sheetFormatPr defaultRowHeight="14.25"/>
  <cols>
    <col min="1" max="1" width="1" customWidth="1"/>
    <col min="2" max="2" width="17.125" customWidth="1"/>
    <col min="3" max="3" width="8.25" customWidth="1"/>
    <col min="4" max="4" width="8.5" customWidth="1"/>
    <col min="5" max="5" width="8.375" customWidth="1"/>
    <col min="6" max="6" width="8.25" customWidth="1"/>
    <col min="7" max="7" width="8.375" customWidth="1"/>
    <col min="8" max="8" width="8.625" customWidth="1"/>
    <col min="9" max="9" width="8.375" customWidth="1"/>
    <col min="10" max="10" width="8.25" customWidth="1"/>
    <col min="11" max="11" width="6.75" customWidth="1"/>
    <col min="12" max="12" width="7.5" customWidth="1"/>
    <col min="13" max="13" width="15.375" customWidth="1"/>
    <col min="14" max="14" width="14" customWidth="1"/>
  </cols>
  <sheetData>
    <row r="1" spans="2:15" s="3" customFormat="1" ht="35.25" customHeight="1">
      <c r="B1" s="157" t="s">
        <v>0</v>
      </c>
      <c r="C1" s="158"/>
      <c r="D1" s="159"/>
      <c r="E1" s="2"/>
      <c r="F1" s="2"/>
      <c r="G1" s="2"/>
      <c r="H1" s="2"/>
      <c r="I1" s="2"/>
      <c r="J1" s="2"/>
      <c r="K1" s="2"/>
      <c r="L1" s="2"/>
      <c r="M1" s="2"/>
    </row>
    <row r="2" spans="2:15" ht="43.5" customHeight="1">
      <c r="B2" s="36" t="s">
        <v>297</v>
      </c>
      <c r="C2" s="36"/>
      <c r="D2" s="36"/>
      <c r="E2" s="2"/>
      <c r="F2" s="2"/>
      <c r="G2" s="2"/>
      <c r="H2" s="2"/>
      <c r="I2" s="2"/>
      <c r="J2" s="2"/>
      <c r="K2" s="2"/>
      <c r="L2" s="2"/>
      <c r="M2" s="2"/>
      <c r="N2" s="3"/>
    </row>
    <row r="3" spans="2:15" ht="30.95" customHeight="1">
      <c r="B3" s="24" t="s">
        <v>1</v>
      </c>
      <c r="C3" s="163">
        <v>7608808361.04</v>
      </c>
      <c r="D3" s="164"/>
      <c r="E3" s="165"/>
      <c r="F3" s="2"/>
      <c r="G3" s="2"/>
      <c r="H3" s="2"/>
      <c r="I3" s="2"/>
      <c r="J3" s="4"/>
      <c r="K3" s="1" t="s">
        <v>7</v>
      </c>
      <c r="L3" s="2"/>
      <c r="M3" s="2"/>
      <c r="N3" s="30">
        <v>33</v>
      </c>
    </row>
    <row r="4" spans="2:15" ht="30.95" customHeight="1">
      <c r="B4" s="25" t="s">
        <v>2</v>
      </c>
      <c r="C4" s="163">
        <v>17574778517</v>
      </c>
      <c r="D4" s="164"/>
      <c r="E4" s="165"/>
      <c r="F4" s="2"/>
      <c r="G4" s="2"/>
      <c r="H4" s="2"/>
      <c r="I4" s="2"/>
      <c r="J4" s="4"/>
      <c r="K4" s="1" t="s">
        <v>8</v>
      </c>
      <c r="L4" s="2"/>
      <c r="M4" s="2"/>
      <c r="N4" s="30">
        <v>8</v>
      </c>
      <c r="O4" s="98"/>
    </row>
    <row r="5" spans="2:15" ht="30.95" customHeight="1">
      <c r="B5" s="25" t="s">
        <v>3</v>
      </c>
      <c r="C5" s="163">
        <v>371</v>
      </c>
      <c r="D5" s="164"/>
      <c r="E5" s="165"/>
      <c r="F5" s="2"/>
      <c r="G5" s="2"/>
      <c r="H5" s="2"/>
      <c r="I5" s="2"/>
      <c r="J5" s="4"/>
      <c r="K5" s="1" t="s">
        <v>9</v>
      </c>
      <c r="L5" s="2"/>
      <c r="M5" s="2"/>
      <c r="N5" s="31">
        <v>7</v>
      </c>
    </row>
    <row r="6" spans="2:15" ht="30.95" customHeight="1">
      <c r="B6" s="25" t="s">
        <v>4</v>
      </c>
      <c r="C6" s="166">
        <v>492.25</v>
      </c>
      <c r="D6" s="167"/>
      <c r="E6" s="168"/>
      <c r="F6" s="2"/>
      <c r="G6" s="2"/>
      <c r="H6" s="2"/>
      <c r="I6" s="2"/>
      <c r="J6" s="4"/>
      <c r="K6" s="1" t="s">
        <v>10</v>
      </c>
      <c r="L6" s="2"/>
      <c r="M6" s="2"/>
      <c r="N6" s="31">
        <v>7</v>
      </c>
      <c r="O6" s="98"/>
    </row>
    <row r="7" spans="2:15" ht="30.95" customHeight="1">
      <c r="B7" s="25" t="s">
        <v>5</v>
      </c>
      <c r="C7" s="169">
        <v>0.15</v>
      </c>
      <c r="D7" s="170"/>
      <c r="E7" s="53"/>
      <c r="F7" s="2"/>
      <c r="G7" s="2"/>
      <c r="H7" s="2"/>
      <c r="I7" s="2"/>
      <c r="J7" s="4"/>
      <c r="K7" s="1" t="s">
        <v>11</v>
      </c>
      <c r="L7" s="2"/>
      <c r="M7" s="2"/>
      <c r="N7" s="30">
        <v>25</v>
      </c>
    </row>
    <row r="8" spans="2:15" ht="30.95" customHeight="1">
      <c r="B8" s="26" t="s">
        <v>6</v>
      </c>
      <c r="C8" s="15">
        <v>102</v>
      </c>
      <c r="D8" s="27"/>
      <c r="E8" s="28"/>
      <c r="F8" s="6"/>
      <c r="G8" s="6"/>
      <c r="H8" s="6"/>
      <c r="I8" s="6"/>
      <c r="J8" s="4"/>
      <c r="K8" s="5" t="s">
        <v>12</v>
      </c>
      <c r="L8" s="6"/>
      <c r="M8" s="6"/>
      <c r="N8" s="32">
        <v>37</v>
      </c>
      <c r="O8" s="63"/>
    </row>
    <row r="9" spans="2:15" ht="30" customHeight="1">
      <c r="B9" s="152" t="s">
        <v>296</v>
      </c>
      <c r="C9" s="152"/>
      <c r="D9" s="152"/>
      <c r="E9" s="152"/>
      <c r="F9" s="152"/>
      <c r="G9" s="152"/>
      <c r="H9" s="152"/>
      <c r="I9" s="152"/>
      <c r="J9" s="152"/>
      <c r="K9" s="152"/>
      <c r="L9" s="152"/>
      <c r="M9" s="152"/>
      <c r="N9" s="153"/>
    </row>
    <row r="10" spans="2:15" ht="50.25" customHeight="1">
      <c r="B10" s="37" t="s">
        <v>13</v>
      </c>
      <c r="C10" s="38" t="s">
        <v>14</v>
      </c>
      <c r="D10" s="38" t="s">
        <v>15</v>
      </c>
      <c r="E10" s="38" t="s">
        <v>16</v>
      </c>
      <c r="F10" s="38" t="s">
        <v>17</v>
      </c>
      <c r="G10" s="38" t="s">
        <v>18</v>
      </c>
      <c r="H10" s="38" t="s">
        <v>19</v>
      </c>
      <c r="I10" s="38" t="s">
        <v>20</v>
      </c>
      <c r="J10" s="38" t="s">
        <v>21</v>
      </c>
      <c r="K10" s="38" t="s">
        <v>22</v>
      </c>
      <c r="L10" s="38" t="s">
        <v>3</v>
      </c>
      <c r="M10" s="38" t="s">
        <v>2</v>
      </c>
      <c r="N10" s="38" t="s">
        <v>1</v>
      </c>
    </row>
    <row r="11" spans="2:15" ht="24" customHeight="1">
      <c r="B11" s="160" t="s">
        <v>23</v>
      </c>
      <c r="C11" s="161"/>
      <c r="D11" s="161"/>
      <c r="E11" s="161"/>
      <c r="F11" s="161"/>
      <c r="G11" s="161"/>
      <c r="H11" s="161"/>
      <c r="I11" s="161"/>
      <c r="J11" s="161"/>
      <c r="K11" s="161"/>
      <c r="L11" s="161"/>
      <c r="M11" s="161"/>
      <c r="N11" s="162"/>
    </row>
    <row r="12" spans="2:15" s="59" customFormat="1" ht="24" customHeight="1">
      <c r="B12" s="86" t="s">
        <v>263</v>
      </c>
      <c r="C12" s="103" t="s">
        <v>262</v>
      </c>
      <c r="D12" s="55">
        <v>0.12</v>
      </c>
      <c r="E12" s="55">
        <v>0.12</v>
      </c>
      <c r="F12" s="55">
        <v>0.12</v>
      </c>
      <c r="G12" s="55">
        <v>0.12</v>
      </c>
      <c r="H12" s="55">
        <v>0.13</v>
      </c>
      <c r="I12" s="55">
        <v>0.12</v>
      </c>
      <c r="J12" s="55">
        <v>0.13</v>
      </c>
      <c r="K12" s="106">
        <v>-7.69</v>
      </c>
      <c r="L12" s="56">
        <v>2</v>
      </c>
      <c r="M12" s="56">
        <v>5500000</v>
      </c>
      <c r="N12" s="56">
        <v>660000</v>
      </c>
    </row>
    <row r="13" spans="2:15" s="59" customFormat="1" ht="24" customHeight="1">
      <c r="B13" s="43" t="s">
        <v>113</v>
      </c>
      <c r="C13" s="42" t="s">
        <v>114</v>
      </c>
      <c r="D13" s="55">
        <v>0.3</v>
      </c>
      <c r="E13" s="55">
        <v>0.3</v>
      </c>
      <c r="F13" s="55">
        <v>0.3</v>
      </c>
      <c r="G13" s="55">
        <v>0.3</v>
      </c>
      <c r="H13" s="55">
        <v>0.3</v>
      </c>
      <c r="I13" s="55">
        <v>0.3</v>
      </c>
      <c r="J13" s="55">
        <v>0.3</v>
      </c>
      <c r="K13" s="106">
        <v>0</v>
      </c>
      <c r="L13" s="56">
        <v>3</v>
      </c>
      <c r="M13" s="56">
        <v>7000000</v>
      </c>
      <c r="N13" s="56">
        <v>2100000</v>
      </c>
    </row>
    <row r="14" spans="2:15" s="59" customFormat="1" ht="24" customHeight="1">
      <c r="B14" s="43" t="s">
        <v>122</v>
      </c>
      <c r="C14" s="42" t="s">
        <v>123</v>
      </c>
      <c r="D14" s="55">
        <v>0.14000000000000001</v>
      </c>
      <c r="E14" s="55">
        <v>0.14000000000000001</v>
      </c>
      <c r="F14" s="55">
        <v>0.14000000000000001</v>
      </c>
      <c r="G14" s="55">
        <v>0.14000000000000001</v>
      </c>
      <c r="H14" s="55">
        <v>0.14000000000000001</v>
      </c>
      <c r="I14" s="55">
        <v>0.14000000000000001</v>
      </c>
      <c r="J14" s="55">
        <v>0.14000000000000001</v>
      </c>
      <c r="K14" s="106">
        <v>0</v>
      </c>
      <c r="L14" s="56">
        <v>34</v>
      </c>
      <c r="M14" s="56">
        <v>56936481</v>
      </c>
      <c r="N14" s="56">
        <v>7971107.3399999999</v>
      </c>
    </row>
    <row r="15" spans="2:15" s="59" customFormat="1" ht="24" customHeight="1">
      <c r="B15" s="86" t="s">
        <v>204</v>
      </c>
      <c r="C15" s="88" t="s">
        <v>205</v>
      </c>
      <c r="D15" s="55">
        <v>0.1</v>
      </c>
      <c r="E15" s="55">
        <v>0.1</v>
      </c>
      <c r="F15" s="55">
        <v>0.1</v>
      </c>
      <c r="G15" s="55">
        <v>0.1</v>
      </c>
      <c r="H15" s="55">
        <v>0.1</v>
      </c>
      <c r="I15" s="55">
        <v>0.1</v>
      </c>
      <c r="J15" s="55">
        <v>0.1</v>
      </c>
      <c r="K15" s="106">
        <v>0</v>
      </c>
      <c r="L15" s="56">
        <v>6</v>
      </c>
      <c r="M15" s="56">
        <v>22190909</v>
      </c>
      <c r="N15" s="56">
        <v>2219090.9</v>
      </c>
    </row>
    <row r="16" spans="2:15" s="59" customFormat="1" ht="24" customHeight="1">
      <c r="B16" s="43" t="s">
        <v>207</v>
      </c>
      <c r="C16" s="42" t="s">
        <v>208</v>
      </c>
      <c r="D16" s="55">
        <v>0.15</v>
      </c>
      <c r="E16" s="55">
        <v>0.16</v>
      </c>
      <c r="F16" s="55">
        <v>0.15</v>
      </c>
      <c r="G16" s="55">
        <v>0.15</v>
      </c>
      <c r="H16" s="55">
        <v>0.16</v>
      </c>
      <c r="I16" s="55">
        <v>0.16</v>
      </c>
      <c r="J16" s="55">
        <v>0.16</v>
      </c>
      <c r="K16" s="106">
        <v>0</v>
      </c>
      <c r="L16" s="56">
        <v>3</v>
      </c>
      <c r="M16" s="56">
        <v>10250000</v>
      </c>
      <c r="N16" s="56">
        <v>1540000</v>
      </c>
    </row>
    <row r="17" spans="2:15" s="59" customFormat="1" ht="24" customHeight="1">
      <c r="B17" s="43" t="s">
        <v>79</v>
      </c>
      <c r="C17" s="42" t="s">
        <v>80</v>
      </c>
      <c r="D17" s="55">
        <v>0.66</v>
      </c>
      <c r="E17" s="55">
        <v>0.66</v>
      </c>
      <c r="F17" s="55">
        <v>0.66</v>
      </c>
      <c r="G17" s="55">
        <v>0.66</v>
      </c>
      <c r="H17" s="55">
        <v>0.66</v>
      </c>
      <c r="I17" s="55">
        <v>0.66</v>
      </c>
      <c r="J17" s="55">
        <v>0.66</v>
      </c>
      <c r="K17" s="106">
        <v>0</v>
      </c>
      <c r="L17" s="56">
        <v>4</v>
      </c>
      <c r="M17" s="56">
        <v>8000000</v>
      </c>
      <c r="N17" s="56">
        <v>5280000</v>
      </c>
    </row>
    <row r="18" spans="2:15" s="59" customFormat="1" ht="24" customHeight="1">
      <c r="B18" s="43" t="s">
        <v>97</v>
      </c>
      <c r="C18" s="42" t="s">
        <v>98</v>
      </c>
      <c r="D18" s="55">
        <v>0.6</v>
      </c>
      <c r="E18" s="55">
        <v>0.6</v>
      </c>
      <c r="F18" s="55">
        <v>0.6</v>
      </c>
      <c r="G18" s="55">
        <v>0.6</v>
      </c>
      <c r="H18" s="55">
        <v>0.6</v>
      </c>
      <c r="I18" s="55">
        <v>0.6</v>
      </c>
      <c r="J18" s="55">
        <v>0.6</v>
      </c>
      <c r="K18" s="106">
        <v>0</v>
      </c>
      <c r="L18" s="56">
        <v>1</v>
      </c>
      <c r="M18" s="56">
        <v>400000</v>
      </c>
      <c r="N18" s="56">
        <v>240000</v>
      </c>
    </row>
    <row r="19" spans="2:15" s="59" customFormat="1" ht="24" customHeight="1">
      <c r="B19" s="43" t="s">
        <v>175</v>
      </c>
      <c r="C19" s="42" t="s">
        <v>176</v>
      </c>
      <c r="D19" s="55">
        <v>0.51</v>
      </c>
      <c r="E19" s="55">
        <v>0.51</v>
      </c>
      <c r="F19" s="55">
        <v>0.51</v>
      </c>
      <c r="G19" s="55">
        <v>0.51</v>
      </c>
      <c r="H19" s="55">
        <v>0.51</v>
      </c>
      <c r="I19" s="55">
        <v>0.51</v>
      </c>
      <c r="J19" s="55">
        <v>0.51</v>
      </c>
      <c r="K19" s="106">
        <v>0</v>
      </c>
      <c r="L19" s="56">
        <v>3</v>
      </c>
      <c r="M19" s="56">
        <v>12000000</v>
      </c>
      <c r="N19" s="56">
        <v>6120000</v>
      </c>
    </row>
    <row r="20" spans="2:15" s="59" customFormat="1" ht="24" customHeight="1">
      <c r="B20" s="43" t="s">
        <v>77</v>
      </c>
      <c r="C20" s="42" t="s">
        <v>78</v>
      </c>
      <c r="D20" s="55">
        <v>0.06</v>
      </c>
      <c r="E20" s="55">
        <v>0.06</v>
      </c>
      <c r="F20" s="55">
        <v>0.06</v>
      </c>
      <c r="G20" s="55">
        <v>0.06</v>
      </c>
      <c r="H20" s="55">
        <v>0.06</v>
      </c>
      <c r="I20" s="55">
        <v>0.06</v>
      </c>
      <c r="J20" s="55">
        <v>0.06</v>
      </c>
      <c r="K20" s="106">
        <v>0</v>
      </c>
      <c r="L20" s="56">
        <v>4</v>
      </c>
      <c r="M20" s="56">
        <v>51750000</v>
      </c>
      <c r="N20" s="56">
        <v>3105000</v>
      </c>
    </row>
    <row r="21" spans="2:15" ht="24" customHeight="1">
      <c r="B21" s="151" t="s">
        <v>24</v>
      </c>
      <c r="C21" s="144"/>
      <c r="D21" s="145"/>
      <c r="E21" s="146"/>
      <c r="F21" s="146"/>
      <c r="G21" s="146"/>
      <c r="H21" s="146"/>
      <c r="I21" s="146"/>
      <c r="J21" s="146"/>
      <c r="K21" s="147"/>
      <c r="L21" s="83">
        <f>SUM(L12:L20)</f>
        <v>60</v>
      </c>
      <c r="M21" s="83">
        <f>SUM(M12:M20)</f>
        <v>174027390</v>
      </c>
      <c r="N21" s="83">
        <f>SUM(N12:N20)</f>
        <v>29235198.240000002</v>
      </c>
      <c r="O21" s="59"/>
    </row>
    <row r="22" spans="2:15" s="59" customFormat="1" ht="24" customHeight="1">
      <c r="B22" s="171" t="s">
        <v>74</v>
      </c>
      <c r="C22" s="172"/>
      <c r="D22" s="172"/>
      <c r="E22" s="172"/>
      <c r="F22" s="172"/>
      <c r="G22" s="172"/>
      <c r="H22" s="172"/>
      <c r="I22" s="172"/>
      <c r="J22" s="172"/>
      <c r="K22" s="172"/>
      <c r="L22" s="172"/>
      <c r="M22" s="172"/>
      <c r="N22" s="173"/>
    </row>
    <row r="23" spans="2:15" s="59" customFormat="1" ht="24" customHeight="1">
      <c r="B23" s="48" t="s">
        <v>85</v>
      </c>
      <c r="C23" s="49" t="s">
        <v>86</v>
      </c>
      <c r="D23" s="55">
        <v>8.6</v>
      </c>
      <c r="E23" s="55">
        <v>8.6</v>
      </c>
      <c r="F23" s="55">
        <v>8.6</v>
      </c>
      <c r="G23" s="55">
        <v>8.6</v>
      </c>
      <c r="H23" s="55">
        <v>8.58</v>
      </c>
      <c r="I23" s="55">
        <v>8.6</v>
      </c>
      <c r="J23" s="55">
        <v>8.6</v>
      </c>
      <c r="K23" s="106">
        <v>0</v>
      </c>
      <c r="L23" s="56">
        <v>1</v>
      </c>
      <c r="M23" s="56">
        <v>40000</v>
      </c>
      <c r="N23" s="56">
        <v>344000</v>
      </c>
    </row>
    <row r="24" spans="2:15" s="59" customFormat="1" ht="24" customHeight="1">
      <c r="B24" s="143" t="s">
        <v>206</v>
      </c>
      <c r="C24" s="144"/>
      <c r="D24" s="145"/>
      <c r="E24" s="146"/>
      <c r="F24" s="146"/>
      <c r="G24" s="146"/>
      <c r="H24" s="146"/>
      <c r="I24" s="146"/>
      <c r="J24" s="146"/>
      <c r="K24" s="147"/>
      <c r="L24" s="83">
        <v>1</v>
      </c>
      <c r="M24" s="83">
        <v>40000</v>
      </c>
      <c r="N24" s="83">
        <v>344000</v>
      </c>
    </row>
    <row r="25" spans="2:15" s="59" customFormat="1" ht="24" customHeight="1">
      <c r="B25" s="171" t="s">
        <v>251</v>
      </c>
      <c r="C25" s="172"/>
      <c r="D25" s="172"/>
      <c r="E25" s="172"/>
      <c r="F25" s="172"/>
      <c r="G25" s="172"/>
      <c r="H25" s="172"/>
      <c r="I25" s="172"/>
      <c r="J25" s="172"/>
      <c r="K25" s="172"/>
      <c r="L25" s="172"/>
      <c r="M25" s="172"/>
      <c r="N25" s="173"/>
    </row>
    <row r="26" spans="2:15" s="59" customFormat="1" ht="24" customHeight="1">
      <c r="B26" s="48" t="s">
        <v>101</v>
      </c>
      <c r="C26" s="49" t="s">
        <v>102</v>
      </c>
      <c r="D26" s="55">
        <v>0.56000000000000005</v>
      </c>
      <c r="E26" s="55">
        <v>0.56000000000000005</v>
      </c>
      <c r="F26" s="55">
        <v>0.55000000000000004</v>
      </c>
      <c r="G26" s="55">
        <v>0.55000000000000004</v>
      </c>
      <c r="H26" s="55">
        <v>0.57999999999999996</v>
      </c>
      <c r="I26" s="55">
        <v>0.55000000000000004</v>
      </c>
      <c r="J26" s="55">
        <v>0.56999999999999995</v>
      </c>
      <c r="K26" s="106">
        <v>-3.51</v>
      </c>
      <c r="L26" s="56">
        <v>9</v>
      </c>
      <c r="M26" s="56">
        <v>6293034</v>
      </c>
      <c r="N26" s="56">
        <v>3482668.7</v>
      </c>
    </row>
    <row r="27" spans="2:15" s="59" customFormat="1" ht="24" customHeight="1">
      <c r="B27" s="143" t="s">
        <v>272</v>
      </c>
      <c r="C27" s="144"/>
      <c r="D27" s="145"/>
      <c r="E27" s="146"/>
      <c r="F27" s="146"/>
      <c r="G27" s="146"/>
      <c r="H27" s="146"/>
      <c r="I27" s="146"/>
      <c r="J27" s="146"/>
      <c r="K27" s="147"/>
      <c r="L27" s="83">
        <v>9</v>
      </c>
      <c r="M27" s="83">
        <v>6293034</v>
      </c>
      <c r="N27" s="83">
        <v>3482668.7</v>
      </c>
    </row>
    <row r="28" spans="2:15" s="45" customFormat="1" ht="24" customHeight="1">
      <c r="B28" s="171" t="s">
        <v>25</v>
      </c>
      <c r="C28" s="172"/>
      <c r="D28" s="172"/>
      <c r="E28" s="172"/>
      <c r="F28" s="172"/>
      <c r="G28" s="172"/>
      <c r="H28" s="172"/>
      <c r="I28" s="172"/>
      <c r="J28" s="172"/>
      <c r="K28" s="172"/>
      <c r="L28" s="172"/>
      <c r="M28" s="172"/>
      <c r="N28" s="173"/>
    </row>
    <row r="29" spans="2:15" s="59" customFormat="1" ht="24" customHeight="1">
      <c r="B29" s="48" t="s">
        <v>273</v>
      </c>
      <c r="C29" s="49" t="s">
        <v>274</v>
      </c>
      <c r="D29" s="55">
        <v>18.05</v>
      </c>
      <c r="E29" s="55">
        <v>18.05</v>
      </c>
      <c r="F29" s="55">
        <v>18.05</v>
      </c>
      <c r="G29" s="55">
        <v>18.05</v>
      </c>
      <c r="H29" s="55">
        <v>18.010000000000002</v>
      </c>
      <c r="I29" s="55">
        <v>18.05</v>
      </c>
      <c r="J29" s="55">
        <v>18</v>
      </c>
      <c r="K29" s="106">
        <v>0.28000000000000003</v>
      </c>
      <c r="L29" s="56">
        <v>1</v>
      </c>
      <c r="M29" s="56">
        <v>5000</v>
      </c>
      <c r="N29" s="56">
        <v>90250</v>
      </c>
    </row>
    <row r="30" spans="2:15" s="59" customFormat="1" ht="24" customHeight="1">
      <c r="B30" s="48" t="s">
        <v>277</v>
      </c>
      <c r="C30" s="49" t="s">
        <v>278</v>
      </c>
      <c r="D30" s="55">
        <v>1.25</v>
      </c>
      <c r="E30" s="55">
        <v>1.28</v>
      </c>
      <c r="F30" s="55">
        <v>1.25</v>
      </c>
      <c r="G30" s="55">
        <v>1.27</v>
      </c>
      <c r="H30" s="55">
        <v>1.2</v>
      </c>
      <c r="I30" s="55">
        <v>1.26</v>
      </c>
      <c r="J30" s="55">
        <v>1.23</v>
      </c>
      <c r="K30" s="106">
        <v>2.44</v>
      </c>
      <c r="L30" s="56">
        <v>35</v>
      </c>
      <c r="M30" s="56">
        <v>13330000</v>
      </c>
      <c r="N30" s="56">
        <v>16917100</v>
      </c>
    </row>
    <row r="31" spans="2:15" s="59" customFormat="1" ht="24" customHeight="1">
      <c r="B31" s="48" t="s">
        <v>75</v>
      </c>
      <c r="C31" s="49" t="s">
        <v>76</v>
      </c>
      <c r="D31" s="55">
        <v>4.88</v>
      </c>
      <c r="E31" s="55">
        <v>4.8899999999999997</v>
      </c>
      <c r="F31" s="55">
        <v>4.8099999999999996</v>
      </c>
      <c r="G31" s="55">
        <v>4.84</v>
      </c>
      <c r="H31" s="55">
        <v>4.91</v>
      </c>
      <c r="I31" s="55">
        <v>4.87</v>
      </c>
      <c r="J31" s="55">
        <v>4.8899999999999997</v>
      </c>
      <c r="K31" s="106">
        <v>-0.41</v>
      </c>
      <c r="L31" s="56">
        <v>35</v>
      </c>
      <c r="M31" s="56">
        <v>3838720</v>
      </c>
      <c r="N31" s="56">
        <v>18587017.600000001</v>
      </c>
    </row>
    <row r="32" spans="2:15" s="59" customFormat="1" ht="24" customHeight="1">
      <c r="B32" s="48" t="s">
        <v>103</v>
      </c>
      <c r="C32" s="49" t="s">
        <v>104</v>
      </c>
      <c r="D32" s="55">
        <v>1.73</v>
      </c>
      <c r="E32" s="55">
        <v>1.75</v>
      </c>
      <c r="F32" s="55">
        <v>1.73</v>
      </c>
      <c r="G32" s="55">
        <v>1.74</v>
      </c>
      <c r="H32" s="55">
        <v>1.73</v>
      </c>
      <c r="I32" s="55">
        <v>1.75</v>
      </c>
      <c r="J32" s="55">
        <v>1.73</v>
      </c>
      <c r="K32" s="106">
        <v>1.1599999999999999</v>
      </c>
      <c r="L32" s="56">
        <v>19</v>
      </c>
      <c r="M32" s="56">
        <v>12904717</v>
      </c>
      <c r="N32" s="56">
        <v>22449080.289999999</v>
      </c>
    </row>
    <row r="33" spans="2:15" s="59" customFormat="1" ht="24" customHeight="1">
      <c r="B33" s="48" t="s">
        <v>124</v>
      </c>
      <c r="C33" s="49" t="s">
        <v>125</v>
      </c>
      <c r="D33" s="55">
        <v>0.37</v>
      </c>
      <c r="E33" s="55">
        <v>0.38</v>
      </c>
      <c r="F33" s="55">
        <v>0.37</v>
      </c>
      <c r="G33" s="55">
        <v>0.38</v>
      </c>
      <c r="H33" s="55">
        <v>0.37</v>
      </c>
      <c r="I33" s="55">
        <v>0.38</v>
      </c>
      <c r="J33" s="55">
        <v>0.37</v>
      </c>
      <c r="K33" s="106">
        <v>2.7</v>
      </c>
      <c r="L33" s="56">
        <v>8</v>
      </c>
      <c r="M33" s="56">
        <v>5350270</v>
      </c>
      <c r="N33" s="56">
        <v>2012562.98</v>
      </c>
    </row>
    <row r="34" spans="2:15" ht="24" customHeight="1">
      <c r="B34" s="151" t="s">
        <v>69</v>
      </c>
      <c r="C34" s="144"/>
      <c r="D34" s="148"/>
      <c r="E34" s="146"/>
      <c r="F34" s="146"/>
      <c r="G34" s="146"/>
      <c r="H34" s="146"/>
      <c r="I34" s="146"/>
      <c r="J34" s="146"/>
      <c r="K34" s="150"/>
      <c r="L34" s="78">
        <f>SUM(L29:L33)</f>
        <v>98</v>
      </c>
      <c r="M34" s="78">
        <f>SUM(M29:M33)</f>
        <v>35428707</v>
      </c>
      <c r="N34" s="78">
        <f>SUM(N29:N33)</f>
        <v>60056010.869999997</v>
      </c>
      <c r="O34" s="59"/>
    </row>
    <row r="35" spans="2:15" ht="24" customHeight="1">
      <c r="B35" s="178" t="s">
        <v>26</v>
      </c>
      <c r="C35" s="179"/>
      <c r="D35" s="179"/>
      <c r="E35" s="179"/>
      <c r="F35" s="179"/>
      <c r="G35" s="179"/>
      <c r="H35" s="179"/>
      <c r="I35" s="179"/>
      <c r="J35" s="179"/>
      <c r="K35" s="179"/>
      <c r="L35" s="179"/>
      <c r="M35" s="179"/>
      <c r="N35" s="180"/>
      <c r="O35" s="59"/>
    </row>
    <row r="36" spans="2:15" s="59" customFormat="1" ht="24" customHeight="1">
      <c r="B36" s="34" t="s">
        <v>181</v>
      </c>
      <c r="C36" s="34" t="s">
        <v>182</v>
      </c>
      <c r="D36" s="55">
        <v>1.98</v>
      </c>
      <c r="E36" s="55">
        <v>1.98</v>
      </c>
      <c r="F36" s="55">
        <v>1.98</v>
      </c>
      <c r="G36" s="55">
        <v>1.98</v>
      </c>
      <c r="H36" s="55">
        <v>1.98</v>
      </c>
      <c r="I36" s="55">
        <v>1.98</v>
      </c>
      <c r="J36" s="55">
        <v>1.98</v>
      </c>
      <c r="K36" s="106">
        <v>0</v>
      </c>
      <c r="L36" s="56">
        <v>1</v>
      </c>
      <c r="M36" s="56">
        <v>10000</v>
      </c>
      <c r="N36" s="56">
        <v>19800</v>
      </c>
    </row>
    <row r="37" spans="2:15" s="59" customFormat="1" ht="24" customHeight="1">
      <c r="B37" s="44" t="s">
        <v>95</v>
      </c>
      <c r="C37" s="42" t="s">
        <v>96</v>
      </c>
      <c r="D37" s="55">
        <v>3.27</v>
      </c>
      <c r="E37" s="55">
        <v>3.29</v>
      </c>
      <c r="F37" s="55">
        <v>3.26</v>
      </c>
      <c r="G37" s="55">
        <v>3.28</v>
      </c>
      <c r="H37" s="55">
        <v>3.28</v>
      </c>
      <c r="I37" s="55">
        <v>3.29</v>
      </c>
      <c r="J37" s="55">
        <v>3.29</v>
      </c>
      <c r="K37" s="106">
        <v>0</v>
      </c>
      <c r="L37" s="56">
        <v>16</v>
      </c>
      <c r="M37" s="56">
        <v>8300000</v>
      </c>
      <c r="N37" s="56">
        <v>27188026.77</v>
      </c>
    </row>
    <row r="38" spans="2:15" s="59" customFormat="1" ht="24" customHeight="1">
      <c r="B38" s="44" t="s">
        <v>177</v>
      </c>
      <c r="C38" s="42" t="s">
        <v>178</v>
      </c>
      <c r="D38" s="55">
        <v>1.1499999999999999</v>
      </c>
      <c r="E38" s="55">
        <v>1.1599999999999999</v>
      </c>
      <c r="F38" s="55">
        <v>1.1499999999999999</v>
      </c>
      <c r="G38" s="55">
        <v>1.1499999999999999</v>
      </c>
      <c r="H38" s="55">
        <v>1.1499999999999999</v>
      </c>
      <c r="I38" s="55">
        <v>1.1499999999999999</v>
      </c>
      <c r="J38" s="55">
        <v>1.1499999999999999</v>
      </c>
      <c r="K38" s="106">
        <v>0</v>
      </c>
      <c r="L38" s="56">
        <v>7</v>
      </c>
      <c r="M38" s="56">
        <v>66350000</v>
      </c>
      <c r="N38" s="56">
        <v>76305000</v>
      </c>
    </row>
    <row r="39" spans="2:15" s="59" customFormat="1" ht="24" customHeight="1">
      <c r="B39" s="34" t="s">
        <v>293</v>
      </c>
      <c r="C39" s="34" t="s">
        <v>294</v>
      </c>
      <c r="D39" s="55">
        <v>8.8000000000000007</v>
      </c>
      <c r="E39" s="55">
        <v>8.8000000000000007</v>
      </c>
      <c r="F39" s="55">
        <v>8.8000000000000007</v>
      </c>
      <c r="G39" s="55">
        <v>8.8000000000000007</v>
      </c>
      <c r="H39" s="55">
        <v>8.82</v>
      </c>
      <c r="I39" s="55">
        <v>8.8000000000000007</v>
      </c>
      <c r="J39" s="55">
        <v>8.8000000000000007</v>
      </c>
      <c r="K39" s="106">
        <v>0</v>
      </c>
      <c r="L39" s="56">
        <v>2</v>
      </c>
      <c r="M39" s="56">
        <v>5550000</v>
      </c>
      <c r="N39" s="56">
        <v>48840000</v>
      </c>
    </row>
    <row r="40" spans="2:15" s="59" customFormat="1" ht="24" customHeight="1">
      <c r="B40" s="34" t="s">
        <v>170</v>
      </c>
      <c r="C40" s="34" t="s">
        <v>171</v>
      </c>
      <c r="D40" s="55">
        <v>2.85</v>
      </c>
      <c r="E40" s="55">
        <v>2.86</v>
      </c>
      <c r="F40" s="55">
        <v>2.85</v>
      </c>
      <c r="G40" s="55">
        <v>2.85</v>
      </c>
      <c r="H40" s="55">
        <v>2.85</v>
      </c>
      <c r="I40" s="55">
        <v>2.85</v>
      </c>
      <c r="J40" s="55">
        <v>2.85</v>
      </c>
      <c r="K40" s="106">
        <v>0</v>
      </c>
      <c r="L40" s="56">
        <v>8</v>
      </c>
      <c r="M40" s="56">
        <v>580000</v>
      </c>
      <c r="N40" s="56">
        <v>1653250</v>
      </c>
    </row>
    <row r="41" spans="2:15" s="59" customFormat="1" ht="24" customHeight="1">
      <c r="B41" s="34" t="s">
        <v>238</v>
      </c>
      <c r="C41" s="34" t="s">
        <v>239</v>
      </c>
      <c r="D41" s="55">
        <v>6.26</v>
      </c>
      <c r="E41" s="55">
        <v>6.5</v>
      </c>
      <c r="F41" s="55">
        <v>6.26</v>
      </c>
      <c r="G41" s="55">
        <v>6.36</v>
      </c>
      <c r="H41" s="55">
        <v>6.25</v>
      </c>
      <c r="I41" s="55">
        <v>6.5</v>
      </c>
      <c r="J41" s="55">
        <v>6.28</v>
      </c>
      <c r="K41" s="106">
        <v>3.5</v>
      </c>
      <c r="L41" s="56">
        <v>10</v>
      </c>
      <c r="M41" s="56">
        <v>831475</v>
      </c>
      <c r="N41" s="56">
        <v>5285900.42</v>
      </c>
    </row>
    <row r="42" spans="2:15" s="59" customFormat="1" ht="24" customHeight="1">
      <c r="B42" s="34" t="s">
        <v>164</v>
      </c>
      <c r="C42" s="34" t="s">
        <v>165</v>
      </c>
      <c r="D42" s="55">
        <v>1.61</v>
      </c>
      <c r="E42" s="55">
        <v>1.68</v>
      </c>
      <c r="F42" s="55">
        <v>1.6</v>
      </c>
      <c r="G42" s="55">
        <v>1.64</v>
      </c>
      <c r="H42" s="55">
        <v>1.6</v>
      </c>
      <c r="I42" s="55">
        <v>1.68</v>
      </c>
      <c r="J42" s="55">
        <v>1.59</v>
      </c>
      <c r="K42" s="106">
        <v>5.66</v>
      </c>
      <c r="L42" s="56">
        <v>41</v>
      </c>
      <c r="M42" s="56">
        <v>33085000</v>
      </c>
      <c r="N42" s="56">
        <v>54341100</v>
      </c>
    </row>
    <row r="43" spans="2:15" s="59" customFormat="1" ht="24" customHeight="1">
      <c r="B43" s="48" t="s">
        <v>266</v>
      </c>
      <c r="C43" s="49" t="s">
        <v>267</v>
      </c>
      <c r="D43" s="55">
        <v>13.5</v>
      </c>
      <c r="E43" s="55">
        <v>13.8</v>
      </c>
      <c r="F43" s="55">
        <v>13.02</v>
      </c>
      <c r="G43" s="55">
        <v>13.66</v>
      </c>
      <c r="H43" s="55">
        <v>12.82</v>
      </c>
      <c r="I43" s="55">
        <v>13.8</v>
      </c>
      <c r="J43" s="55">
        <v>13.15</v>
      </c>
      <c r="K43" s="106">
        <v>4.9400000000000004</v>
      </c>
      <c r="L43" s="56">
        <v>75</v>
      </c>
      <c r="M43" s="56">
        <v>9045247</v>
      </c>
      <c r="N43" s="56">
        <v>123538530.3</v>
      </c>
    </row>
    <row r="44" spans="2:15" s="59" customFormat="1" ht="24" customHeight="1">
      <c r="B44" s="143" t="s">
        <v>27</v>
      </c>
      <c r="C44" s="144"/>
      <c r="D44" s="148"/>
      <c r="E44" s="146"/>
      <c r="F44" s="146"/>
      <c r="G44" s="146"/>
      <c r="H44" s="146"/>
      <c r="I44" s="146"/>
      <c r="J44" s="146"/>
      <c r="K44" s="150"/>
      <c r="L44" s="83">
        <f>SUM(L36:L43)</f>
        <v>160</v>
      </c>
      <c r="M44" s="83">
        <f>SUM(M36:M43)</f>
        <v>123751722</v>
      </c>
      <c r="N44" s="83">
        <f>SUM(N36:N43)</f>
        <v>337171607.48999995</v>
      </c>
    </row>
    <row r="45" spans="2:15" s="59" customFormat="1" ht="36.75" customHeight="1">
      <c r="B45" s="174" t="s">
        <v>53</v>
      </c>
      <c r="C45" s="174"/>
      <c r="D45" s="174"/>
      <c r="E45" s="174"/>
      <c r="F45" s="174"/>
      <c r="G45" s="174"/>
      <c r="H45" s="174"/>
      <c r="I45" s="174"/>
      <c r="J45" s="174"/>
      <c r="K45" s="174"/>
      <c r="L45" s="174"/>
      <c r="M45" s="174"/>
      <c r="N45" s="174"/>
    </row>
    <row r="46" spans="2:15" s="59" customFormat="1" ht="30" customHeight="1">
      <c r="B46" s="152" t="s">
        <v>296</v>
      </c>
      <c r="C46" s="152"/>
      <c r="D46" s="152"/>
      <c r="E46" s="152"/>
      <c r="F46" s="152"/>
      <c r="G46" s="152"/>
      <c r="H46" s="152"/>
      <c r="I46" s="152"/>
      <c r="J46" s="152"/>
      <c r="K46" s="152"/>
      <c r="L46" s="152"/>
      <c r="M46" s="152"/>
      <c r="N46" s="153"/>
    </row>
    <row r="47" spans="2:15" s="59" customFormat="1" ht="50.25" customHeight="1">
      <c r="B47" s="37" t="s">
        <v>13</v>
      </c>
      <c r="C47" s="38" t="s">
        <v>14</v>
      </c>
      <c r="D47" s="38" t="s">
        <v>15</v>
      </c>
      <c r="E47" s="38" t="s">
        <v>16</v>
      </c>
      <c r="F47" s="38" t="s">
        <v>17</v>
      </c>
      <c r="G47" s="38" t="s">
        <v>18</v>
      </c>
      <c r="H47" s="38" t="s">
        <v>19</v>
      </c>
      <c r="I47" s="38" t="s">
        <v>20</v>
      </c>
      <c r="J47" s="38" t="s">
        <v>21</v>
      </c>
      <c r="K47" s="38" t="s">
        <v>22</v>
      </c>
      <c r="L47" s="38" t="s">
        <v>3</v>
      </c>
      <c r="M47" s="38" t="s">
        <v>2</v>
      </c>
      <c r="N47" s="38" t="s">
        <v>1</v>
      </c>
    </row>
    <row r="48" spans="2:15" s="59" customFormat="1" ht="28.5" customHeight="1">
      <c r="B48" s="171" t="s">
        <v>150</v>
      </c>
      <c r="C48" s="172"/>
      <c r="D48" s="172"/>
      <c r="E48" s="172"/>
      <c r="F48" s="172"/>
      <c r="G48" s="172"/>
      <c r="H48" s="172"/>
      <c r="I48" s="172"/>
      <c r="J48" s="172"/>
      <c r="K48" s="172"/>
      <c r="L48" s="172"/>
      <c r="M48" s="172"/>
      <c r="N48" s="173"/>
    </row>
    <row r="49" spans="2:14" s="59" customFormat="1" ht="24" customHeight="1">
      <c r="B49" s="34" t="s">
        <v>111</v>
      </c>
      <c r="C49" s="34" t="s">
        <v>112</v>
      </c>
      <c r="D49" s="55">
        <v>9.1</v>
      </c>
      <c r="E49" s="55">
        <v>9.1</v>
      </c>
      <c r="F49" s="55">
        <v>9.1</v>
      </c>
      <c r="G49" s="55">
        <v>9.1</v>
      </c>
      <c r="H49" s="55">
        <v>9.1</v>
      </c>
      <c r="I49" s="55">
        <v>9.1</v>
      </c>
      <c r="J49" s="55">
        <v>9.1</v>
      </c>
      <c r="K49" s="106">
        <v>0</v>
      </c>
      <c r="L49" s="56">
        <v>2</v>
      </c>
      <c r="M49" s="56">
        <v>77000</v>
      </c>
      <c r="N49" s="56">
        <v>700700</v>
      </c>
    </row>
    <row r="50" spans="2:14" s="59" customFormat="1" ht="28.5" customHeight="1">
      <c r="B50" s="151" t="s">
        <v>203</v>
      </c>
      <c r="C50" s="144"/>
      <c r="D50" s="148"/>
      <c r="E50" s="149"/>
      <c r="F50" s="149"/>
      <c r="G50" s="149"/>
      <c r="H50" s="149"/>
      <c r="I50" s="149"/>
      <c r="J50" s="149"/>
      <c r="K50" s="150"/>
      <c r="L50" s="56">
        <v>2</v>
      </c>
      <c r="M50" s="56">
        <v>77000</v>
      </c>
      <c r="N50" s="56">
        <v>700700</v>
      </c>
    </row>
    <row r="51" spans="2:14" s="59" customFormat="1" ht="23.25" customHeight="1">
      <c r="B51" s="178" t="s">
        <v>28</v>
      </c>
      <c r="C51" s="179"/>
      <c r="D51" s="179"/>
      <c r="E51" s="179"/>
      <c r="F51" s="179"/>
      <c r="G51" s="179"/>
      <c r="H51" s="179"/>
      <c r="I51" s="179"/>
      <c r="J51" s="179"/>
      <c r="K51" s="179"/>
      <c r="L51" s="179"/>
      <c r="M51" s="179"/>
      <c r="N51" s="180"/>
    </row>
    <row r="52" spans="2:14" s="59" customFormat="1" ht="23.25" customHeight="1">
      <c r="B52" s="34" t="s">
        <v>226</v>
      </c>
      <c r="C52" s="34" t="s">
        <v>227</v>
      </c>
      <c r="D52" s="55">
        <v>4.7</v>
      </c>
      <c r="E52" s="55">
        <v>4.7699999999999996</v>
      </c>
      <c r="F52" s="55">
        <v>4.7</v>
      </c>
      <c r="G52" s="55">
        <v>4.74</v>
      </c>
      <c r="H52" s="55">
        <v>4.66</v>
      </c>
      <c r="I52" s="55">
        <v>4.7</v>
      </c>
      <c r="J52" s="55">
        <v>4.7</v>
      </c>
      <c r="K52" s="106">
        <v>0</v>
      </c>
      <c r="L52" s="56">
        <v>12</v>
      </c>
      <c r="M52" s="56">
        <v>1900000</v>
      </c>
      <c r="N52" s="56">
        <v>8999000</v>
      </c>
    </row>
    <row r="53" spans="2:14" s="59" customFormat="1" ht="23.25" customHeight="1">
      <c r="B53" s="34" t="s">
        <v>188</v>
      </c>
      <c r="C53" s="34" t="s">
        <v>189</v>
      </c>
      <c r="D53" s="55">
        <v>12</v>
      </c>
      <c r="E53" s="55">
        <v>12</v>
      </c>
      <c r="F53" s="55">
        <v>12</v>
      </c>
      <c r="G53" s="55">
        <v>12</v>
      </c>
      <c r="H53" s="55">
        <v>12</v>
      </c>
      <c r="I53" s="55">
        <v>12</v>
      </c>
      <c r="J53" s="55">
        <v>12</v>
      </c>
      <c r="K53" s="106">
        <v>0</v>
      </c>
      <c r="L53" s="56">
        <v>2</v>
      </c>
      <c r="M53" s="56">
        <v>54998</v>
      </c>
      <c r="N53" s="56">
        <v>659976</v>
      </c>
    </row>
    <row r="54" spans="2:14" s="59" customFormat="1" ht="27.75" customHeight="1">
      <c r="B54" s="143" t="s">
        <v>100</v>
      </c>
      <c r="C54" s="144"/>
      <c r="D54" s="148"/>
      <c r="E54" s="149"/>
      <c r="F54" s="149"/>
      <c r="G54" s="149"/>
      <c r="H54" s="149"/>
      <c r="I54" s="149"/>
      <c r="J54" s="149"/>
      <c r="K54" s="150"/>
      <c r="L54" s="56">
        <f>SUM(L52:L53)</f>
        <v>14</v>
      </c>
      <c r="M54" s="56">
        <f>SUM(M52:M53)</f>
        <v>1954998</v>
      </c>
      <c r="N54" s="56">
        <f>SUM(N52:N53)</f>
        <v>9658976</v>
      </c>
    </row>
    <row r="55" spans="2:14" s="45" customFormat="1" ht="27.75" customHeight="1">
      <c r="B55" s="143" t="s">
        <v>29</v>
      </c>
      <c r="C55" s="144"/>
      <c r="D55" s="175"/>
      <c r="E55" s="176"/>
      <c r="F55" s="176"/>
      <c r="G55" s="176"/>
      <c r="H55" s="176"/>
      <c r="I55" s="176"/>
      <c r="J55" s="176"/>
      <c r="K55" s="177"/>
      <c r="L55" s="52">
        <f>L54+L50+L44+L34+L27+L24+L21</f>
        <v>344</v>
      </c>
      <c r="M55" s="83">
        <f t="shared" ref="M55:N55" si="0">M54+M50+M44+M34+M27+M24+M21</f>
        <v>341572851</v>
      </c>
      <c r="N55" s="83">
        <f t="shared" si="0"/>
        <v>440649161.29999995</v>
      </c>
    </row>
    <row r="56" spans="2:14" s="59" customFormat="1" ht="22.5" customHeight="1">
      <c r="B56" s="152" t="s">
        <v>295</v>
      </c>
      <c r="C56" s="152"/>
      <c r="D56" s="152"/>
      <c r="E56" s="152"/>
      <c r="F56" s="152"/>
      <c r="G56" s="152"/>
      <c r="H56" s="152"/>
      <c r="I56" s="152"/>
      <c r="J56" s="152"/>
      <c r="K56" s="152"/>
      <c r="L56" s="152"/>
      <c r="M56" s="152"/>
      <c r="N56" s="153"/>
    </row>
    <row r="57" spans="2:14" s="59" customFormat="1" ht="31.5" customHeight="1">
      <c r="B57" s="37" t="s">
        <v>13</v>
      </c>
      <c r="C57" s="38" t="s">
        <v>14</v>
      </c>
      <c r="D57" s="38" t="s">
        <v>15</v>
      </c>
      <c r="E57" s="38" t="s">
        <v>16</v>
      </c>
      <c r="F57" s="38" t="s">
        <v>17</v>
      </c>
      <c r="G57" s="38" t="s">
        <v>18</v>
      </c>
      <c r="H57" s="38" t="s">
        <v>19</v>
      </c>
      <c r="I57" s="38" t="s">
        <v>20</v>
      </c>
      <c r="J57" s="38" t="s">
        <v>21</v>
      </c>
      <c r="K57" s="38" t="s">
        <v>22</v>
      </c>
      <c r="L57" s="38" t="s">
        <v>3</v>
      </c>
      <c r="M57" s="38" t="s">
        <v>2</v>
      </c>
      <c r="N57" s="38" t="s">
        <v>1</v>
      </c>
    </row>
    <row r="58" spans="2:14" s="59" customFormat="1" ht="24.95" customHeight="1">
      <c r="B58" s="171" t="s">
        <v>23</v>
      </c>
      <c r="C58" s="172"/>
      <c r="D58" s="172"/>
      <c r="E58" s="172"/>
      <c r="F58" s="172"/>
      <c r="G58" s="172"/>
      <c r="H58" s="172"/>
      <c r="I58" s="172"/>
      <c r="J58" s="172"/>
      <c r="K58" s="172"/>
      <c r="L58" s="172"/>
      <c r="M58" s="172"/>
      <c r="N58" s="173"/>
    </row>
    <row r="59" spans="2:14" s="59" customFormat="1" ht="24.95" customHeight="1">
      <c r="B59" s="86" t="s">
        <v>249</v>
      </c>
      <c r="C59" s="101" t="s">
        <v>250</v>
      </c>
      <c r="D59" s="55">
        <v>0.25</v>
      </c>
      <c r="E59" s="55">
        <v>0.25</v>
      </c>
      <c r="F59" s="55">
        <v>0.24</v>
      </c>
      <c r="G59" s="55">
        <v>0.25</v>
      </c>
      <c r="H59" s="55">
        <v>0.24</v>
      </c>
      <c r="I59" s="55">
        <v>0.24</v>
      </c>
      <c r="J59" s="55">
        <v>0.25</v>
      </c>
      <c r="K59" s="106">
        <v>-4</v>
      </c>
      <c r="L59" s="56">
        <v>7</v>
      </c>
      <c r="M59" s="56">
        <v>15000000</v>
      </c>
      <c r="N59" s="56">
        <v>3720000</v>
      </c>
    </row>
    <row r="60" spans="2:14" s="59" customFormat="1" ht="24.95" customHeight="1">
      <c r="B60" s="86" t="s">
        <v>107</v>
      </c>
      <c r="C60" s="87" t="s">
        <v>108</v>
      </c>
      <c r="D60" s="55">
        <v>0.39</v>
      </c>
      <c r="E60" s="55">
        <v>0.39</v>
      </c>
      <c r="F60" s="55">
        <v>0.39</v>
      </c>
      <c r="G60" s="55">
        <v>0.39</v>
      </c>
      <c r="H60" s="55">
        <v>0.38</v>
      </c>
      <c r="I60" s="55">
        <v>0.39</v>
      </c>
      <c r="J60" s="55">
        <v>0.38</v>
      </c>
      <c r="K60" s="106">
        <v>2.63</v>
      </c>
      <c r="L60" s="56">
        <v>1</v>
      </c>
      <c r="M60" s="56">
        <v>16666666666</v>
      </c>
      <c r="N60" s="56">
        <v>6499999999.7399998</v>
      </c>
    </row>
    <row r="61" spans="2:14" s="59" customFormat="1" ht="24.95" customHeight="1">
      <c r="B61" s="34" t="s">
        <v>259</v>
      </c>
      <c r="C61" s="34" t="s">
        <v>260</v>
      </c>
      <c r="D61" s="55">
        <v>1.2</v>
      </c>
      <c r="E61" s="55">
        <v>1.2</v>
      </c>
      <c r="F61" s="55">
        <v>1.2</v>
      </c>
      <c r="G61" s="55">
        <v>1.2</v>
      </c>
      <c r="H61" s="55">
        <v>1.2</v>
      </c>
      <c r="I61" s="55">
        <v>1.2</v>
      </c>
      <c r="J61" s="55">
        <v>1.2</v>
      </c>
      <c r="K61" s="106">
        <v>0</v>
      </c>
      <c r="L61" s="56">
        <v>6</v>
      </c>
      <c r="M61" s="56">
        <v>549499000</v>
      </c>
      <c r="N61" s="56">
        <v>659398800</v>
      </c>
    </row>
    <row r="62" spans="2:14" s="59" customFormat="1" ht="24.95" customHeight="1">
      <c r="B62" s="143" t="s">
        <v>24</v>
      </c>
      <c r="C62" s="144"/>
      <c r="D62" s="148"/>
      <c r="E62" s="149"/>
      <c r="F62" s="149"/>
      <c r="G62" s="149"/>
      <c r="H62" s="149"/>
      <c r="I62" s="149"/>
      <c r="J62" s="149"/>
      <c r="K62" s="150"/>
      <c r="L62" s="95">
        <f>SUM(L59:L61)</f>
        <v>14</v>
      </c>
      <c r="M62" s="95">
        <f>SUM(M59:M61)</f>
        <v>17231165666</v>
      </c>
      <c r="N62" s="95">
        <f>SUM(N59:N61)</f>
        <v>7163118799.7399998</v>
      </c>
    </row>
    <row r="63" spans="2:14" s="59" customFormat="1" ht="24.95" customHeight="1">
      <c r="B63" s="171" t="s">
        <v>74</v>
      </c>
      <c r="C63" s="172"/>
      <c r="D63" s="172"/>
      <c r="E63" s="172"/>
      <c r="F63" s="172"/>
      <c r="G63" s="172"/>
      <c r="H63" s="172"/>
      <c r="I63" s="172"/>
      <c r="J63" s="172"/>
      <c r="K63" s="172"/>
      <c r="L63" s="172"/>
      <c r="M63" s="172"/>
      <c r="N63" s="173"/>
    </row>
    <row r="64" spans="2:14" s="59" customFormat="1" ht="24.95" customHeight="1">
      <c r="B64" s="9" t="s">
        <v>91</v>
      </c>
      <c r="C64" s="7" t="s">
        <v>92</v>
      </c>
      <c r="D64" s="55">
        <v>2.52</v>
      </c>
      <c r="E64" s="55">
        <v>2.58</v>
      </c>
      <c r="F64" s="55">
        <v>2.5</v>
      </c>
      <c r="G64" s="55">
        <v>2.5299999999999998</v>
      </c>
      <c r="H64" s="55">
        <v>2.59</v>
      </c>
      <c r="I64" s="55">
        <v>2.58</v>
      </c>
      <c r="J64" s="55">
        <v>2.59</v>
      </c>
      <c r="K64" s="106">
        <v>-0.39</v>
      </c>
      <c r="L64" s="56">
        <v>11</v>
      </c>
      <c r="M64" s="56">
        <v>1940000</v>
      </c>
      <c r="N64" s="56">
        <v>4913200</v>
      </c>
    </row>
    <row r="65" spans="2:14" s="59" customFormat="1" ht="24.95" customHeight="1">
      <c r="B65" s="143" t="s">
        <v>206</v>
      </c>
      <c r="C65" s="144"/>
      <c r="D65" s="148"/>
      <c r="E65" s="149"/>
      <c r="F65" s="149"/>
      <c r="G65" s="149"/>
      <c r="H65" s="149"/>
      <c r="I65" s="149"/>
      <c r="J65" s="149"/>
      <c r="K65" s="150"/>
      <c r="L65" s="95">
        <v>11</v>
      </c>
      <c r="M65" s="95">
        <v>1940000</v>
      </c>
      <c r="N65" s="95">
        <v>4913200</v>
      </c>
    </row>
    <row r="66" spans="2:14" s="59" customFormat="1" ht="24.95" customHeight="1">
      <c r="B66" s="171" t="s">
        <v>37</v>
      </c>
      <c r="C66" s="172"/>
      <c r="D66" s="172"/>
      <c r="E66" s="172"/>
      <c r="F66" s="172"/>
      <c r="G66" s="172"/>
      <c r="H66" s="172"/>
      <c r="I66" s="172"/>
      <c r="J66" s="172"/>
      <c r="K66" s="172"/>
      <c r="L66" s="172"/>
      <c r="M66" s="172"/>
      <c r="N66" s="173"/>
    </row>
    <row r="67" spans="2:14" s="59" customFormat="1" ht="24.95" customHeight="1">
      <c r="B67" s="9" t="s">
        <v>93</v>
      </c>
      <c r="C67" s="7" t="s">
        <v>94</v>
      </c>
      <c r="D67" s="55">
        <v>0.88</v>
      </c>
      <c r="E67" s="55">
        <v>0.88</v>
      </c>
      <c r="F67" s="55">
        <v>0.88</v>
      </c>
      <c r="G67" s="55">
        <v>0.88</v>
      </c>
      <c r="H67" s="55">
        <v>1.0900000000000001</v>
      </c>
      <c r="I67" s="55">
        <v>0.88</v>
      </c>
      <c r="J67" s="55">
        <v>1.0900000000000001</v>
      </c>
      <c r="K67" s="106">
        <v>-19.27</v>
      </c>
      <c r="L67" s="56">
        <v>1</v>
      </c>
      <c r="M67" s="56">
        <v>30000</v>
      </c>
      <c r="N67" s="56">
        <v>26400</v>
      </c>
    </row>
    <row r="68" spans="2:14" s="59" customFormat="1" ht="24.95" customHeight="1">
      <c r="B68" s="143" t="s">
        <v>37</v>
      </c>
      <c r="C68" s="144"/>
      <c r="D68" s="148"/>
      <c r="E68" s="149"/>
      <c r="F68" s="149"/>
      <c r="G68" s="149"/>
      <c r="H68" s="149"/>
      <c r="I68" s="149"/>
      <c r="J68" s="149"/>
      <c r="K68" s="150"/>
      <c r="L68" s="56">
        <v>1</v>
      </c>
      <c r="M68" s="56">
        <v>30000</v>
      </c>
      <c r="N68" s="56">
        <v>26400</v>
      </c>
    </row>
    <row r="69" spans="2:14" s="59" customFormat="1" ht="24.95" customHeight="1">
      <c r="B69" s="171" t="s">
        <v>26</v>
      </c>
      <c r="C69" s="172"/>
      <c r="D69" s="172"/>
      <c r="E69" s="172"/>
      <c r="F69" s="172"/>
      <c r="G69" s="172"/>
      <c r="H69" s="172"/>
      <c r="I69" s="172"/>
      <c r="J69" s="172"/>
      <c r="K69" s="172"/>
      <c r="L69" s="172"/>
      <c r="M69" s="172"/>
      <c r="N69" s="173"/>
    </row>
    <row r="70" spans="2:14" s="59" customFormat="1" ht="24.95" customHeight="1">
      <c r="B70" s="9" t="s">
        <v>142</v>
      </c>
      <c r="C70" s="7" t="s">
        <v>143</v>
      </c>
      <c r="D70" s="55">
        <v>1.44</v>
      </c>
      <c r="E70" s="55">
        <v>1.44</v>
      </c>
      <c r="F70" s="55">
        <v>1.44</v>
      </c>
      <c r="G70" s="55">
        <v>1.44</v>
      </c>
      <c r="H70" s="55">
        <v>1.45</v>
      </c>
      <c r="I70" s="55">
        <v>1.44</v>
      </c>
      <c r="J70" s="55">
        <v>1.45</v>
      </c>
      <c r="K70" s="106">
        <v>-0.69</v>
      </c>
      <c r="L70" s="56">
        <v>1</v>
      </c>
      <c r="M70" s="56">
        <v>70000</v>
      </c>
      <c r="N70" s="56">
        <v>100800</v>
      </c>
    </row>
    <row r="71" spans="2:14" s="59" customFormat="1" ht="24.95" customHeight="1">
      <c r="B71" s="143" t="s">
        <v>27</v>
      </c>
      <c r="C71" s="144"/>
      <c r="D71" s="148"/>
      <c r="E71" s="149"/>
      <c r="F71" s="149"/>
      <c r="G71" s="149"/>
      <c r="H71" s="149"/>
      <c r="I71" s="149"/>
      <c r="J71" s="149"/>
      <c r="K71" s="150"/>
      <c r="L71" s="95">
        <v>1</v>
      </c>
      <c r="M71" s="95">
        <v>70000</v>
      </c>
      <c r="N71" s="95">
        <v>100800</v>
      </c>
    </row>
    <row r="72" spans="2:14" s="59" customFormat="1" ht="24.95" customHeight="1">
      <c r="B72" s="143" t="s">
        <v>118</v>
      </c>
      <c r="C72" s="144"/>
      <c r="D72" s="145"/>
      <c r="E72" s="182"/>
      <c r="F72" s="182"/>
      <c r="G72" s="182"/>
      <c r="H72" s="182"/>
      <c r="I72" s="182"/>
      <c r="J72" s="182"/>
      <c r="K72" s="147"/>
      <c r="L72" s="95">
        <f>L71+L68+L65+L62</f>
        <v>27</v>
      </c>
      <c r="M72" s="95">
        <f t="shared" ref="M72:N72" si="1">M71+M68+M65+M62</f>
        <v>17233205666</v>
      </c>
      <c r="N72" s="95">
        <f t="shared" si="1"/>
        <v>7168159199.7399998</v>
      </c>
    </row>
    <row r="73" spans="2:14" s="59" customFormat="1" ht="24.95" customHeight="1">
      <c r="B73" s="143" t="s">
        <v>119</v>
      </c>
      <c r="C73" s="144"/>
      <c r="D73" s="145"/>
      <c r="E73" s="182"/>
      <c r="F73" s="182"/>
      <c r="G73" s="182"/>
      <c r="H73" s="182"/>
      <c r="I73" s="182"/>
      <c r="J73" s="182"/>
      <c r="K73" s="147"/>
      <c r="L73" s="56">
        <f>L72+L55</f>
        <v>371</v>
      </c>
      <c r="M73" s="56">
        <f t="shared" ref="M73:N73" si="2">M72+M55</f>
        <v>17574778517</v>
      </c>
      <c r="N73" s="56">
        <f t="shared" si="2"/>
        <v>7608808361.04</v>
      </c>
    </row>
    <row r="74" spans="2:14" s="35" customFormat="1" ht="18.75" customHeight="1">
      <c r="B74" s="192" t="s">
        <v>304</v>
      </c>
      <c r="C74" s="193"/>
      <c r="D74" s="193"/>
      <c r="E74" s="193"/>
      <c r="F74" s="193"/>
      <c r="G74" s="193"/>
      <c r="H74" s="193"/>
      <c r="I74" s="193"/>
      <c r="J74" s="193"/>
      <c r="K74" s="193"/>
      <c r="L74" s="193"/>
      <c r="M74" s="193"/>
      <c r="N74" s="193"/>
    </row>
    <row r="75" spans="2:14" ht="15" customHeight="1">
      <c r="B75" s="188" t="s">
        <v>186</v>
      </c>
      <c r="C75" s="188"/>
      <c r="D75" s="188"/>
      <c r="E75" s="188"/>
      <c r="F75" s="188"/>
      <c r="G75" s="188"/>
      <c r="H75" s="39"/>
      <c r="I75" s="181" t="s">
        <v>58</v>
      </c>
      <c r="J75" s="181"/>
      <c r="K75" s="181"/>
      <c r="L75" s="181"/>
      <c r="M75" s="181"/>
      <c r="N75" s="181"/>
    </row>
    <row r="76" spans="2:14" ht="23.1" customHeight="1">
      <c r="B76" s="57" t="s">
        <v>30</v>
      </c>
      <c r="C76" s="20" t="s">
        <v>31</v>
      </c>
      <c r="D76" s="21" t="s">
        <v>55</v>
      </c>
      <c r="E76" s="140" t="s">
        <v>54</v>
      </c>
      <c r="F76" s="141"/>
      <c r="G76" s="142"/>
      <c r="H76" s="11"/>
      <c r="I76" s="189" t="s">
        <v>30</v>
      </c>
      <c r="J76" s="190"/>
      <c r="K76" s="191"/>
      <c r="L76" s="33" t="s">
        <v>31</v>
      </c>
      <c r="M76" s="33" t="s">
        <v>22</v>
      </c>
      <c r="N76" s="33" t="s">
        <v>2</v>
      </c>
    </row>
    <row r="77" spans="2:14" ht="23.1" customHeight="1">
      <c r="B77" s="57" t="s">
        <v>164</v>
      </c>
      <c r="C77" s="55">
        <v>1.68</v>
      </c>
      <c r="D77" s="109">
        <v>5.66</v>
      </c>
      <c r="E77" s="137">
        <v>33085000</v>
      </c>
      <c r="F77" s="138">
        <v>33085000</v>
      </c>
      <c r="G77" s="139">
        <v>33085000</v>
      </c>
      <c r="H77" s="22"/>
      <c r="I77" s="130" t="s">
        <v>93</v>
      </c>
      <c r="J77" s="131"/>
      <c r="K77" s="132"/>
      <c r="L77" s="55">
        <v>0.88</v>
      </c>
      <c r="M77" s="108">
        <v>-19.27</v>
      </c>
      <c r="N77" s="56">
        <v>30000</v>
      </c>
    </row>
    <row r="78" spans="2:14" s="11" customFormat="1" ht="23.1" customHeight="1">
      <c r="B78" s="43" t="s">
        <v>266</v>
      </c>
      <c r="C78" s="55">
        <v>13.8</v>
      </c>
      <c r="D78" s="109">
        <v>4.9400000000000004</v>
      </c>
      <c r="E78" s="137">
        <v>9045247</v>
      </c>
      <c r="F78" s="138">
        <v>9045247</v>
      </c>
      <c r="G78" s="139">
        <v>9045247</v>
      </c>
      <c r="H78" s="22"/>
      <c r="I78" s="130" t="s">
        <v>263</v>
      </c>
      <c r="J78" s="131"/>
      <c r="K78" s="132"/>
      <c r="L78" s="55">
        <v>0.12</v>
      </c>
      <c r="M78" s="108">
        <v>-7.69</v>
      </c>
      <c r="N78" s="56">
        <v>5500000</v>
      </c>
    </row>
    <row r="79" spans="2:14" s="17" customFormat="1" ht="23.1" customHeight="1">
      <c r="B79" s="107" t="s">
        <v>238</v>
      </c>
      <c r="C79" s="55">
        <v>6.5</v>
      </c>
      <c r="D79" s="109">
        <v>3.5</v>
      </c>
      <c r="E79" s="137">
        <v>831475</v>
      </c>
      <c r="F79" s="138">
        <v>831475</v>
      </c>
      <c r="G79" s="139">
        <v>831475</v>
      </c>
      <c r="H79" s="22"/>
      <c r="I79" s="130" t="s">
        <v>249</v>
      </c>
      <c r="J79" s="131"/>
      <c r="K79" s="132"/>
      <c r="L79" s="55">
        <v>0.24</v>
      </c>
      <c r="M79" s="108">
        <v>-4</v>
      </c>
      <c r="N79" s="56">
        <v>15000000</v>
      </c>
    </row>
    <row r="80" spans="2:14" s="17" customFormat="1" ht="23.1" customHeight="1">
      <c r="B80" s="43" t="s">
        <v>124</v>
      </c>
      <c r="C80" s="55">
        <v>0.38</v>
      </c>
      <c r="D80" s="109">
        <v>2.7</v>
      </c>
      <c r="E80" s="137">
        <v>5350270</v>
      </c>
      <c r="F80" s="138">
        <v>5350270</v>
      </c>
      <c r="G80" s="139">
        <v>5350270</v>
      </c>
      <c r="H80" s="22"/>
      <c r="I80" s="130" t="s">
        <v>101</v>
      </c>
      <c r="J80" s="131"/>
      <c r="K80" s="132"/>
      <c r="L80" s="55">
        <v>0.55000000000000004</v>
      </c>
      <c r="M80" s="108">
        <v>-3.51</v>
      </c>
      <c r="N80" s="56">
        <v>6293034</v>
      </c>
    </row>
    <row r="81" spans="2:14" s="17" customFormat="1" ht="23.1" customHeight="1">
      <c r="B81" s="43" t="s">
        <v>107</v>
      </c>
      <c r="C81" s="55">
        <v>0.39</v>
      </c>
      <c r="D81" s="109">
        <v>2.63</v>
      </c>
      <c r="E81" s="137">
        <v>16666666666</v>
      </c>
      <c r="F81" s="138">
        <v>16666666666</v>
      </c>
      <c r="G81" s="139">
        <v>16666666666</v>
      </c>
      <c r="H81" s="22"/>
      <c r="I81" s="130" t="s">
        <v>142</v>
      </c>
      <c r="J81" s="131"/>
      <c r="K81" s="132"/>
      <c r="L81" s="55">
        <v>1.44</v>
      </c>
      <c r="M81" s="108">
        <v>-0.69</v>
      </c>
      <c r="N81" s="56">
        <v>70000</v>
      </c>
    </row>
    <row r="82" spans="2:14" s="17" customFormat="1" ht="24.75" customHeight="1">
      <c r="B82" s="181" t="s">
        <v>32</v>
      </c>
      <c r="C82" s="181"/>
      <c r="D82" s="181"/>
      <c r="E82" s="181"/>
      <c r="F82" s="181"/>
      <c r="G82" s="181"/>
      <c r="H82" s="40"/>
      <c r="I82" s="181" t="s">
        <v>33</v>
      </c>
      <c r="J82" s="181"/>
      <c r="K82" s="181"/>
      <c r="L82" s="181"/>
      <c r="M82" s="181"/>
      <c r="N82" s="181"/>
    </row>
    <row r="83" spans="2:14" s="17" customFormat="1" ht="23.1" customHeight="1">
      <c r="B83" s="19" t="s">
        <v>30</v>
      </c>
      <c r="C83" s="20" t="s">
        <v>31</v>
      </c>
      <c r="D83" s="21" t="s">
        <v>55</v>
      </c>
      <c r="E83" s="140" t="s">
        <v>54</v>
      </c>
      <c r="F83" s="141"/>
      <c r="G83" s="142"/>
      <c r="H83" s="11"/>
      <c r="I83" s="133" t="s">
        <v>30</v>
      </c>
      <c r="J83" s="134"/>
      <c r="K83" s="135"/>
      <c r="L83" s="10" t="s">
        <v>31</v>
      </c>
      <c r="M83" s="10" t="s">
        <v>22</v>
      </c>
      <c r="N83" s="10" t="s">
        <v>1</v>
      </c>
    </row>
    <row r="84" spans="2:14" ht="23.1" customHeight="1">
      <c r="B84" s="86" t="s">
        <v>107</v>
      </c>
      <c r="C84" s="55">
        <v>0.39</v>
      </c>
      <c r="D84" s="106">
        <v>2.63</v>
      </c>
      <c r="E84" s="137">
        <v>16666666666</v>
      </c>
      <c r="F84" s="138">
        <v>16666666666</v>
      </c>
      <c r="G84" s="139">
        <v>16666666666</v>
      </c>
      <c r="H84" s="23"/>
      <c r="I84" s="130" t="s">
        <v>107</v>
      </c>
      <c r="J84" s="131"/>
      <c r="K84" s="132"/>
      <c r="L84" s="55">
        <v>0.39</v>
      </c>
      <c r="M84" s="106">
        <v>2.63</v>
      </c>
      <c r="N84" s="56">
        <v>6499999999.7399998</v>
      </c>
    </row>
    <row r="85" spans="2:14" ht="23.1" customHeight="1">
      <c r="B85" s="57" t="s">
        <v>259</v>
      </c>
      <c r="C85" s="55">
        <v>1.2</v>
      </c>
      <c r="D85" s="106">
        <v>0</v>
      </c>
      <c r="E85" s="137">
        <v>549499000</v>
      </c>
      <c r="F85" s="138">
        <v>549499000</v>
      </c>
      <c r="G85" s="139">
        <v>549499000</v>
      </c>
      <c r="H85" s="23"/>
      <c r="I85" s="130" t="s">
        <v>259</v>
      </c>
      <c r="J85" s="131"/>
      <c r="K85" s="132"/>
      <c r="L85" s="55">
        <v>1.2</v>
      </c>
      <c r="M85" s="106">
        <v>0</v>
      </c>
      <c r="N85" s="56">
        <v>659398800</v>
      </c>
    </row>
    <row r="86" spans="2:14" s="14" customFormat="1" ht="23.1" customHeight="1">
      <c r="B86" s="86" t="s">
        <v>177</v>
      </c>
      <c r="C86" s="55">
        <v>1.1499999999999999</v>
      </c>
      <c r="D86" s="106">
        <v>0</v>
      </c>
      <c r="E86" s="137">
        <v>66350000</v>
      </c>
      <c r="F86" s="138">
        <v>66350000</v>
      </c>
      <c r="G86" s="139">
        <v>66350000</v>
      </c>
      <c r="H86" s="23"/>
      <c r="I86" s="130" t="s">
        <v>266</v>
      </c>
      <c r="J86" s="131"/>
      <c r="K86" s="132"/>
      <c r="L86" s="55">
        <v>13.8</v>
      </c>
      <c r="M86" s="106">
        <v>4.9400000000000004</v>
      </c>
      <c r="N86" s="56">
        <v>123538530.3</v>
      </c>
    </row>
    <row r="87" spans="2:14" s="14" customFormat="1" ht="23.1" customHeight="1">
      <c r="B87" s="43" t="s">
        <v>122</v>
      </c>
      <c r="C87" s="55">
        <v>0.14000000000000001</v>
      </c>
      <c r="D87" s="106">
        <v>0</v>
      </c>
      <c r="E87" s="137">
        <v>56936481</v>
      </c>
      <c r="F87" s="138">
        <v>56936481</v>
      </c>
      <c r="G87" s="139">
        <v>56936481</v>
      </c>
      <c r="H87" s="23"/>
      <c r="I87" s="130" t="s">
        <v>177</v>
      </c>
      <c r="J87" s="131"/>
      <c r="K87" s="132"/>
      <c r="L87" s="55">
        <v>1.1499999999999999</v>
      </c>
      <c r="M87" s="106">
        <v>0</v>
      </c>
      <c r="N87" s="56">
        <v>76305000</v>
      </c>
    </row>
    <row r="88" spans="2:14" s="14" customFormat="1" ht="23.1" customHeight="1">
      <c r="B88" s="43" t="s">
        <v>77</v>
      </c>
      <c r="C88" s="55">
        <v>0.06</v>
      </c>
      <c r="D88" s="106">
        <v>0</v>
      </c>
      <c r="E88" s="137">
        <v>51750000</v>
      </c>
      <c r="F88" s="138">
        <v>51750000</v>
      </c>
      <c r="G88" s="139">
        <v>51750000</v>
      </c>
      <c r="H88" s="23"/>
      <c r="I88" s="130" t="s">
        <v>164</v>
      </c>
      <c r="J88" s="131"/>
      <c r="K88" s="132"/>
      <c r="L88" s="55">
        <v>1.68</v>
      </c>
      <c r="M88" s="106">
        <v>5.66</v>
      </c>
      <c r="N88" s="56">
        <v>54341100</v>
      </c>
    </row>
    <row r="89" spans="2:14" s="14" customFormat="1" ht="7.5" customHeight="1">
      <c r="B89" s="136"/>
      <c r="C89" s="136"/>
      <c r="D89" s="136"/>
      <c r="E89" s="136"/>
      <c r="F89" s="136"/>
      <c r="G89" s="136"/>
      <c r="H89" s="136"/>
      <c r="I89" s="136"/>
      <c r="J89" s="136"/>
      <c r="K89" s="136"/>
      <c r="L89" s="136"/>
      <c r="M89" s="136"/>
      <c r="N89" s="136"/>
    </row>
    <row r="90" spans="2:14" s="14" customFormat="1" ht="21" customHeight="1">
      <c r="B90" s="104" t="s">
        <v>269</v>
      </c>
      <c r="C90" s="128" t="s">
        <v>282</v>
      </c>
      <c r="D90" s="129"/>
      <c r="E90" s="129"/>
      <c r="F90" s="129"/>
      <c r="G90" s="129"/>
      <c r="H90" s="129"/>
      <c r="I90" s="129"/>
      <c r="J90" s="129"/>
      <c r="K90" s="129"/>
      <c r="L90" s="129"/>
      <c r="M90" s="129"/>
      <c r="N90" s="129"/>
    </row>
    <row r="91" spans="2:14" s="14" customFormat="1" ht="32.25" customHeight="1">
      <c r="B91" s="127" t="s">
        <v>302</v>
      </c>
      <c r="C91" s="183" t="s">
        <v>320</v>
      </c>
      <c r="D91" s="186"/>
      <c r="E91" s="186"/>
      <c r="F91" s="186"/>
      <c r="G91" s="186"/>
      <c r="H91" s="186"/>
      <c r="I91" s="186"/>
      <c r="J91" s="186"/>
      <c r="K91" s="186"/>
      <c r="L91" s="186"/>
      <c r="M91" s="186"/>
      <c r="N91" s="187"/>
    </row>
    <row r="92" spans="2:14" s="14" customFormat="1" ht="32.25" customHeight="1">
      <c r="B92" s="127" t="s">
        <v>321</v>
      </c>
      <c r="C92" s="183" t="s">
        <v>322</v>
      </c>
      <c r="D92" s="184"/>
      <c r="E92" s="184"/>
      <c r="F92" s="184"/>
      <c r="G92" s="184"/>
      <c r="H92" s="184"/>
      <c r="I92" s="184"/>
      <c r="J92" s="184"/>
      <c r="K92" s="184"/>
      <c r="L92" s="184"/>
      <c r="M92" s="184"/>
      <c r="N92" s="185"/>
    </row>
    <row r="93" spans="2:14" s="14" customFormat="1" ht="31.5" customHeight="1">
      <c r="B93" s="105" t="s">
        <v>271</v>
      </c>
      <c r="C93" s="154" t="s">
        <v>255</v>
      </c>
      <c r="D93" s="155"/>
      <c r="E93" s="155"/>
      <c r="F93" s="155"/>
      <c r="G93" s="155"/>
      <c r="H93" s="155"/>
      <c r="I93" s="155"/>
      <c r="J93" s="155"/>
      <c r="K93" s="155"/>
      <c r="L93" s="155"/>
      <c r="M93" s="155"/>
      <c r="N93" s="156"/>
    </row>
  </sheetData>
  <mergeCells count="83">
    <mergeCell ref="C92:N92"/>
    <mergeCell ref="B66:N66"/>
    <mergeCell ref="B68:C68"/>
    <mergeCell ref="D68:K68"/>
    <mergeCell ref="C91:N91"/>
    <mergeCell ref="I77:K77"/>
    <mergeCell ref="B75:G75"/>
    <mergeCell ref="E77:G77"/>
    <mergeCell ref="E85:G85"/>
    <mergeCell ref="I76:K76"/>
    <mergeCell ref="B74:N74"/>
    <mergeCell ref="I78:K78"/>
    <mergeCell ref="E76:G76"/>
    <mergeCell ref="I75:N75"/>
    <mergeCell ref="I79:K79"/>
    <mergeCell ref="E81:G81"/>
    <mergeCell ref="B63:N63"/>
    <mergeCell ref="E78:G78"/>
    <mergeCell ref="B82:G82"/>
    <mergeCell ref="D73:K73"/>
    <mergeCell ref="B73:C73"/>
    <mergeCell ref="B72:C72"/>
    <mergeCell ref="D72:K72"/>
    <mergeCell ref="I80:K80"/>
    <mergeCell ref="E80:G80"/>
    <mergeCell ref="E79:G79"/>
    <mergeCell ref="I81:K81"/>
    <mergeCell ref="B65:C65"/>
    <mergeCell ref="B69:N69"/>
    <mergeCell ref="B71:C71"/>
    <mergeCell ref="D71:K71"/>
    <mergeCell ref="I82:N82"/>
    <mergeCell ref="D55:K55"/>
    <mergeCell ref="D54:K54"/>
    <mergeCell ref="D34:K34"/>
    <mergeCell ref="B28:N28"/>
    <mergeCell ref="B35:N35"/>
    <mergeCell ref="B51:N51"/>
    <mergeCell ref="C93:N93"/>
    <mergeCell ref="B1:D1"/>
    <mergeCell ref="B11:N11"/>
    <mergeCell ref="C5:E5"/>
    <mergeCell ref="C3:E3"/>
    <mergeCell ref="C4:E4"/>
    <mergeCell ref="C6:E6"/>
    <mergeCell ref="C7:D7"/>
    <mergeCell ref="B9:N9"/>
    <mergeCell ref="B21:C21"/>
    <mergeCell ref="B22:N22"/>
    <mergeCell ref="D62:K62"/>
    <mergeCell ref="B58:N58"/>
    <mergeCell ref="D65:K65"/>
    <mergeCell ref="B25:N25"/>
    <mergeCell ref="B27:C27"/>
    <mergeCell ref="B24:C24"/>
    <mergeCell ref="D24:K24"/>
    <mergeCell ref="D21:K21"/>
    <mergeCell ref="B62:C62"/>
    <mergeCell ref="B54:C54"/>
    <mergeCell ref="B55:C55"/>
    <mergeCell ref="D50:K50"/>
    <mergeCell ref="B50:C50"/>
    <mergeCell ref="B46:N46"/>
    <mergeCell ref="B34:C34"/>
    <mergeCell ref="D27:K27"/>
    <mergeCell ref="B45:N45"/>
    <mergeCell ref="D44:K44"/>
    <mergeCell ref="B44:C44"/>
    <mergeCell ref="B56:N56"/>
    <mergeCell ref="B48:N48"/>
    <mergeCell ref="C90:N90"/>
    <mergeCell ref="I85:K85"/>
    <mergeCell ref="I83:K83"/>
    <mergeCell ref="B89:N89"/>
    <mergeCell ref="I88:K88"/>
    <mergeCell ref="I87:K87"/>
    <mergeCell ref="E88:G88"/>
    <mergeCell ref="I84:K84"/>
    <mergeCell ref="E87:G87"/>
    <mergeCell ref="I86:K86"/>
    <mergeCell ref="E84:G84"/>
    <mergeCell ref="E86:G86"/>
    <mergeCell ref="E83:G83"/>
  </mergeCells>
  <pageMargins left="0" right="0" top="0" bottom="0" header="0" footer="0"/>
  <pageSetup paperSize="9"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41"/>
  <sheetViews>
    <sheetView rightToLeft="1" topLeftCell="A19" workbookViewId="0">
      <selection activeCell="H29" sqref="H29"/>
    </sheetView>
  </sheetViews>
  <sheetFormatPr defaultRowHeight="14.25"/>
  <cols>
    <col min="1" max="1" width="3.75" style="59" customWidth="1"/>
    <col min="2" max="2" width="25.25" style="59" bestFit="1" customWidth="1"/>
    <col min="3" max="3" width="12.375" style="59" customWidth="1"/>
    <col min="4" max="4" width="11.625" style="59" customWidth="1"/>
    <col min="5" max="5" width="18.25" style="59" customWidth="1"/>
    <col min="6" max="6" width="20.75" style="59" customWidth="1"/>
    <col min="7" max="256" width="9" style="59"/>
    <col min="257" max="257" width="3.75" style="59" customWidth="1"/>
    <col min="258" max="258" width="25.25" style="59" bestFit="1" customWidth="1"/>
    <col min="259" max="259" width="12.375" style="59" customWidth="1"/>
    <col min="260" max="260" width="11.625" style="59" customWidth="1"/>
    <col min="261" max="261" width="17.25" style="59" customWidth="1"/>
    <col min="262" max="262" width="20.75" style="59" customWidth="1"/>
    <col min="263" max="512" width="9" style="59"/>
    <col min="513" max="513" width="3.75" style="59" customWidth="1"/>
    <col min="514" max="514" width="25.25" style="59" bestFit="1" customWidth="1"/>
    <col min="515" max="515" width="12.375" style="59" customWidth="1"/>
    <col min="516" max="516" width="11.625" style="59" customWidth="1"/>
    <col min="517" max="517" width="17.25" style="59" customWidth="1"/>
    <col min="518" max="518" width="20.75" style="59" customWidth="1"/>
    <col min="519" max="768" width="9" style="59"/>
    <col min="769" max="769" width="3.75" style="59" customWidth="1"/>
    <col min="770" max="770" width="25.25" style="59" bestFit="1" customWidth="1"/>
    <col min="771" max="771" width="12.375" style="59" customWidth="1"/>
    <col min="772" max="772" width="11.625" style="59" customWidth="1"/>
    <col min="773" max="773" width="17.25" style="59" customWidth="1"/>
    <col min="774" max="774" width="20.75" style="59" customWidth="1"/>
    <col min="775" max="1024" width="9" style="59"/>
    <col min="1025" max="1025" width="3.75" style="59" customWidth="1"/>
    <col min="1026" max="1026" width="25.25" style="59" bestFit="1" customWidth="1"/>
    <col min="1027" max="1027" width="12.375" style="59" customWidth="1"/>
    <col min="1028" max="1028" width="11.625" style="59" customWidth="1"/>
    <col min="1029" max="1029" width="17.25" style="59" customWidth="1"/>
    <col min="1030" max="1030" width="20.75" style="59" customWidth="1"/>
    <col min="1031" max="1280" width="9" style="59"/>
    <col min="1281" max="1281" width="3.75" style="59" customWidth="1"/>
    <col min="1282" max="1282" width="25.25" style="59" bestFit="1" customWidth="1"/>
    <col min="1283" max="1283" width="12.375" style="59" customWidth="1"/>
    <col min="1284" max="1284" width="11.625" style="59" customWidth="1"/>
    <col min="1285" max="1285" width="17.25" style="59" customWidth="1"/>
    <col min="1286" max="1286" width="20.75" style="59" customWidth="1"/>
    <col min="1287" max="1536" width="9" style="59"/>
    <col min="1537" max="1537" width="3.75" style="59" customWidth="1"/>
    <col min="1538" max="1538" width="25.25" style="59" bestFit="1" customWidth="1"/>
    <col min="1539" max="1539" width="12.375" style="59" customWidth="1"/>
    <col min="1540" max="1540" width="11.625" style="59" customWidth="1"/>
    <col min="1541" max="1541" width="17.25" style="59" customWidth="1"/>
    <col min="1542" max="1542" width="20.75" style="59" customWidth="1"/>
    <col min="1543" max="1792" width="9" style="59"/>
    <col min="1793" max="1793" width="3.75" style="59" customWidth="1"/>
    <col min="1794" max="1794" width="25.25" style="59" bestFit="1" customWidth="1"/>
    <col min="1795" max="1795" width="12.375" style="59" customWidth="1"/>
    <col min="1796" max="1796" width="11.625" style="59" customWidth="1"/>
    <col min="1797" max="1797" width="17.25" style="59" customWidth="1"/>
    <col min="1798" max="1798" width="20.75" style="59" customWidth="1"/>
    <col min="1799" max="2048" width="9" style="59"/>
    <col min="2049" max="2049" width="3.75" style="59" customWidth="1"/>
    <col min="2050" max="2050" width="25.25" style="59" bestFit="1" customWidth="1"/>
    <col min="2051" max="2051" width="12.375" style="59" customWidth="1"/>
    <col min="2052" max="2052" width="11.625" style="59" customWidth="1"/>
    <col min="2053" max="2053" width="17.25" style="59" customWidth="1"/>
    <col min="2054" max="2054" width="20.75" style="59" customWidth="1"/>
    <col min="2055" max="2304" width="9" style="59"/>
    <col min="2305" max="2305" width="3.75" style="59" customWidth="1"/>
    <col min="2306" max="2306" width="25.25" style="59" bestFit="1" customWidth="1"/>
    <col min="2307" max="2307" width="12.375" style="59" customWidth="1"/>
    <col min="2308" max="2308" width="11.625" style="59" customWidth="1"/>
    <col min="2309" max="2309" width="17.25" style="59" customWidth="1"/>
    <col min="2310" max="2310" width="20.75" style="59" customWidth="1"/>
    <col min="2311" max="2560" width="9" style="59"/>
    <col min="2561" max="2561" width="3.75" style="59" customWidth="1"/>
    <col min="2562" max="2562" width="25.25" style="59" bestFit="1" customWidth="1"/>
    <col min="2563" max="2563" width="12.375" style="59" customWidth="1"/>
    <col min="2564" max="2564" width="11.625" style="59" customWidth="1"/>
    <col min="2565" max="2565" width="17.25" style="59" customWidth="1"/>
    <col min="2566" max="2566" width="20.75" style="59" customWidth="1"/>
    <col min="2567" max="2816" width="9" style="59"/>
    <col min="2817" max="2817" width="3.75" style="59" customWidth="1"/>
    <col min="2818" max="2818" width="25.25" style="59" bestFit="1" customWidth="1"/>
    <col min="2819" max="2819" width="12.375" style="59" customWidth="1"/>
    <col min="2820" max="2820" width="11.625" style="59" customWidth="1"/>
    <col min="2821" max="2821" width="17.25" style="59" customWidth="1"/>
    <col min="2822" max="2822" width="20.75" style="59" customWidth="1"/>
    <col min="2823" max="3072" width="9" style="59"/>
    <col min="3073" max="3073" width="3.75" style="59" customWidth="1"/>
    <col min="3074" max="3074" width="25.25" style="59" bestFit="1" customWidth="1"/>
    <col min="3075" max="3075" width="12.375" style="59" customWidth="1"/>
    <col min="3076" max="3076" width="11.625" style="59" customWidth="1"/>
    <col min="3077" max="3077" width="17.25" style="59" customWidth="1"/>
    <col min="3078" max="3078" width="20.75" style="59" customWidth="1"/>
    <col min="3079" max="3328" width="9" style="59"/>
    <col min="3329" max="3329" width="3.75" style="59" customWidth="1"/>
    <col min="3330" max="3330" width="25.25" style="59" bestFit="1" customWidth="1"/>
    <col min="3331" max="3331" width="12.375" style="59" customWidth="1"/>
    <col min="3332" max="3332" width="11.625" style="59" customWidth="1"/>
    <col min="3333" max="3333" width="17.25" style="59" customWidth="1"/>
    <col min="3334" max="3334" width="20.75" style="59" customWidth="1"/>
    <col min="3335" max="3584" width="9" style="59"/>
    <col min="3585" max="3585" width="3.75" style="59" customWidth="1"/>
    <col min="3586" max="3586" width="25.25" style="59" bestFit="1" customWidth="1"/>
    <col min="3587" max="3587" width="12.375" style="59" customWidth="1"/>
    <col min="3588" max="3588" width="11.625" style="59" customWidth="1"/>
    <col min="3589" max="3589" width="17.25" style="59" customWidth="1"/>
    <col min="3590" max="3590" width="20.75" style="59" customWidth="1"/>
    <col min="3591" max="3840" width="9" style="59"/>
    <col min="3841" max="3841" width="3.75" style="59" customWidth="1"/>
    <col min="3842" max="3842" width="25.25" style="59" bestFit="1" customWidth="1"/>
    <col min="3843" max="3843" width="12.375" style="59" customWidth="1"/>
    <col min="3844" max="3844" width="11.625" style="59" customWidth="1"/>
    <col min="3845" max="3845" width="17.25" style="59" customWidth="1"/>
    <col min="3846" max="3846" width="20.75" style="59" customWidth="1"/>
    <col min="3847" max="4096" width="9" style="59"/>
    <col min="4097" max="4097" width="3.75" style="59" customWidth="1"/>
    <col min="4098" max="4098" width="25.25" style="59" bestFit="1" customWidth="1"/>
    <col min="4099" max="4099" width="12.375" style="59" customWidth="1"/>
    <col min="4100" max="4100" width="11.625" style="59" customWidth="1"/>
    <col min="4101" max="4101" width="17.25" style="59" customWidth="1"/>
    <col min="4102" max="4102" width="20.75" style="59" customWidth="1"/>
    <col min="4103" max="4352" width="9" style="59"/>
    <col min="4353" max="4353" width="3.75" style="59" customWidth="1"/>
    <col min="4354" max="4354" width="25.25" style="59" bestFit="1" customWidth="1"/>
    <col min="4355" max="4355" width="12.375" style="59" customWidth="1"/>
    <col min="4356" max="4356" width="11.625" style="59" customWidth="1"/>
    <col min="4357" max="4357" width="17.25" style="59" customWidth="1"/>
    <col min="4358" max="4358" width="20.75" style="59" customWidth="1"/>
    <col min="4359" max="4608" width="9" style="59"/>
    <col min="4609" max="4609" width="3.75" style="59" customWidth="1"/>
    <col min="4610" max="4610" width="25.25" style="59" bestFit="1" customWidth="1"/>
    <col min="4611" max="4611" width="12.375" style="59" customWidth="1"/>
    <col min="4612" max="4612" width="11.625" style="59" customWidth="1"/>
    <col min="4613" max="4613" width="17.25" style="59" customWidth="1"/>
    <col min="4614" max="4614" width="20.75" style="59" customWidth="1"/>
    <col min="4615" max="4864" width="9" style="59"/>
    <col min="4865" max="4865" width="3.75" style="59" customWidth="1"/>
    <col min="4866" max="4866" width="25.25" style="59" bestFit="1" customWidth="1"/>
    <col min="4867" max="4867" width="12.375" style="59" customWidth="1"/>
    <col min="4868" max="4868" width="11.625" style="59" customWidth="1"/>
    <col min="4869" max="4869" width="17.25" style="59" customWidth="1"/>
    <col min="4870" max="4870" width="20.75" style="59" customWidth="1"/>
    <col min="4871" max="5120" width="9" style="59"/>
    <col min="5121" max="5121" width="3.75" style="59" customWidth="1"/>
    <col min="5122" max="5122" width="25.25" style="59" bestFit="1" customWidth="1"/>
    <col min="5123" max="5123" width="12.375" style="59" customWidth="1"/>
    <col min="5124" max="5124" width="11.625" style="59" customWidth="1"/>
    <col min="5125" max="5125" width="17.25" style="59" customWidth="1"/>
    <col min="5126" max="5126" width="20.75" style="59" customWidth="1"/>
    <col min="5127" max="5376" width="9" style="59"/>
    <col min="5377" max="5377" width="3.75" style="59" customWidth="1"/>
    <col min="5378" max="5378" width="25.25" style="59" bestFit="1" customWidth="1"/>
    <col min="5379" max="5379" width="12.375" style="59" customWidth="1"/>
    <col min="5380" max="5380" width="11.625" style="59" customWidth="1"/>
    <col min="5381" max="5381" width="17.25" style="59" customWidth="1"/>
    <col min="5382" max="5382" width="20.75" style="59" customWidth="1"/>
    <col min="5383" max="5632" width="9" style="59"/>
    <col min="5633" max="5633" width="3.75" style="59" customWidth="1"/>
    <col min="5634" max="5634" width="25.25" style="59" bestFit="1" customWidth="1"/>
    <col min="5635" max="5635" width="12.375" style="59" customWidth="1"/>
    <col min="5636" max="5636" width="11.625" style="59" customWidth="1"/>
    <col min="5637" max="5637" width="17.25" style="59" customWidth="1"/>
    <col min="5638" max="5638" width="20.75" style="59" customWidth="1"/>
    <col min="5639" max="5888" width="9" style="59"/>
    <col min="5889" max="5889" width="3.75" style="59" customWidth="1"/>
    <col min="5890" max="5890" width="25.25" style="59" bestFit="1" customWidth="1"/>
    <col min="5891" max="5891" width="12.375" style="59" customWidth="1"/>
    <col min="5892" max="5892" width="11.625" style="59" customWidth="1"/>
    <col min="5893" max="5893" width="17.25" style="59" customWidth="1"/>
    <col min="5894" max="5894" width="20.75" style="59" customWidth="1"/>
    <col min="5895" max="6144" width="9" style="59"/>
    <col min="6145" max="6145" width="3.75" style="59" customWidth="1"/>
    <col min="6146" max="6146" width="25.25" style="59" bestFit="1" customWidth="1"/>
    <col min="6147" max="6147" width="12.375" style="59" customWidth="1"/>
    <col min="6148" max="6148" width="11.625" style="59" customWidth="1"/>
    <col min="6149" max="6149" width="17.25" style="59" customWidth="1"/>
    <col min="6150" max="6150" width="20.75" style="59" customWidth="1"/>
    <col min="6151" max="6400" width="9" style="59"/>
    <col min="6401" max="6401" width="3.75" style="59" customWidth="1"/>
    <col min="6402" max="6402" width="25.25" style="59" bestFit="1" customWidth="1"/>
    <col min="6403" max="6403" width="12.375" style="59" customWidth="1"/>
    <col min="6404" max="6404" width="11.625" style="59" customWidth="1"/>
    <col min="6405" max="6405" width="17.25" style="59" customWidth="1"/>
    <col min="6406" max="6406" width="20.75" style="59" customWidth="1"/>
    <col min="6407" max="6656" width="9" style="59"/>
    <col min="6657" max="6657" width="3.75" style="59" customWidth="1"/>
    <col min="6658" max="6658" width="25.25" style="59" bestFit="1" customWidth="1"/>
    <col min="6659" max="6659" width="12.375" style="59" customWidth="1"/>
    <col min="6660" max="6660" width="11.625" style="59" customWidth="1"/>
    <col min="6661" max="6661" width="17.25" style="59" customWidth="1"/>
    <col min="6662" max="6662" width="20.75" style="59" customWidth="1"/>
    <col min="6663" max="6912" width="9" style="59"/>
    <col min="6913" max="6913" width="3.75" style="59" customWidth="1"/>
    <col min="6914" max="6914" width="25.25" style="59" bestFit="1" customWidth="1"/>
    <col min="6915" max="6915" width="12.375" style="59" customWidth="1"/>
    <col min="6916" max="6916" width="11.625" style="59" customWidth="1"/>
    <col min="6917" max="6917" width="17.25" style="59" customWidth="1"/>
    <col min="6918" max="6918" width="20.75" style="59" customWidth="1"/>
    <col min="6919" max="7168" width="9" style="59"/>
    <col min="7169" max="7169" width="3.75" style="59" customWidth="1"/>
    <col min="7170" max="7170" width="25.25" style="59" bestFit="1" customWidth="1"/>
    <col min="7171" max="7171" width="12.375" style="59" customWidth="1"/>
    <col min="7172" max="7172" width="11.625" style="59" customWidth="1"/>
    <col min="7173" max="7173" width="17.25" style="59" customWidth="1"/>
    <col min="7174" max="7174" width="20.75" style="59" customWidth="1"/>
    <col min="7175" max="7424" width="9" style="59"/>
    <col min="7425" max="7425" width="3.75" style="59" customWidth="1"/>
    <col min="7426" max="7426" width="25.25" style="59" bestFit="1" customWidth="1"/>
    <col min="7427" max="7427" width="12.375" style="59" customWidth="1"/>
    <col min="7428" max="7428" width="11.625" style="59" customWidth="1"/>
    <col min="7429" max="7429" width="17.25" style="59" customWidth="1"/>
    <col min="7430" max="7430" width="20.75" style="59" customWidth="1"/>
    <col min="7431" max="7680" width="9" style="59"/>
    <col min="7681" max="7681" width="3.75" style="59" customWidth="1"/>
    <col min="7682" max="7682" width="25.25" style="59" bestFit="1" customWidth="1"/>
    <col min="7683" max="7683" width="12.375" style="59" customWidth="1"/>
    <col min="7684" max="7684" width="11.625" style="59" customWidth="1"/>
    <col min="7685" max="7685" width="17.25" style="59" customWidth="1"/>
    <col min="7686" max="7686" width="20.75" style="59" customWidth="1"/>
    <col min="7687" max="7936" width="9" style="59"/>
    <col min="7937" max="7937" width="3.75" style="59" customWidth="1"/>
    <col min="7938" max="7938" width="25.25" style="59" bestFit="1" customWidth="1"/>
    <col min="7939" max="7939" width="12.375" style="59" customWidth="1"/>
    <col min="7940" max="7940" width="11.625" style="59" customWidth="1"/>
    <col min="7941" max="7941" width="17.25" style="59" customWidth="1"/>
    <col min="7942" max="7942" width="20.75" style="59" customWidth="1"/>
    <col min="7943" max="8192" width="9" style="59"/>
    <col min="8193" max="8193" width="3.75" style="59" customWidth="1"/>
    <col min="8194" max="8194" width="25.25" style="59" bestFit="1" customWidth="1"/>
    <col min="8195" max="8195" width="12.375" style="59" customWidth="1"/>
    <col min="8196" max="8196" width="11.625" style="59" customWidth="1"/>
    <col min="8197" max="8197" width="17.25" style="59" customWidth="1"/>
    <col min="8198" max="8198" width="20.75" style="59" customWidth="1"/>
    <col min="8199" max="8448" width="9" style="59"/>
    <col min="8449" max="8449" width="3.75" style="59" customWidth="1"/>
    <col min="8450" max="8450" width="25.25" style="59" bestFit="1" customWidth="1"/>
    <col min="8451" max="8451" width="12.375" style="59" customWidth="1"/>
    <col min="8452" max="8452" width="11.625" style="59" customWidth="1"/>
    <col min="8453" max="8453" width="17.25" style="59" customWidth="1"/>
    <col min="8454" max="8454" width="20.75" style="59" customWidth="1"/>
    <col min="8455" max="8704" width="9" style="59"/>
    <col min="8705" max="8705" width="3.75" style="59" customWidth="1"/>
    <col min="8706" max="8706" width="25.25" style="59" bestFit="1" customWidth="1"/>
    <col min="8707" max="8707" width="12.375" style="59" customWidth="1"/>
    <col min="8708" max="8708" width="11.625" style="59" customWidth="1"/>
    <col min="8709" max="8709" width="17.25" style="59" customWidth="1"/>
    <col min="8710" max="8710" width="20.75" style="59" customWidth="1"/>
    <col min="8711" max="8960" width="9" style="59"/>
    <col min="8961" max="8961" width="3.75" style="59" customWidth="1"/>
    <col min="8962" max="8962" width="25.25" style="59" bestFit="1" customWidth="1"/>
    <col min="8963" max="8963" width="12.375" style="59" customWidth="1"/>
    <col min="8964" max="8964" width="11.625" style="59" customWidth="1"/>
    <col min="8965" max="8965" width="17.25" style="59" customWidth="1"/>
    <col min="8966" max="8966" width="20.75" style="59" customWidth="1"/>
    <col min="8967" max="9216" width="9" style="59"/>
    <col min="9217" max="9217" width="3.75" style="59" customWidth="1"/>
    <col min="9218" max="9218" width="25.25" style="59" bestFit="1" customWidth="1"/>
    <col min="9219" max="9219" width="12.375" style="59" customWidth="1"/>
    <col min="9220" max="9220" width="11.625" style="59" customWidth="1"/>
    <col min="9221" max="9221" width="17.25" style="59" customWidth="1"/>
    <col min="9222" max="9222" width="20.75" style="59" customWidth="1"/>
    <col min="9223" max="9472" width="9" style="59"/>
    <col min="9473" max="9473" width="3.75" style="59" customWidth="1"/>
    <col min="9474" max="9474" width="25.25" style="59" bestFit="1" customWidth="1"/>
    <col min="9475" max="9475" width="12.375" style="59" customWidth="1"/>
    <col min="9476" max="9476" width="11.625" style="59" customWidth="1"/>
    <col min="9477" max="9477" width="17.25" style="59" customWidth="1"/>
    <col min="9478" max="9478" width="20.75" style="59" customWidth="1"/>
    <col min="9479" max="9728" width="9" style="59"/>
    <col min="9729" max="9729" width="3.75" style="59" customWidth="1"/>
    <col min="9730" max="9730" width="25.25" style="59" bestFit="1" customWidth="1"/>
    <col min="9731" max="9731" width="12.375" style="59" customWidth="1"/>
    <col min="9732" max="9732" width="11.625" style="59" customWidth="1"/>
    <col min="9733" max="9733" width="17.25" style="59" customWidth="1"/>
    <col min="9734" max="9734" width="20.75" style="59" customWidth="1"/>
    <col min="9735" max="9984" width="9" style="59"/>
    <col min="9985" max="9985" width="3.75" style="59" customWidth="1"/>
    <col min="9986" max="9986" width="25.25" style="59" bestFit="1" customWidth="1"/>
    <col min="9987" max="9987" width="12.375" style="59" customWidth="1"/>
    <col min="9988" max="9988" width="11.625" style="59" customWidth="1"/>
    <col min="9989" max="9989" width="17.25" style="59" customWidth="1"/>
    <col min="9990" max="9990" width="20.75" style="59" customWidth="1"/>
    <col min="9991" max="10240" width="9" style="59"/>
    <col min="10241" max="10241" width="3.75" style="59" customWidth="1"/>
    <col min="10242" max="10242" width="25.25" style="59" bestFit="1" customWidth="1"/>
    <col min="10243" max="10243" width="12.375" style="59" customWidth="1"/>
    <col min="10244" max="10244" width="11.625" style="59" customWidth="1"/>
    <col min="10245" max="10245" width="17.25" style="59" customWidth="1"/>
    <col min="10246" max="10246" width="20.75" style="59" customWidth="1"/>
    <col min="10247" max="10496" width="9" style="59"/>
    <col min="10497" max="10497" width="3.75" style="59" customWidth="1"/>
    <col min="10498" max="10498" width="25.25" style="59" bestFit="1" customWidth="1"/>
    <col min="10499" max="10499" width="12.375" style="59" customWidth="1"/>
    <col min="10500" max="10500" width="11.625" style="59" customWidth="1"/>
    <col min="10501" max="10501" width="17.25" style="59" customWidth="1"/>
    <col min="10502" max="10502" width="20.75" style="59" customWidth="1"/>
    <col min="10503" max="10752" width="9" style="59"/>
    <col min="10753" max="10753" width="3.75" style="59" customWidth="1"/>
    <col min="10754" max="10754" width="25.25" style="59" bestFit="1" customWidth="1"/>
    <col min="10755" max="10755" width="12.375" style="59" customWidth="1"/>
    <col min="10756" max="10756" width="11.625" style="59" customWidth="1"/>
    <col min="10757" max="10757" width="17.25" style="59" customWidth="1"/>
    <col min="10758" max="10758" width="20.75" style="59" customWidth="1"/>
    <col min="10759" max="11008" width="9" style="59"/>
    <col min="11009" max="11009" width="3.75" style="59" customWidth="1"/>
    <col min="11010" max="11010" width="25.25" style="59" bestFit="1" customWidth="1"/>
    <col min="11011" max="11011" width="12.375" style="59" customWidth="1"/>
    <col min="11012" max="11012" width="11.625" style="59" customWidth="1"/>
    <col min="11013" max="11013" width="17.25" style="59" customWidth="1"/>
    <col min="11014" max="11014" width="20.75" style="59" customWidth="1"/>
    <col min="11015" max="11264" width="9" style="59"/>
    <col min="11265" max="11265" width="3.75" style="59" customWidth="1"/>
    <col min="11266" max="11266" width="25.25" style="59" bestFit="1" customWidth="1"/>
    <col min="11267" max="11267" width="12.375" style="59" customWidth="1"/>
    <col min="11268" max="11268" width="11.625" style="59" customWidth="1"/>
    <col min="11269" max="11269" width="17.25" style="59" customWidth="1"/>
    <col min="11270" max="11270" width="20.75" style="59" customWidth="1"/>
    <col min="11271" max="11520" width="9" style="59"/>
    <col min="11521" max="11521" width="3.75" style="59" customWidth="1"/>
    <col min="11522" max="11522" width="25.25" style="59" bestFit="1" customWidth="1"/>
    <col min="11523" max="11523" width="12.375" style="59" customWidth="1"/>
    <col min="11524" max="11524" width="11.625" style="59" customWidth="1"/>
    <col min="11525" max="11525" width="17.25" style="59" customWidth="1"/>
    <col min="11526" max="11526" width="20.75" style="59" customWidth="1"/>
    <col min="11527" max="11776" width="9" style="59"/>
    <col min="11777" max="11777" width="3.75" style="59" customWidth="1"/>
    <col min="11778" max="11778" width="25.25" style="59" bestFit="1" customWidth="1"/>
    <col min="11779" max="11779" width="12.375" style="59" customWidth="1"/>
    <col min="11780" max="11780" width="11.625" style="59" customWidth="1"/>
    <col min="11781" max="11781" width="17.25" style="59" customWidth="1"/>
    <col min="11782" max="11782" width="20.75" style="59" customWidth="1"/>
    <col min="11783" max="12032" width="9" style="59"/>
    <col min="12033" max="12033" width="3.75" style="59" customWidth="1"/>
    <col min="12034" max="12034" width="25.25" style="59" bestFit="1" customWidth="1"/>
    <col min="12035" max="12035" width="12.375" style="59" customWidth="1"/>
    <col min="12036" max="12036" width="11.625" style="59" customWidth="1"/>
    <col min="12037" max="12037" width="17.25" style="59" customWidth="1"/>
    <col min="12038" max="12038" width="20.75" style="59" customWidth="1"/>
    <col min="12039" max="12288" width="9" style="59"/>
    <col min="12289" max="12289" width="3.75" style="59" customWidth="1"/>
    <col min="12290" max="12290" width="25.25" style="59" bestFit="1" customWidth="1"/>
    <col min="12291" max="12291" width="12.375" style="59" customWidth="1"/>
    <col min="12292" max="12292" width="11.625" style="59" customWidth="1"/>
    <col min="12293" max="12293" width="17.25" style="59" customWidth="1"/>
    <col min="12294" max="12294" width="20.75" style="59" customWidth="1"/>
    <col min="12295" max="12544" width="9" style="59"/>
    <col min="12545" max="12545" width="3.75" style="59" customWidth="1"/>
    <col min="12546" max="12546" width="25.25" style="59" bestFit="1" customWidth="1"/>
    <col min="12547" max="12547" width="12.375" style="59" customWidth="1"/>
    <col min="12548" max="12548" width="11.625" style="59" customWidth="1"/>
    <col min="12549" max="12549" width="17.25" style="59" customWidth="1"/>
    <col min="12550" max="12550" width="20.75" style="59" customWidth="1"/>
    <col min="12551" max="12800" width="9" style="59"/>
    <col min="12801" max="12801" width="3.75" style="59" customWidth="1"/>
    <col min="12802" max="12802" width="25.25" style="59" bestFit="1" customWidth="1"/>
    <col min="12803" max="12803" width="12.375" style="59" customWidth="1"/>
    <col min="12804" max="12804" width="11.625" style="59" customWidth="1"/>
    <col min="12805" max="12805" width="17.25" style="59" customWidth="1"/>
    <col min="12806" max="12806" width="20.75" style="59" customWidth="1"/>
    <col min="12807" max="13056" width="9" style="59"/>
    <col min="13057" max="13057" width="3.75" style="59" customWidth="1"/>
    <col min="13058" max="13058" width="25.25" style="59" bestFit="1" customWidth="1"/>
    <col min="13059" max="13059" width="12.375" style="59" customWidth="1"/>
    <col min="13060" max="13060" width="11.625" style="59" customWidth="1"/>
    <col min="13061" max="13061" width="17.25" style="59" customWidth="1"/>
    <col min="13062" max="13062" width="20.75" style="59" customWidth="1"/>
    <col min="13063" max="13312" width="9" style="59"/>
    <col min="13313" max="13313" width="3.75" style="59" customWidth="1"/>
    <col min="13314" max="13314" width="25.25" style="59" bestFit="1" customWidth="1"/>
    <col min="13315" max="13315" width="12.375" style="59" customWidth="1"/>
    <col min="13316" max="13316" width="11.625" style="59" customWidth="1"/>
    <col min="13317" max="13317" width="17.25" style="59" customWidth="1"/>
    <col min="13318" max="13318" width="20.75" style="59" customWidth="1"/>
    <col min="13319" max="13568" width="9" style="59"/>
    <col min="13569" max="13569" width="3.75" style="59" customWidth="1"/>
    <col min="13570" max="13570" width="25.25" style="59" bestFit="1" customWidth="1"/>
    <col min="13571" max="13571" width="12.375" style="59" customWidth="1"/>
    <col min="13572" max="13572" width="11.625" style="59" customWidth="1"/>
    <col min="13573" max="13573" width="17.25" style="59" customWidth="1"/>
    <col min="13574" max="13574" width="20.75" style="59" customWidth="1"/>
    <col min="13575" max="13824" width="9" style="59"/>
    <col min="13825" max="13825" width="3.75" style="59" customWidth="1"/>
    <col min="13826" max="13826" width="25.25" style="59" bestFit="1" customWidth="1"/>
    <col min="13827" max="13827" width="12.375" style="59" customWidth="1"/>
    <col min="13828" max="13828" width="11.625" style="59" customWidth="1"/>
    <col min="13829" max="13829" width="17.25" style="59" customWidth="1"/>
    <col min="13830" max="13830" width="20.75" style="59" customWidth="1"/>
    <col min="13831" max="14080" width="9" style="59"/>
    <col min="14081" max="14081" width="3.75" style="59" customWidth="1"/>
    <col min="14082" max="14082" width="25.25" style="59" bestFit="1" customWidth="1"/>
    <col min="14083" max="14083" width="12.375" style="59" customWidth="1"/>
    <col min="14084" max="14084" width="11.625" style="59" customWidth="1"/>
    <col min="14085" max="14085" width="17.25" style="59" customWidth="1"/>
    <col min="14086" max="14086" width="20.75" style="59" customWidth="1"/>
    <col min="14087" max="14336" width="9" style="59"/>
    <col min="14337" max="14337" width="3.75" style="59" customWidth="1"/>
    <col min="14338" max="14338" width="25.25" style="59" bestFit="1" customWidth="1"/>
    <col min="14339" max="14339" width="12.375" style="59" customWidth="1"/>
    <col min="14340" max="14340" width="11.625" style="59" customWidth="1"/>
    <col min="14341" max="14341" width="17.25" style="59" customWidth="1"/>
    <col min="14342" max="14342" width="20.75" style="59" customWidth="1"/>
    <col min="14343" max="14592" width="9" style="59"/>
    <col min="14593" max="14593" width="3.75" style="59" customWidth="1"/>
    <col min="14594" max="14594" width="25.25" style="59" bestFit="1" customWidth="1"/>
    <col min="14595" max="14595" width="12.375" style="59" customWidth="1"/>
    <col min="14596" max="14596" width="11.625" style="59" customWidth="1"/>
    <col min="14597" max="14597" width="17.25" style="59" customWidth="1"/>
    <col min="14598" max="14598" width="20.75" style="59" customWidth="1"/>
    <col min="14599" max="14848" width="9" style="59"/>
    <col min="14849" max="14849" width="3.75" style="59" customWidth="1"/>
    <col min="14850" max="14850" width="25.25" style="59" bestFit="1" customWidth="1"/>
    <col min="14851" max="14851" width="12.375" style="59" customWidth="1"/>
    <col min="14852" max="14852" width="11.625" style="59" customWidth="1"/>
    <col min="14853" max="14853" width="17.25" style="59" customWidth="1"/>
    <col min="14854" max="14854" width="20.75" style="59" customWidth="1"/>
    <col min="14855" max="15104" width="9" style="59"/>
    <col min="15105" max="15105" width="3.75" style="59" customWidth="1"/>
    <col min="15106" max="15106" width="25.25" style="59" bestFit="1" customWidth="1"/>
    <col min="15107" max="15107" width="12.375" style="59" customWidth="1"/>
    <col min="15108" max="15108" width="11.625" style="59" customWidth="1"/>
    <col min="15109" max="15109" width="17.25" style="59" customWidth="1"/>
    <col min="15110" max="15110" width="20.75" style="59" customWidth="1"/>
    <col min="15111" max="15360" width="9" style="59"/>
    <col min="15361" max="15361" width="3.75" style="59" customWidth="1"/>
    <col min="15362" max="15362" width="25.25" style="59" bestFit="1" customWidth="1"/>
    <col min="15363" max="15363" width="12.375" style="59" customWidth="1"/>
    <col min="15364" max="15364" width="11.625" style="59" customWidth="1"/>
    <col min="15365" max="15365" width="17.25" style="59" customWidth="1"/>
    <col min="15366" max="15366" width="20.75" style="59" customWidth="1"/>
    <col min="15367" max="15616" width="9" style="59"/>
    <col min="15617" max="15617" width="3.75" style="59" customWidth="1"/>
    <col min="15618" max="15618" width="25.25" style="59" bestFit="1" customWidth="1"/>
    <col min="15619" max="15619" width="12.375" style="59" customWidth="1"/>
    <col min="15620" max="15620" width="11.625" style="59" customWidth="1"/>
    <col min="15621" max="15621" width="17.25" style="59" customWidth="1"/>
    <col min="15622" max="15622" width="20.75" style="59" customWidth="1"/>
    <col min="15623" max="15872" width="9" style="59"/>
    <col min="15873" max="15873" width="3.75" style="59" customWidth="1"/>
    <col min="15874" max="15874" width="25.25" style="59" bestFit="1" customWidth="1"/>
    <col min="15875" max="15875" width="12.375" style="59" customWidth="1"/>
    <col min="15876" max="15876" width="11.625" style="59" customWidth="1"/>
    <col min="15877" max="15877" width="17.25" style="59" customWidth="1"/>
    <col min="15878" max="15878" width="20.75" style="59" customWidth="1"/>
    <col min="15879" max="16128" width="9" style="59"/>
    <col min="16129" max="16129" width="3.75" style="59" customWidth="1"/>
    <col min="16130" max="16130" width="25.25" style="59" bestFit="1" customWidth="1"/>
    <col min="16131" max="16131" width="12.375" style="59" customWidth="1"/>
    <col min="16132" max="16132" width="11.625" style="59" customWidth="1"/>
    <col min="16133" max="16133" width="17.25" style="59" customWidth="1"/>
    <col min="16134" max="16134" width="20.75" style="59" customWidth="1"/>
    <col min="16135" max="16384" width="9" style="59"/>
  </cols>
  <sheetData>
    <row r="1" spans="2:6" ht="27" customHeight="1">
      <c r="B1" s="197" t="s">
        <v>305</v>
      </c>
      <c r="C1" s="197"/>
    </row>
    <row r="2" spans="2:6" ht="18" customHeight="1">
      <c r="B2" s="110" t="s">
        <v>306</v>
      </c>
      <c r="C2" s="110"/>
    </row>
    <row r="3" spans="2:6" ht="21.95" customHeight="1">
      <c r="B3" s="198"/>
      <c r="C3" s="198"/>
      <c r="D3" s="198"/>
    </row>
    <row r="4" spans="2:6" ht="21.95" customHeight="1">
      <c r="B4" s="199" t="s">
        <v>307</v>
      </c>
      <c r="C4" s="199"/>
      <c r="D4" s="199"/>
      <c r="E4" s="199"/>
      <c r="F4" s="199"/>
    </row>
    <row r="5" spans="2:6" ht="21.95" customHeight="1">
      <c r="B5" s="111" t="s">
        <v>30</v>
      </c>
      <c r="C5" s="112" t="s">
        <v>14</v>
      </c>
      <c r="D5" s="112" t="s">
        <v>3</v>
      </c>
      <c r="E5" s="112" t="s">
        <v>54</v>
      </c>
      <c r="F5" s="112" t="s">
        <v>1</v>
      </c>
    </row>
    <row r="6" spans="2:6" ht="21.95" customHeight="1">
      <c r="B6" s="200" t="s">
        <v>23</v>
      </c>
      <c r="C6" s="201"/>
      <c r="D6" s="201"/>
      <c r="E6" s="201"/>
      <c r="F6" s="202"/>
    </row>
    <row r="7" spans="2:6" ht="21.95" customHeight="1">
      <c r="B7" s="113" t="s">
        <v>113</v>
      </c>
      <c r="C7" s="114" t="s">
        <v>114</v>
      </c>
      <c r="D7" s="115">
        <v>3</v>
      </c>
      <c r="E7" s="115">
        <v>7000000</v>
      </c>
      <c r="F7" s="115">
        <v>2100000</v>
      </c>
    </row>
    <row r="8" spans="2:6" ht="21.95" customHeight="1">
      <c r="B8" s="203" t="s">
        <v>24</v>
      </c>
      <c r="C8" s="204"/>
      <c r="D8" s="115">
        <f>SUM(D7)</f>
        <v>3</v>
      </c>
      <c r="E8" s="115">
        <f>SUM(E7)</f>
        <v>7000000</v>
      </c>
      <c r="F8" s="115">
        <f>SUM(F7)</f>
        <v>2100000</v>
      </c>
    </row>
    <row r="9" spans="2:6" ht="21.95" customHeight="1">
      <c r="B9" s="194" t="s">
        <v>25</v>
      </c>
      <c r="C9" s="195"/>
      <c r="D9" s="195"/>
      <c r="E9" s="195"/>
      <c r="F9" s="196"/>
    </row>
    <row r="10" spans="2:6" ht="21.95" customHeight="1">
      <c r="B10" s="116" t="s">
        <v>308</v>
      </c>
      <c r="C10" s="117" t="s">
        <v>104</v>
      </c>
      <c r="D10" s="115">
        <v>10</v>
      </c>
      <c r="E10" s="115">
        <v>7000000</v>
      </c>
      <c r="F10" s="115">
        <v>12198919.880000001</v>
      </c>
    </row>
    <row r="11" spans="2:6" ht="21.95" customHeight="1">
      <c r="B11" s="205" t="s">
        <v>69</v>
      </c>
      <c r="C11" s="206"/>
      <c r="D11" s="115">
        <f>SUM(D10)</f>
        <v>10</v>
      </c>
      <c r="E11" s="115">
        <f>SUM(E10)</f>
        <v>7000000</v>
      </c>
      <c r="F11" s="115">
        <f>SUM(F10)</f>
        <v>12198919.880000001</v>
      </c>
    </row>
    <row r="12" spans="2:6" ht="21.95" customHeight="1">
      <c r="B12" s="194" t="s">
        <v>309</v>
      </c>
      <c r="C12" s="195"/>
      <c r="D12" s="195"/>
      <c r="E12" s="195"/>
      <c r="F12" s="196"/>
    </row>
    <row r="13" spans="2:6" ht="21.95" customHeight="1">
      <c r="B13" s="116" t="s">
        <v>310</v>
      </c>
      <c r="C13" s="117" t="s">
        <v>96</v>
      </c>
      <c r="D13" s="115">
        <v>4</v>
      </c>
      <c r="E13" s="115">
        <v>7000000</v>
      </c>
      <c r="F13" s="115">
        <v>22943832.489999998</v>
      </c>
    </row>
    <row r="14" spans="2:6" ht="24" customHeight="1">
      <c r="B14" s="116" t="s">
        <v>311</v>
      </c>
      <c r="C14" s="117" t="s">
        <v>165</v>
      </c>
      <c r="D14" s="115">
        <v>12</v>
      </c>
      <c r="E14" s="115">
        <v>14000000</v>
      </c>
      <c r="F14" s="115">
        <v>22945000</v>
      </c>
    </row>
    <row r="15" spans="2:6" ht="21.75" customHeight="1">
      <c r="B15" s="205" t="s">
        <v>312</v>
      </c>
      <c r="C15" s="206"/>
      <c r="D15" s="115">
        <f>SUM(D13:D14)</f>
        <v>16</v>
      </c>
      <c r="E15" s="115">
        <f>SUM(E13:E14)</f>
        <v>21000000</v>
      </c>
      <c r="F15" s="115">
        <f>SUM(F13:F14)</f>
        <v>45888832.489999995</v>
      </c>
    </row>
    <row r="16" spans="2:6" ht="21" customHeight="1">
      <c r="B16" s="205" t="s">
        <v>313</v>
      </c>
      <c r="C16" s="206"/>
      <c r="D16" s="115">
        <f>D15+D11+D8</f>
        <v>29</v>
      </c>
      <c r="E16" s="115">
        <f>E15+E11+E8</f>
        <v>35000000</v>
      </c>
      <c r="F16" s="115">
        <f>F15+F11+F8</f>
        <v>60187752.369999997</v>
      </c>
    </row>
    <row r="17" spans="2:6" ht="23.25">
      <c r="B17" s="199" t="s">
        <v>314</v>
      </c>
      <c r="C17" s="199"/>
      <c r="D17" s="199"/>
      <c r="E17" s="199"/>
      <c r="F17" s="199"/>
    </row>
    <row r="18" spans="2:6" ht="15.75">
      <c r="B18" s="118" t="s">
        <v>30</v>
      </c>
      <c r="C18" s="119" t="s">
        <v>14</v>
      </c>
      <c r="D18" s="119" t="s">
        <v>3</v>
      </c>
      <c r="E18" s="119" t="s">
        <v>54</v>
      </c>
      <c r="F18" s="119" t="s">
        <v>1</v>
      </c>
    </row>
    <row r="19" spans="2:6" ht="18">
      <c r="B19" s="194" t="s">
        <v>23</v>
      </c>
      <c r="C19" s="195"/>
      <c r="D19" s="195"/>
      <c r="E19" s="195"/>
      <c r="F19" s="196"/>
    </row>
    <row r="20" spans="2:6" ht="18">
      <c r="B20" s="116" t="s">
        <v>315</v>
      </c>
      <c r="C20" s="117" t="s">
        <v>108</v>
      </c>
      <c r="D20" s="115">
        <v>1</v>
      </c>
      <c r="E20" s="115">
        <v>16666666666</v>
      </c>
      <c r="F20" s="115">
        <v>6499999999.7399998</v>
      </c>
    </row>
    <row r="21" spans="2:6" ht="18">
      <c r="B21" s="203" t="s">
        <v>24</v>
      </c>
      <c r="C21" s="204"/>
      <c r="D21" s="115">
        <f>SUM(D20)</f>
        <v>1</v>
      </c>
      <c r="E21" s="115">
        <f>SUM(E20)</f>
        <v>16666666666</v>
      </c>
      <c r="F21" s="115">
        <f>SUM(F20)</f>
        <v>6499999999.7399998</v>
      </c>
    </row>
    <row r="22" spans="2:6" ht="18">
      <c r="B22" s="194" t="s">
        <v>316</v>
      </c>
      <c r="C22" s="195"/>
      <c r="D22" s="195"/>
      <c r="E22" s="195"/>
      <c r="F22" s="196"/>
    </row>
    <row r="23" spans="2:6" ht="18">
      <c r="B23" s="120" t="s">
        <v>91</v>
      </c>
      <c r="C23" s="121" t="s">
        <v>92</v>
      </c>
      <c r="D23" s="122">
        <v>9</v>
      </c>
      <c r="E23" s="115">
        <v>740000</v>
      </c>
      <c r="F23" s="115">
        <v>1909200</v>
      </c>
    </row>
    <row r="24" spans="2:6" ht="18">
      <c r="B24" s="207" t="s">
        <v>317</v>
      </c>
      <c r="C24" s="208"/>
      <c r="D24" s="115">
        <f>SUM(D23)</f>
        <v>9</v>
      </c>
      <c r="E24" s="115">
        <f>SUM(E23)</f>
        <v>740000</v>
      </c>
      <c r="F24" s="115">
        <f>SUM(F23)</f>
        <v>1909200</v>
      </c>
    </row>
    <row r="25" spans="2:6" ht="18">
      <c r="B25" s="205" t="s">
        <v>313</v>
      </c>
      <c r="C25" s="206"/>
      <c r="D25" s="115">
        <f>D24+D21</f>
        <v>10</v>
      </c>
      <c r="E25" s="115">
        <f>E24+E21</f>
        <v>16667406666</v>
      </c>
      <c r="F25" s="115">
        <f>F24+F21</f>
        <v>6501909199.7399998</v>
      </c>
    </row>
    <row r="26" spans="2:6" ht="11.25" customHeight="1">
      <c r="B26" s="123"/>
      <c r="C26" s="123"/>
      <c r="D26" s="124"/>
      <c r="E26" s="124"/>
      <c r="F26" s="124"/>
    </row>
    <row r="27" spans="2:6" ht="23.25">
      <c r="B27" s="199" t="s">
        <v>318</v>
      </c>
      <c r="C27" s="199"/>
      <c r="D27" s="199"/>
      <c r="E27" s="199"/>
      <c r="F27" s="199"/>
    </row>
    <row r="28" spans="2:6" ht="18">
      <c r="B28" s="125" t="s">
        <v>30</v>
      </c>
      <c r="C28" s="126" t="s">
        <v>14</v>
      </c>
      <c r="D28" s="126" t="s">
        <v>3</v>
      </c>
      <c r="E28" s="126" t="s">
        <v>54</v>
      </c>
      <c r="F28" s="126" t="s">
        <v>1</v>
      </c>
    </row>
    <row r="29" spans="2:6" ht="18">
      <c r="B29" s="194" t="s">
        <v>25</v>
      </c>
      <c r="C29" s="195"/>
      <c r="D29" s="195"/>
      <c r="E29" s="195"/>
      <c r="F29" s="196"/>
    </row>
    <row r="30" spans="2:6" ht="18">
      <c r="B30" s="116" t="s">
        <v>308</v>
      </c>
      <c r="C30" s="117" t="s">
        <v>104</v>
      </c>
      <c r="D30" s="115">
        <v>2</v>
      </c>
      <c r="E30" s="115">
        <v>4476761</v>
      </c>
      <c r="F30" s="115">
        <v>7789564.1399999997</v>
      </c>
    </row>
    <row r="31" spans="2:6" ht="18">
      <c r="B31" s="205" t="s">
        <v>69</v>
      </c>
      <c r="C31" s="206"/>
      <c r="D31" s="115">
        <f>SUM(D30)</f>
        <v>2</v>
      </c>
      <c r="E31" s="115">
        <f>SUM(E30)</f>
        <v>4476761</v>
      </c>
      <c r="F31" s="115">
        <f>SUM(F30)</f>
        <v>7789564.1399999997</v>
      </c>
    </row>
    <row r="32" spans="2:6" ht="18">
      <c r="B32" s="194" t="s">
        <v>309</v>
      </c>
      <c r="C32" s="195"/>
      <c r="D32" s="195"/>
      <c r="E32" s="195"/>
      <c r="F32" s="196"/>
    </row>
    <row r="33" spans="2:6" ht="18">
      <c r="B33" s="116" t="s">
        <v>310</v>
      </c>
      <c r="C33" s="117" t="s">
        <v>96</v>
      </c>
      <c r="D33" s="115">
        <v>10</v>
      </c>
      <c r="E33" s="115">
        <v>1200000</v>
      </c>
      <c r="F33" s="115">
        <v>3917694.28</v>
      </c>
    </row>
    <row r="34" spans="2:6" ht="18">
      <c r="B34" s="205" t="s">
        <v>312</v>
      </c>
      <c r="C34" s="206"/>
      <c r="D34" s="115">
        <f>SUM(D33)</f>
        <v>10</v>
      </c>
      <c r="E34" s="115">
        <f>SUM(E33)</f>
        <v>1200000</v>
      </c>
      <c r="F34" s="115">
        <f>SUM(F33)</f>
        <v>3917694.28</v>
      </c>
    </row>
    <row r="35" spans="2:6" ht="18">
      <c r="B35" s="205" t="s">
        <v>313</v>
      </c>
      <c r="C35" s="206"/>
      <c r="D35" s="115">
        <f>D34+D31</f>
        <v>12</v>
      </c>
      <c r="E35" s="115">
        <f>E34+E31</f>
        <v>5676761</v>
      </c>
      <c r="F35" s="115">
        <f>F34+F31</f>
        <v>11707258.42</v>
      </c>
    </row>
    <row r="36" spans="2:6" ht="23.25">
      <c r="B36" s="199" t="s">
        <v>319</v>
      </c>
      <c r="C36" s="199"/>
      <c r="D36" s="199"/>
      <c r="E36" s="199"/>
      <c r="F36" s="199"/>
    </row>
    <row r="37" spans="2:6" ht="18">
      <c r="B37" s="125" t="s">
        <v>30</v>
      </c>
      <c r="C37" s="126" t="s">
        <v>14</v>
      </c>
      <c r="D37" s="126" t="s">
        <v>3</v>
      </c>
      <c r="E37" s="126" t="s">
        <v>54</v>
      </c>
      <c r="F37" s="126" t="s">
        <v>1</v>
      </c>
    </row>
    <row r="38" spans="2:6" ht="18">
      <c r="B38" s="194" t="s">
        <v>23</v>
      </c>
      <c r="C38" s="195"/>
      <c r="D38" s="195"/>
      <c r="E38" s="195"/>
      <c r="F38" s="196"/>
    </row>
    <row r="39" spans="2:6" ht="18">
      <c r="B39" s="116" t="s">
        <v>315</v>
      </c>
      <c r="C39" s="117" t="s">
        <v>108</v>
      </c>
      <c r="D39" s="115">
        <v>1</v>
      </c>
      <c r="E39" s="115">
        <v>16666666666</v>
      </c>
      <c r="F39" s="115">
        <v>6499999999.7399998</v>
      </c>
    </row>
    <row r="40" spans="2:6" ht="18">
      <c r="B40" s="203" t="s">
        <v>24</v>
      </c>
      <c r="C40" s="204"/>
      <c r="D40" s="115">
        <f>SUM(D39)</f>
        <v>1</v>
      </c>
      <c r="E40" s="115">
        <f>SUM(E39)</f>
        <v>16666666666</v>
      </c>
      <c r="F40" s="115">
        <f>SUM(F39)</f>
        <v>6499999999.7399998</v>
      </c>
    </row>
    <row r="41" spans="2:6" ht="18">
      <c r="B41" s="205" t="s">
        <v>313</v>
      </c>
      <c r="C41" s="206"/>
      <c r="D41" s="115">
        <v>1</v>
      </c>
      <c r="E41" s="115">
        <v>16666666666</v>
      </c>
      <c r="F41" s="115">
        <v>6499999999.7399998</v>
      </c>
    </row>
  </sheetData>
  <mergeCells count="26">
    <mergeCell ref="B40:C40"/>
    <mergeCell ref="B41:C41"/>
    <mergeCell ref="B31:C31"/>
    <mergeCell ref="B32:F32"/>
    <mergeCell ref="B34:C34"/>
    <mergeCell ref="B35:C35"/>
    <mergeCell ref="B36:F36"/>
    <mergeCell ref="B38:F38"/>
    <mergeCell ref="B29:F29"/>
    <mergeCell ref="B11:C11"/>
    <mergeCell ref="B12:F12"/>
    <mergeCell ref="B15:C15"/>
    <mergeCell ref="B16:C16"/>
    <mergeCell ref="B17:F17"/>
    <mergeCell ref="B19:F19"/>
    <mergeCell ref="B21:C21"/>
    <mergeCell ref="B22:F22"/>
    <mergeCell ref="B24:C24"/>
    <mergeCell ref="B25:C25"/>
    <mergeCell ref="B27:F27"/>
    <mergeCell ref="B9:F9"/>
    <mergeCell ref="B1:C1"/>
    <mergeCell ref="B3:D3"/>
    <mergeCell ref="B4:F4"/>
    <mergeCell ref="B6:F6"/>
    <mergeCell ref="B8:C8"/>
  </mergeCells>
  <pageMargins left="0" right="0" top="0" bottom="0" header="0" footer="0"/>
  <pageSetup paperSize="9" scale="9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53"/>
  <sheetViews>
    <sheetView rightToLeft="1" topLeftCell="A37" zoomScaleNormal="100" zoomScaleSheetLayoutView="95" workbookViewId="0">
      <selection activeCell="G54" sqref="G54"/>
    </sheetView>
  </sheetViews>
  <sheetFormatPr defaultRowHeight="14.25"/>
  <cols>
    <col min="1" max="1" width="2.375" customWidth="1"/>
    <col min="2" max="2" width="20.375" customWidth="1"/>
    <col min="3" max="3" width="13.875" customWidth="1"/>
    <col min="4" max="4" width="20.875" customWidth="1"/>
    <col min="5" max="5" width="20.125" customWidth="1"/>
  </cols>
  <sheetData>
    <row r="1" spans="2:5" ht="15.75" customHeight="1">
      <c r="B1" s="212" t="s">
        <v>299</v>
      </c>
      <c r="C1" s="212"/>
      <c r="D1" s="212"/>
      <c r="E1" s="212"/>
    </row>
    <row r="2" spans="2:5" ht="12.75" customHeight="1">
      <c r="B2" s="37" t="s">
        <v>13</v>
      </c>
      <c r="C2" s="37" t="s">
        <v>14</v>
      </c>
      <c r="D2" s="37" t="s">
        <v>34</v>
      </c>
      <c r="E2" s="37" t="s">
        <v>35</v>
      </c>
    </row>
    <row r="3" spans="2:5" ht="12.95" customHeight="1">
      <c r="B3" s="213" t="s">
        <v>23</v>
      </c>
      <c r="C3" s="213"/>
      <c r="D3" s="213"/>
      <c r="E3" s="213"/>
    </row>
    <row r="4" spans="2:5" s="45" customFormat="1" ht="12.95" customHeight="1">
      <c r="B4" s="50" t="s">
        <v>81</v>
      </c>
      <c r="C4" s="51" t="s">
        <v>82</v>
      </c>
      <c r="D4" s="8">
        <v>0.7</v>
      </c>
      <c r="E4" s="8">
        <v>0.7</v>
      </c>
    </row>
    <row r="5" spans="2:5" s="59" customFormat="1" ht="12.95" customHeight="1">
      <c r="B5" s="43" t="s">
        <v>219</v>
      </c>
      <c r="C5" s="42" t="s">
        <v>220</v>
      </c>
      <c r="D5" s="94">
        <v>0.99</v>
      </c>
      <c r="E5" s="97">
        <v>1</v>
      </c>
    </row>
    <row r="6" spans="2:5" s="59" customFormat="1" ht="12.95" customHeight="1">
      <c r="B6" s="43" t="s">
        <v>241</v>
      </c>
      <c r="C6" s="42" t="s">
        <v>242</v>
      </c>
      <c r="D6" s="94">
        <v>1.0900000000000001</v>
      </c>
      <c r="E6" s="97">
        <v>1.0900000000000001</v>
      </c>
    </row>
    <row r="7" spans="2:5" s="59" customFormat="1" ht="12.95" customHeight="1">
      <c r="B7" s="43" t="s">
        <v>70</v>
      </c>
      <c r="C7" s="42" t="s">
        <v>71</v>
      </c>
      <c r="D7" s="97">
        <v>0.18</v>
      </c>
      <c r="E7" s="97">
        <v>0.18</v>
      </c>
    </row>
    <row r="8" spans="2:5" s="59" customFormat="1" ht="12.95" customHeight="1">
      <c r="B8" s="86" t="s">
        <v>211</v>
      </c>
      <c r="C8" s="88" t="s">
        <v>212</v>
      </c>
      <c r="D8" s="97">
        <v>2.52</v>
      </c>
      <c r="E8" s="97">
        <v>2.52</v>
      </c>
    </row>
    <row r="9" spans="2:5" s="59" customFormat="1" ht="12.95" customHeight="1">
      <c r="B9" s="43" t="s">
        <v>159</v>
      </c>
      <c r="C9" s="42" t="s">
        <v>160</v>
      </c>
      <c r="D9" s="94">
        <v>0.4</v>
      </c>
      <c r="E9" s="94">
        <v>0.4</v>
      </c>
    </row>
    <row r="10" spans="2:5" s="59" customFormat="1" ht="12.95" customHeight="1">
      <c r="B10" s="86" t="s">
        <v>217</v>
      </c>
      <c r="C10" s="88" t="s">
        <v>218</v>
      </c>
      <c r="D10" s="55">
        <v>0.46</v>
      </c>
      <c r="E10" s="55">
        <v>0.46</v>
      </c>
    </row>
    <row r="11" spans="2:5" s="59" customFormat="1" ht="12.95" customHeight="1">
      <c r="B11" s="214" t="s">
        <v>251</v>
      </c>
      <c r="C11" s="215"/>
      <c r="D11" s="215"/>
      <c r="E11" s="216"/>
    </row>
    <row r="12" spans="2:5" s="59" customFormat="1" ht="12.95" customHeight="1">
      <c r="B12" s="50" t="s">
        <v>235</v>
      </c>
      <c r="C12" s="51" t="s">
        <v>236</v>
      </c>
      <c r="D12" s="55">
        <v>0.62</v>
      </c>
      <c r="E12" s="55">
        <v>0.62</v>
      </c>
    </row>
    <row r="13" spans="2:5" s="59" customFormat="1" ht="12.95" customHeight="1">
      <c r="B13" s="214" t="s">
        <v>25</v>
      </c>
      <c r="C13" s="215"/>
      <c r="D13" s="215"/>
      <c r="E13" s="216"/>
    </row>
    <row r="14" spans="2:5" s="59" customFormat="1" ht="12.95" customHeight="1">
      <c r="B14" s="48" t="s">
        <v>109</v>
      </c>
      <c r="C14" s="49" t="s">
        <v>110</v>
      </c>
      <c r="D14" s="55">
        <v>16.11</v>
      </c>
      <c r="E14" s="100">
        <v>16.05</v>
      </c>
    </row>
    <row r="15" spans="2:5" s="59" customFormat="1" ht="12.95" customHeight="1">
      <c r="B15" s="214" t="s">
        <v>26</v>
      </c>
      <c r="C15" s="215"/>
      <c r="D15" s="215"/>
      <c r="E15" s="216"/>
    </row>
    <row r="16" spans="2:5" s="59" customFormat="1" ht="12.95" customHeight="1">
      <c r="B16" s="34" t="s">
        <v>243</v>
      </c>
      <c r="C16" s="34" t="s">
        <v>244</v>
      </c>
      <c r="D16" s="55">
        <v>1.64</v>
      </c>
      <c r="E16" s="55">
        <v>1.64</v>
      </c>
    </row>
    <row r="17" spans="2:5" s="59" customFormat="1" ht="12.95" customHeight="1">
      <c r="B17" s="214" t="s">
        <v>150</v>
      </c>
      <c r="C17" s="215"/>
      <c r="D17" s="215"/>
      <c r="E17" s="216"/>
    </row>
    <row r="18" spans="2:5" s="59" customFormat="1" ht="12.95" customHeight="1">
      <c r="B18" s="34" t="s">
        <v>153</v>
      </c>
      <c r="C18" s="34" t="s">
        <v>154</v>
      </c>
      <c r="D18" s="77">
        <v>4.9000000000000004</v>
      </c>
      <c r="E18" s="74">
        <v>4.9000000000000004</v>
      </c>
    </row>
    <row r="19" spans="2:5" s="59" customFormat="1" ht="12.95" customHeight="1">
      <c r="B19" s="34" t="s">
        <v>144</v>
      </c>
      <c r="C19" s="34" t="s">
        <v>145</v>
      </c>
      <c r="D19" s="94">
        <v>8.4</v>
      </c>
      <c r="E19" s="100">
        <v>8.4</v>
      </c>
    </row>
    <row r="20" spans="2:5" s="59" customFormat="1" ht="12.95" customHeight="1">
      <c r="B20" s="34" t="s">
        <v>264</v>
      </c>
      <c r="C20" s="34" t="s">
        <v>265</v>
      </c>
      <c r="D20" s="94">
        <v>13</v>
      </c>
      <c r="E20" s="94">
        <v>13</v>
      </c>
    </row>
    <row r="21" spans="2:5" s="59" customFormat="1" ht="12.95" customHeight="1">
      <c r="B21" s="34" t="s">
        <v>222</v>
      </c>
      <c r="C21" s="34" t="s">
        <v>223</v>
      </c>
      <c r="D21" s="55">
        <v>9.27</v>
      </c>
      <c r="E21" s="100">
        <v>9.3000000000000007</v>
      </c>
    </row>
    <row r="22" spans="2:5" s="59" customFormat="1" ht="12.95" customHeight="1">
      <c r="B22" s="214" t="s">
        <v>28</v>
      </c>
      <c r="C22" s="215"/>
      <c r="D22" s="215"/>
      <c r="E22" s="216"/>
    </row>
    <row r="23" spans="2:5" s="59" customFormat="1" ht="12.95" customHeight="1">
      <c r="B23" s="34" t="s">
        <v>151</v>
      </c>
      <c r="C23" s="34" t="s">
        <v>152</v>
      </c>
      <c r="D23" s="55">
        <v>1.1000000000000001</v>
      </c>
      <c r="E23" s="55">
        <v>1.1000000000000001</v>
      </c>
    </row>
    <row r="24" spans="2:5" ht="15" customHeight="1">
      <c r="B24" s="212" t="s">
        <v>298</v>
      </c>
      <c r="C24" s="212"/>
      <c r="D24" s="212"/>
      <c r="E24" s="212"/>
    </row>
    <row r="25" spans="2:5" ht="13.5" customHeight="1">
      <c r="B25" s="37" t="s">
        <v>30</v>
      </c>
      <c r="C25" s="37" t="s">
        <v>14</v>
      </c>
      <c r="D25" s="37" t="s">
        <v>34</v>
      </c>
      <c r="E25" s="37" t="s">
        <v>35</v>
      </c>
    </row>
    <row r="26" spans="2:5" ht="14.1" customHeight="1">
      <c r="B26" s="209" t="s">
        <v>23</v>
      </c>
      <c r="C26" s="210"/>
      <c r="D26" s="210"/>
      <c r="E26" s="211"/>
    </row>
    <row r="27" spans="2:5" ht="14.1" customHeight="1">
      <c r="B27" s="34" t="s">
        <v>67</v>
      </c>
      <c r="C27" s="34" t="s">
        <v>66</v>
      </c>
      <c r="D27" s="55">
        <v>1</v>
      </c>
      <c r="E27" s="73">
        <v>1</v>
      </c>
    </row>
    <row r="28" spans="2:5" s="45" customFormat="1" ht="14.1" customHeight="1">
      <c r="B28" s="79" t="s">
        <v>83</v>
      </c>
      <c r="C28" s="79" t="s">
        <v>84</v>
      </c>
      <c r="D28" s="8">
        <v>1</v>
      </c>
      <c r="E28" s="8">
        <v>1</v>
      </c>
    </row>
    <row r="29" spans="2:5" s="59" customFormat="1" ht="14.1" customHeight="1">
      <c r="B29" s="61" t="s">
        <v>120</v>
      </c>
      <c r="C29" s="61" t="s">
        <v>121</v>
      </c>
      <c r="D29" s="60">
        <v>1</v>
      </c>
      <c r="E29" s="62">
        <v>1</v>
      </c>
    </row>
    <row r="30" spans="2:5" s="59" customFormat="1" ht="14.1" customHeight="1">
      <c r="B30" s="9" t="s">
        <v>146</v>
      </c>
      <c r="C30" s="7" t="s">
        <v>147</v>
      </c>
      <c r="D30" s="60">
        <v>0.35</v>
      </c>
      <c r="E30" s="62">
        <v>0.35</v>
      </c>
    </row>
    <row r="31" spans="2:5" s="59" customFormat="1" ht="14.1" customHeight="1">
      <c r="B31" s="34" t="s">
        <v>168</v>
      </c>
      <c r="C31" s="34" t="s">
        <v>169</v>
      </c>
      <c r="D31" s="60">
        <v>1</v>
      </c>
      <c r="E31" s="62">
        <v>1</v>
      </c>
    </row>
    <row r="32" spans="2:5" s="59" customFormat="1" ht="14.1" customHeight="1">
      <c r="B32" s="61" t="s">
        <v>105</v>
      </c>
      <c r="C32" s="61" t="s">
        <v>106</v>
      </c>
      <c r="D32" s="60">
        <v>0.81</v>
      </c>
      <c r="E32" s="62">
        <v>0.81</v>
      </c>
    </row>
    <row r="33" spans="2:5" s="59" customFormat="1" ht="14.1" customHeight="1">
      <c r="B33" s="84" t="s">
        <v>215</v>
      </c>
      <c r="C33" s="85" t="s">
        <v>216</v>
      </c>
      <c r="D33" s="77" t="s">
        <v>38</v>
      </c>
      <c r="E33" s="74" t="s">
        <v>38</v>
      </c>
    </row>
    <row r="34" spans="2:5" s="59" customFormat="1" ht="14.1" customHeight="1">
      <c r="B34" s="84" t="s">
        <v>190</v>
      </c>
      <c r="C34" s="85" t="s">
        <v>191</v>
      </c>
      <c r="D34" s="77">
        <v>1</v>
      </c>
      <c r="E34" s="74">
        <v>1</v>
      </c>
    </row>
    <row r="35" spans="2:5" s="59" customFormat="1" ht="14.1" customHeight="1">
      <c r="B35" s="34" t="s">
        <v>161</v>
      </c>
      <c r="C35" s="34" t="s">
        <v>162</v>
      </c>
      <c r="D35" s="94">
        <v>1.1000000000000001</v>
      </c>
      <c r="E35" s="94">
        <v>1.1000000000000001</v>
      </c>
    </row>
    <row r="36" spans="2:5" s="59" customFormat="1" ht="14.1" customHeight="1">
      <c r="B36" s="34" t="s">
        <v>72</v>
      </c>
      <c r="C36" s="34" t="s">
        <v>73</v>
      </c>
      <c r="D36" s="94">
        <v>0.37</v>
      </c>
      <c r="E36" s="74">
        <v>0.37</v>
      </c>
    </row>
    <row r="37" spans="2:5" s="59" customFormat="1" ht="14.1" customHeight="1">
      <c r="B37" s="84" t="s">
        <v>213</v>
      </c>
      <c r="C37" s="85" t="s">
        <v>214</v>
      </c>
      <c r="D37" s="55">
        <v>0.31</v>
      </c>
      <c r="E37" s="55">
        <v>0.31</v>
      </c>
    </row>
    <row r="38" spans="2:5" s="59" customFormat="1" ht="14.1" customHeight="1">
      <c r="B38" s="34" t="s">
        <v>166</v>
      </c>
      <c r="C38" s="34" t="s">
        <v>167</v>
      </c>
      <c r="D38" s="55">
        <v>1.96</v>
      </c>
      <c r="E38" s="55">
        <v>1.96</v>
      </c>
    </row>
    <row r="39" spans="2:5" ht="14.1" customHeight="1">
      <c r="B39" s="209" t="s">
        <v>36</v>
      </c>
      <c r="C39" s="210"/>
      <c r="D39" s="210"/>
      <c r="E39" s="211"/>
    </row>
    <row r="40" spans="2:5" s="45" customFormat="1" ht="14.1" customHeight="1">
      <c r="B40" s="42" t="s">
        <v>63</v>
      </c>
      <c r="C40" s="42" t="s">
        <v>64</v>
      </c>
      <c r="D40" s="54">
        <v>0.42</v>
      </c>
      <c r="E40" s="8">
        <v>0.42</v>
      </c>
    </row>
    <row r="41" spans="2:5" s="59" customFormat="1" ht="14.1" customHeight="1">
      <c r="B41" s="9" t="s">
        <v>173</v>
      </c>
      <c r="C41" s="7" t="s">
        <v>174</v>
      </c>
      <c r="D41" s="94">
        <v>0.65</v>
      </c>
      <c r="E41" s="100">
        <v>0.65</v>
      </c>
    </row>
    <row r="42" spans="2:5" s="59" customFormat="1" ht="14.1" customHeight="1">
      <c r="B42" s="9" t="s">
        <v>87</v>
      </c>
      <c r="C42" s="7" t="s">
        <v>88</v>
      </c>
      <c r="D42" s="55">
        <v>0.46</v>
      </c>
      <c r="E42" s="100">
        <v>0.46</v>
      </c>
    </row>
    <row r="43" spans="2:5" ht="14.1" customHeight="1">
      <c r="B43" s="209" t="s">
        <v>37</v>
      </c>
      <c r="C43" s="210"/>
      <c r="D43" s="210"/>
      <c r="E43" s="211"/>
    </row>
    <row r="44" spans="2:5" s="45" customFormat="1" ht="14.1" customHeight="1">
      <c r="B44" s="7" t="s">
        <v>89</v>
      </c>
      <c r="C44" s="7" t="s">
        <v>90</v>
      </c>
      <c r="D44" s="80">
        <v>0.65</v>
      </c>
      <c r="E44" s="80">
        <v>0.65</v>
      </c>
    </row>
    <row r="45" spans="2:5" s="59" customFormat="1" ht="14.1" customHeight="1">
      <c r="B45" s="7" t="s">
        <v>179</v>
      </c>
      <c r="C45" s="7" t="s">
        <v>180</v>
      </c>
      <c r="D45" s="80">
        <v>0.33</v>
      </c>
      <c r="E45" s="80">
        <v>0.33</v>
      </c>
    </row>
    <row r="46" spans="2:5" s="59" customFormat="1" ht="14.1" customHeight="1">
      <c r="B46" s="7" t="s">
        <v>279</v>
      </c>
      <c r="C46" s="7" t="s">
        <v>280</v>
      </c>
      <c r="D46" s="80">
        <v>0.9</v>
      </c>
      <c r="E46" s="80">
        <v>0.9</v>
      </c>
    </row>
    <row r="47" spans="2:5" s="59" customFormat="1" ht="14.1" customHeight="1">
      <c r="B47" s="209" t="s">
        <v>25</v>
      </c>
      <c r="C47" s="210"/>
      <c r="D47" s="210"/>
      <c r="E47" s="211"/>
    </row>
    <row r="48" spans="2:5" s="59" customFormat="1" ht="14.1" customHeight="1">
      <c r="B48" s="7" t="s">
        <v>224</v>
      </c>
      <c r="C48" s="7" t="s">
        <v>225</v>
      </c>
      <c r="D48" s="94">
        <v>0.69</v>
      </c>
      <c r="E48" s="100">
        <v>0.69</v>
      </c>
    </row>
    <row r="49" spans="2:5" ht="14.1" customHeight="1">
      <c r="B49" s="209" t="s">
        <v>39</v>
      </c>
      <c r="C49" s="210"/>
      <c r="D49" s="210"/>
      <c r="E49" s="211"/>
    </row>
    <row r="50" spans="2:5" ht="14.1" customHeight="1">
      <c r="B50" s="7" t="s">
        <v>157</v>
      </c>
      <c r="C50" s="7" t="s">
        <v>158</v>
      </c>
      <c r="D50" s="8">
        <v>1</v>
      </c>
      <c r="E50" s="8">
        <v>1</v>
      </c>
    </row>
    <row r="51" spans="2:5" ht="14.1" customHeight="1">
      <c r="B51" s="81" t="s">
        <v>59</v>
      </c>
      <c r="C51" s="81" t="s">
        <v>60</v>
      </c>
      <c r="D51" s="8" t="s">
        <v>38</v>
      </c>
      <c r="E51" s="8" t="s">
        <v>38</v>
      </c>
    </row>
    <row r="52" spans="2:5" ht="14.1" customHeight="1">
      <c r="B52" s="209" t="s">
        <v>26</v>
      </c>
      <c r="C52" s="210"/>
      <c r="D52" s="210"/>
      <c r="E52" s="211"/>
    </row>
    <row r="53" spans="2:5" ht="12.75" customHeight="1">
      <c r="B53" s="34" t="s">
        <v>148</v>
      </c>
      <c r="C53" s="34" t="s">
        <v>149</v>
      </c>
      <c r="D53" s="94">
        <v>1.38</v>
      </c>
      <c r="E53" s="94">
        <v>1.38</v>
      </c>
    </row>
  </sheetData>
  <mergeCells count="14">
    <mergeCell ref="B52:E52"/>
    <mergeCell ref="B1:E1"/>
    <mergeCell ref="B3:E3"/>
    <mergeCell ref="B49:E49"/>
    <mergeCell ref="B24:E24"/>
    <mergeCell ref="B26:E26"/>
    <mergeCell ref="B39:E39"/>
    <mergeCell ref="B43:E43"/>
    <mergeCell ref="B17:E17"/>
    <mergeCell ref="B13:E13"/>
    <mergeCell ref="B47:E47"/>
    <mergeCell ref="B22:E22"/>
    <mergeCell ref="B15:E15"/>
    <mergeCell ref="B11:E11"/>
  </mergeCells>
  <pageMargins left="0.70866141732283472" right="0.70866141732283472" top="0.74803149606299213" bottom="0.74803149606299213" header="0.31496062992125984" footer="0.31496062992125984"/>
  <pageSetup paperSize="9" scale="9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rightToLeft="1" topLeftCell="A16" workbookViewId="0">
      <selection activeCell="B22" sqref="B22"/>
    </sheetView>
  </sheetViews>
  <sheetFormatPr defaultRowHeight="14.25"/>
  <cols>
    <col min="1" max="1" width="1.25" customWidth="1"/>
    <col min="2" max="2" width="22" customWidth="1"/>
    <col min="3" max="3" width="11.375" style="47" customWidth="1"/>
    <col min="4" max="4" width="86.25" customWidth="1"/>
    <col min="105" max="105" width="23.25" customWidth="1"/>
    <col min="106" max="106" width="10.625" customWidth="1"/>
    <col min="107" max="107" width="9.375" customWidth="1"/>
    <col min="108" max="108" width="14.625" customWidth="1"/>
    <col min="109" max="109" width="12.75" customWidth="1"/>
    <col min="110" max="110" width="30.625" customWidth="1"/>
    <col min="361" max="361" width="23.25" customWidth="1"/>
    <col min="362" max="362" width="10.625" customWidth="1"/>
    <col min="363" max="363" width="9.375" customWidth="1"/>
    <col min="364" max="364" width="14.625" customWidth="1"/>
    <col min="365" max="365" width="12.75" customWidth="1"/>
    <col min="366" max="366" width="30.625" customWidth="1"/>
    <col min="617" max="617" width="23.25" customWidth="1"/>
    <col min="618" max="618" width="10.625" customWidth="1"/>
    <col min="619" max="619" width="9.375" customWidth="1"/>
    <col min="620" max="620" width="14.625" customWidth="1"/>
    <col min="621" max="621" width="12.75" customWidth="1"/>
    <col min="622" max="622" width="30.625" customWidth="1"/>
    <col min="873" max="873" width="23.25" customWidth="1"/>
    <col min="874" max="874" width="10.625" customWidth="1"/>
    <col min="875" max="875" width="9.375" customWidth="1"/>
    <col min="876" max="876" width="14.625" customWidth="1"/>
    <col min="877" max="877" width="12.75" customWidth="1"/>
    <col min="878" max="878" width="30.625" customWidth="1"/>
    <col min="1129" max="1129" width="23.25" customWidth="1"/>
    <col min="1130" max="1130" width="10.625" customWidth="1"/>
    <col min="1131" max="1131" width="9.375" customWidth="1"/>
    <col min="1132" max="1132" width="14.625" customWidth="1"/>
    <col min="1133" max="1133" width="12.75" customWidth="1"/>
    <col min="1134" max="1134" width="30.625" customWidth="1"/>
    <col min="1385" max="1385" width="23.25" customWidth="1"/>
    <col min="1386" max="1386" width="10.625" customWidth="1"/>
    <col min="1387" max="1387" width="9.375" customWidth="1"/>
    <col min="1388" max="1388" width="14.625" customWidth="1"/>
    <col min="1389" max="1389" width="12.75" customWidth="1"/>
    <col min="1390" max="1390" width="30.625" customWidth="1"/>
    <col min="1641" max="1641" width="23.25" customWidth="1"/>
    <col min="1642" max="1642" width="10.625" customWidth="1"/>
    <col min="1643" max="1643" width="9.375" customWidth="1"/>
    <col min="1644" max="1644" width="14.625" customWidth="1"/>
    <col min="1645" max="1645" width="12.75" customWidth="1"/>
    <col min="1646" max="1646" width="30.625" customWidth="1"/>
    <col min="1897" max="1897" width="23.25" customWidth="1"/>
    <col min="1898" max="1898" width="10.625" customWidth="1"/>
    <col min="1899" max="1899" width="9.375" customWidth="1"/>
    <col min="1900" max="1900" width="14.625" customWidth="1"/>
    <col min="1901" max="1901" width="12.75" customWidth="1"/>
    <col min="1902" max="1902" width="30.625" customWidth="1"/>
    <col min="2153" max="2153" width="23.25" customWidth="1"/>
    <col min="2154" max="2154" width="10.625" customWidth="1"/>
    <col min="2155" max="2155" width="9.375" customWidth="1"/>
    <col min="2156" max="2156" width="14.625" customWidth="1"/>
    <col min="2157" max="2157" width="12.75" customWidth="1"/>
    <col min="2158" max="2158" width="30.625" customWidth="1"/>
    <col min="2409" max="2409" width="23.25" customWidth="1"/>
    <col min="2410" max="2410" width="10.625" customWidth="1"/>
    <col min="2411" max="2411" width="9.375" customWidth="1"/>
    <col min="2412" max="2412" width="14.625" customWidth="1"/>
    <col min="2413" max="2413" width="12.75" customWidth="1"/>
    <col min="2414" max="2414" width="30.625" customWidth="1"/>
    <col min="2665" max="2665" width="23.25" customWidth="1"/>
    <col min="2666" max="2666" width="10.625" customWidth="1"/>
    <col min="2667" max="2667" width="9.375" customWidth="1"/>
    <col min="2668" max="2668" width="14.625" customWidth="1"/>
    <col min="2669" max="2669" width="12.75" customWidth="1"/>
    <col min="2670" max="2670" width="30.625" customWidth="1"/>
    <col min="2921" max="2921" width="23.25" customWidth="1"/>
    <col min="2922" max="2922" width="10.625" customWidth="1"/>
    <col min="2923" max="2923" width="9.375" customWidth="1"/>
    <col min="2924" max="2924" width="14.625" customWidth="1"/>
    <col min="2925" max="2925" width="12.75" customWidth="1"/>
    <col min="2926" max="2926" width="30.625" customWidth="1"/>
    <col min="3177" max="3177" width="23.25" customWidth="1"/>
    <col min="3178" max="3178" width="10.625" customWidth="1"/>
    <col min="3179" max="3179" width="9.375" customWidth="1"/>
    <col min="3180" max="3180" width="14.625" customWidth="1"/>
    <col min="3181" max="3181" width="12.75" customWidth="1"/>
    <col min="3182" max="3182" width="30.625" customWidth="1"/>
    <col min="3433" max="3433" width="23.25" customWidth="1"/>
    <col min="3434" max="3434" width="10.625" customWidth="1"/>
    <col min="3435" max="3435" width="9.375" customWidth="1"/>
    <col min="3436" max="3436" width="14.625" customWidth="1"/>
    <col min="3437" max="3437" width="12.75" customWidth="1"/>
    <col min="3438" max="3438" width="30.625" customWidth="1"/>
    <col min="3689" max="3689" width="23.25" customWidth="1"/>
    <col min="3690" max="3690" width="10.625" customWidth="1"/>
    <col min="3691" max="3691" width="9.375" customWidth="1"/>
    <col min="3692" max="3692" width="14.625" customWidth="1"/>
    <col min="3693" max="3693" width="12.75" customWidth="1"/>
    <col min="3694" max="3694" width="30.625" customWidth="1"/>
    <col min="3945" max="3945" width="23.25" customWidth="1"/>
    <col min="3946" max="3946" width="10.625" customWidth="1"/>
    <col min="3947" max="3947" width="9.375" customWidth="1"/>
    <col min="3948" max="3948" width="14.625" customWidth="1"/>
    <col min="3949" max="3949" width="12.75" customWidth="1"/>
    <col min="3950" max="3950" width="30.625" customWidth="1"/>
    <col min="4201" max="4201" width="23.25" customWidth="1"/>
    <col min="4202" max="4202" width="10.625" customWidth="1"/>
    <col min="4203" max="4203" width="9.375" customWidth="1"/>
    <col min="4204" max="4204" width="14.625" customWidth="1"/>
    <col min="4205" max="4205" width="12.75" customWidth="1"/>
    <col min="4206" max="4206" width="30.625" customWidth="1"/>
    <col min="4457" max="4457" width="23.25" customWidth="1"/>
    <col min="4458" max="4458" width="10.625" customWidth="1"/>
    <col min="4459" max="4459" width="9.375" customWidth="1"/>
    <col min="4460" max="4460" width="14.625" customWidth="1"/>
    <col min="4461" max="4461" width="12.75" customWidth="1"/>
    <col min="4462" max="4462" width="30.625" customWidth="1"/>
    <col min="4713" max="4713" width="23.25" customWidth="1"/>
    <col min="4714" max="4714" width="10.625" customWidth="1"/>
    <col min="4715" max="4715" width="9.375" customWidth="1"/>
    <col min="4716" max="4716" width="14.625" customWidth="1"/>
    <col min="4717" max="4717" width="12.75" customWidth="1"/>
    <col min="4718" max="4718" width="30.625" customWidth="1"/>
    <col min="4969" max="4969" width="23.25" customWidth="1"/>
    <col min="4970" max="4970" width="10.625" customWidth="1"/>
    <col min="4971" max="4971" width="9.375" customWidth="1"/>
    <col min="4972" max="4972" width="14.625" customWidth="1"/>
    <col min="4973" max="4973" width="12.75" customWidth="1"/>
    <col min="4974" max="4974" width="30.625" customWidth="1"/>
    <col min="5225" max="5225" width="23.25" customWidth="1"/>
    <col min="5226" max="5226" width="10.625" customWidth="1"/>
    <col min="5227" max="5227" width="9.375" customWidth="1"/>
    <col min="5228" max="5228" width="14.625" customWidth="1"/>
    <col min="5229" max="5229" width="12.75" customWidth="1"/>
    <col min="5230" max="5230" width="30.625" customWidth="1"/>
    <col min="5481" max="5481" width="23.25" customWidth="1"/>
    <col min="5482" max="5482" width="10.625" customWidth="1"/>
    <col min="5483" max="5483" width="9.375" customWidth="1"/>
    <col min="5484" max="5484" width="14.625" customWidth="1"/>
    <col min="5485" max="5485" width="12.75" customWidth="1"/>
    <col min="5486" max="5486" width="30.625" customWidth="1"/>
    <col min="5737" max="5737" width="23.25" customWidth="1"/>
    <col min="5738" max="5738" width="10.625" customWidth="1"/>
    <col min="5739" max="5739" width="9.375" customWidth="1"/>
    <col min="5740" max="5740" width="14.625" customWidth="1"/>
    <col min="5741" max="5741" width="12.75" customWidth="1"/>
    <col min="5742" max="5742" width="30.625" customWidth="1"/>
    <col min="5993" max="5993" width="23.25" customWidth="1"/>
    <col min="5994" max="5994" width="10.625" customWidth="1"/>
    <col min="5995" max="5995" width="9.375" customWidth="1"/>
    <col min="5996" max="5996" width="14.625" customWidth="1"/>
    <col min="5997" max="5997" width="12.75" customWidth="1"/>
    <col min="5998" max="5998" width="30.625" customWidth="1"/>
    <col min="6249" max="6249" width="23.25" customWidth="1"/>
    <col min="6250" max="6250" width="10.625" customWidth="1"/>
    <col min="6251" max="6251" width="9.375" customWidth="1"/>
    <col min="6252" max="6252" width="14.625" customWidth="1"/>
    <col min="6253" max="6253" width="12.75" customWidth="1"/>
    <col min="6254" max="6254" width="30.625" customWidth="1"/>
    <col min="6505" max="6505" width="23.25" customWidth="1"/>
    <col min="6506" max="6506" width="10.625" customWidth="1"/>
    <col min="6507" max="6507" width="9.375" customWidth="1"/>
    <col min="6508" max="6508" width="14.625" customWidth="1"/>
    <col min="6509" max="6509" width="12.75" customWidth="1"/>
    <col min="6510" max="6510" width="30.625" customWidth="1"/>
    <col min="6761" max="6761" width="23.25" customWidth="1"/>
    <col min="6762" max="6762" width="10.625" customWidth="1"/>
    <col min="6763" max="6763" width="9.375" customWidth="1"/>
    <col min="6764" max="6764" width="14.625" customWidth="1"/>
    <col min="6765" max="6765" width="12.75" customWidth="1"/>
    <col min="6766" max="6766" width="30.625" customWidth="1"/>
    <col min="7017" max="7017" width="23.25" customWidth="1"/>
    <col min="7018" max="7018" width="10.625" customWidth="1"/>
    <col min="7019" max="7019" width="9.375" customWidth="1"/>
    <col min="7020" max="7020" width="14.625" customWidth="1"/>
    <col min="7021" max="7021" width="12.75" customWidth="1"/>
    <col min="7022" max="7022" width="30.625" customWidth="1"/>
    <col min="7273" max="7273" width="23.25" customWidth="1"/>
    <col min="7274" max="7274" width="10.625" customWidth="1"/>
    <col min="7275" max="7275" width="9.375" customWidth="1"/>
    <col min="7276" max="7276" width="14.625" customWidth="1"/>
    <col min="7277" max="7277" width="12.75" customWidth="1"/>
    <col min="7278" max="7278" width="30.625" customWidth="1"/>
    <col min="7529" max="7529" width="23.25" customWidth="1"/>
    <col min="7530" max="7530" width="10.625" customWidth="1"/>
    <col min="7531" max="7531" width="9.375" customWidth="1"/>
    <col min="7532" max="7532" width="14.625" customWidth="1"/>
    <col min="7533" max="7533" width="12.75" customWidth="1"/>
    <col min="7534" max="7534" width="30.625" customWidth="1"/>
    <col min="7785" max="7785" width="23.25" customWidth="1"/>
    <col min="7786" max="7786" width="10.625" customWidth="1"/>
    <col min="7787" max="7787" width="9.375" customWidth="1"/>
    <col min="7788" max="7788" width="14.625" customWidth="1"/>
    <col min="7789" max="7789" width="12.75" customWidth="1"/>
    <col min="7790" max="7790" width="30.625" customWidth="1"/>
    <col min="8041" max="8041" width="23.25" customWidth="1"/>
    <col min="8042" max="8042" width="10.625" customWidth="1"/>
    <col min="8043" max="8043" width="9.375" customWidth="1"/>
    <col min="8044" max="8044" width="14.625" customWidth="1"/>
    <col min="8045" max="8045" width="12.75" customWidth="1"/>
    <col min="8046" max="8046" width="30.625" customWidth="1"/>
    <col min="8297" max="8297" width="23.25" customWidth="1"/>
    <col min="8298" max="8298" width="10.625" customWidth="1"/>
    <col min="8299" max="8299" width="9.375" customWidth="1"/>
    <col min="8300" max="8300" width="14.625" customWidth="1"/>
    <col min="8301" max="8301" width="12.75" customWidth="1"/>
    <col min="8302" max="8302" width="30.625" customWidth="1"/>
    <col min="8553" max="8553" width="23.25" customWidth="1"/>
    <col min="8554" max="8554" width="10.625" customWidth="1"/>
    <col min="8555" max="8555" width="9.375" customWidth="1"/>
    <col min="8556" max="8556" width="14.625" customWidth="1"/>
    <col min="8557" max="8557" width="12.75" customWidth="1"/>
    <col min="8558" max="8558" width="30.625" customWidth="1"/>
    <col min="8809" max="8809" width="23.25" customWidth="1"/>
    <col min="8810" max="8810" width="10.625" customWidth="1"/>
    <col min="8811" max="8811" width="9.375" customWidth="1"/>
    <col min="8812" max="8812" width="14.625" customWidth="1"/>
    <col min="8813" max="8813" width="12.75" customWidth="1"/>
    <col min="8814" max="8814" width="30.625" customWidth="1"/>
    <col min="9065" max="9065" width="23.25" customWidth="1"/>
    <col min="9066" max="9066" width="10.625" customWidth="1"/>
    <col min="9067" max="9067" width="9.375" customWidth="1"/>
    <col min="9068" max="9068" width="14.625" customWidth="1"/>
    <col min="9069" max="9069" width="12.75" customWidth="1"/>
    <col min="9070" max="9070" width="30.625" customWidth="1"/>
    <col min="9321" max="9321" width="23.25" customWidth="1"/>
    <col min="9322" max="9322" width="10.625" customWidth="1"/>
    <col min="9323" max="9323" width="9.375" customWidth="1"/>
    <col min="9324" max="9324" width="14.625" customWidth="1"/>
    <col min="9325" max="9325" width="12.75" customWidth="1"/>
    <col min="9326" max="9326" width="30.625" customWidth="1"/>
    <col min="9577" max="9577" width="23.25" customWidth="1"/>
    <col min="9578" max="9578" width="10.625" customWidth="1"/>
    <col min="9579" max="9579" width="9.375" customWidth="1"/>
    <col min="9580" max="9580" width="14.625" customWidth="1"/>
    <col min="9581" max="9581" width="12.75" customWidth="1"/>
    <col min="9582" max="9582" width="30.625" customWidth="1"/>
    <col min="9833" max="9833" width="23.25" customWidth="1"/>
    <col min="9834" max="9834" width="10.625" customWidth="1"/>
    <col min="9835" max="9835" width="9.375" customWidth="1"/>
    <col min="9836" max="9836" width="14.625" customWidth="1"/>
    <col min="9837" max="9837" width="12.75" customWidth="1"/>
    <col min="9838" max="9838" width="30.625" customWidth="1"/>
    <col min="10089" max="10089" width="23.25" customWidth="1"/>
    <col min="10090" max="10090" width="10.625" customWidth="1"/>
    <col min="10091" max="10091" width="9.375" customWidth="1"/>
    <col min="10092" max="10092" width="14.625" customWidth="1"/>
    <col min="10093" max="10093" width="12.75" customWidth="1"/>
    <col min="10094" max="10094" width="30.625" customWidth="1"/>
    <col min="10345" max="10345" width="23.25" customWidth="1"/>
    <col min="10346" max="10346" width="10.625" customWidth="1"/>
    <col min="10347" max="10347" width="9.375" customWidth="1"/>
    <col min="10348" max="10348" width="14.625" customWidth="1"/>
    <col min="10349" max="10349" width="12.75" customWidth="1"/>
    <col min="10350" max="10350" width="30.625" customWidth="1"/>
    <col min="10601" max="10601" width="23.25" customWidth="1"/>
    <col min="10602" max="10602" width="10.625" customWidth="1"/>
    <col min="10603" max="10603" width="9.375" customWidth="1"/>
    <col min="10604" max="10604" width="14.625" customWidth="1"/>
    <col min="10605" max="10605" width="12.75" customWidth="1"/>
    <col min="10606" max="10606" width="30.625" customWidth="1"/>
    <col min="10857" max="10857" width="23.25" customWidth="1"/>
    <col min="10858" max="10858" width="10.625" customWidth="1"/>
    <col min="10859" max="10859" width="9.375" customWidth="1"/>
    <col min="10860" max="10860" width="14.625" customWidth="1"/>
    <col min="10861" max="10861" width="12.75" customWidth="1"/>
    <col min="10862" max="10862" width="30.625" customWidth="1"/>
    <col min="11113" max="11113" width="23.25" customWidth="1"/>
    <col min="11114" max="11114" width="10.625" customWidth="1"/>
    <col min="11115" max="11115" width="9.375" customWidth="1"/>
    <col min="11116" max="11116" width="14.625" customWidth="1"/>
    <col min="11117" max="11117" width="12.75" customWidth="1"/>
    <col min="11118" max="11118" width="30.625" customWidth="1"/>
    <col min="11369" max="11369" width="23.25" customWidth="1"/>
    <col min="11370" max="11370" width="10.625" customWidth="1"/>
    <col min="11371" max="11371" width="9.375" customWidth="1"/>
    <col min="11372" max="11372" width="14.625" customWidth="1"/>
    <col min="11373" max="11373" width="12.75" customWidth="1"/>
    <col min="11374" max="11374" width="30.625" customWidth="1"/>
    <col min="11625" max="11625" width="23.25" customWidth="1"/>
    <col min="11626" max="11626" width="10.625" customWidth="1"/>
    <col min="11627" max="11627" width="9.375" customWidth="1"/>
    <col min="11628" max="11628" width="14.625" customWidth="1"/>
    <col min="11629" max="11629" width="12.75" customWidth="1"/>
    <col min="11630" max="11630" width="30.625" customWidth="1"/>
    <col min="11881" max="11881" width="23.25" customWidth="1"/>
    <col min="11882" max="11882" width="10.625" customWidth="1"/>
    <col min="11883" max="11883" width="9.375" customWidth="1"/>
    <col min="11884" max="11884" width="14.625" customWidth="1"/>
    <col min="11885" max="11885" width="12.75" customWidth="1"/>
    <col min="11886" max="11886" width="30.625" customWidth="1"/>
    <col min="12137" max="12137" width="23.25" customWidth="1"/>
    <col min="12138" max="12138" width="10.625" customWidth="1"/>
    <col min="12139" max="12139" width="9.375" customWidth="1"/>
    <col min="12140" max="12140" width="14.625" customWidth="1"/>
    <col min="12141" max="12141" width="12.75" customWidth="1"/>
    <col min="12142" max="12142" width="30.625" customWidth="1"/>
    <col min="12393" max="12393" width="23.25" customWidth="1"/>
    <col min="12394" max="12394" width="10.625" customWidth="1"/>
    <col min="12395" max="12395" width="9.375" customWidth="1"/>
    <col min="12396" max="12396" width="14.625" customWidth="1"/>
    <col min="12397" max="12397" width="12.75" customWidth="1"/>
    <col min="12398" max="12398" width="30.625" customWidth="1"/>
    <col min="12649" max="12649" width="23.25" customWidth="1"/>
    <col min="12650" max="12650" width="10.625" customWidth="1"/>
    <col min="12651" max="12651" width="9.375" customWidth="1"/>
    <col min="12652" max="12652" width="14.625" customWidth="1"/>
    <col min="12653" max="12653" width="12.75" customWidth="1"/>
    <col min="12654" max="12654" width="30.625" customWidth="1"/>
    <col min="12905" max="12905" width="23.25" customWidth="1"/>
    <col min="12906" max="12906" width="10.625" customWidth="1"/>
    <col min="12907" max="12907" width="9.375" customWidth="1"/>
    <col min="12908" max="12908" width="14.625" customWidth="1"/>
    <col min="12909" max="12909" width="12.75" customWidth="1"/>
    <col min="12910" max="12910" width="30.625" customWidth="1"/>
    <col min="13161" max="13161" width="23.25" customWidth="1"/>
    <col min="13162" max="13162" width="10.625" customWidth="1"/>
    <col min="13163" max="13163" width="9.375" customWidth="1"/>
    <col min="13164" max="13164" width="14.625" customWidth="1"/>
    <col min="13165" max="13165" width="12.75" customWidth="1"/>
    <col min="13166" max="13166" width="30.625" customWidth="1"/>
    <col min="13417" max="13417" width="23.25" customWidth="1"/>
    <col min="13418" max="13418" width="10.625" customWidth="1"/>
    <col min="13419" max="13419" width="9.375" customWidth="1"/>
    <col min="13420" max="13420" width="14.625" customWidth="1"/>
    <col min="13421" max="13421" width="12.75" customWidth="1"/>
    <col min="13422" max="13422" width="30.625" customWidth="1"/>
    <col min="13673" max="13673" width="23.25" customWidth="1"/>
    <col min="13674" max="13674" width="10.625" customWidth="1"/>
    <col min="13675" max="13675" width="9.375" customWidth="1"/>
    <col min="13676" max="13676" width="14.625" customWidth="1"/>
    <col min="13677" max="13677" width="12.75" customWidth="1"/>
    <col min="13678" max="13678" width="30.625" customWidth="1"/>
    <col min="13929" max="13929" width="23.25" customWidth="1"/>
    <col min="13930" max="13930" width="10.625" customWidth="1"/>
    <col min="13931" max="13931" width="9.375" customWidth="1"/>
    <col min="13932" max="13932" width="14.625" customWidth="1"/>
    <col min="13933" max="13933" width="12.75" customWidth="1"/>
    <col min="13934" max="13934" width="30.625" customWidth="1"/>
    <col min="14185" max="14185" width="23.25" customWidth="1"/>
    <col min="14186" max="14186" width="10.625" customWidth="1"/>
    <col min="14187" max="14187" width="9.375" customWidth="1"/>
    <col min="14188" max="14188" width="14.625" customWidth="1"/>
    <col min="14189" max="14189" width="12.75" customWidth="1"/>
    <col min="14190" max="14190" width="30.625" customWidth="1"/>
    <col min="14441" max="14441" width="23.25" customWidth="1"/>
    <col min="14442" max="14442" width="10.625" customWidth="1"/>
    <col min="14443" max="14443" width="9.375" customWidth="1"/>
    <col min="14444" max="14444" width="14.625" customWidth="1"/>
    <col min="14445" max="14445" width="12.75" customWidth="1"/>
    <col min="14446" max="14446" width="30.625" customWidth="1"/>
    <col min="14697" max="14697" width="23.25" customWidth="1"/>
    <col min="14698" max="14698" width="10.625" customWidth="1"/>
    <col min="14699" max="14699" width="9.375" customWidth="1"/>
    <col min="14700" max="14700" width="14.625" customWidth="1"/>
    <col min="14701" max="14701" width="12.75" customWidth="1"/>
    <col min="14702" max="14702" width="30.625" customWidth="1"/>
    <col min="14953" max="14953" width="23.25" customWidth="1"/>
    <col min="14954" max="14954" width="10.625" customWidth="1"/>
    <col min="14955" max="14955" width="9.375" customWidth="1"/>
    <col min="14956" max="14956" width="14.625" customWidth="1"/>
    <col min="14957" max="14957" width="12.75" customWidth="1"/>
    <col min="14958" max="14958" width="30.625" customWidth="1"/>
    <col min="15209" max="15209" width="23.25" customWidth="1"/>
    <col min="15210" max="15210" width="10.625" customWidth="1"/>
    <col min="15211" max="15211" width="9.375" customWidth="1"/>
    <col min="15212" max="15212" width="14.625" customWidth="1"/>
    <col min="15213" max="15213" width="12.75" customWidth="1"/>
    <col min="15214" max="15214" width="30.625" customWidth="1"/>
    <col min="15465" max="15465" width="23.25" customWidth="1"/>
    <col min="15466" max="15466" width="10.625" customWidth="1"/>
    <col min="15467" max="15467" width="9.375" customWidth="1"/>
    <col min="15468" max="15468" width="14.625" customWidth="1"/>
    <col min="15469" max="15469" width="12.75" customWidth="1"/>
    <col min="15470" max="15470" width="30.625" customWidth="1"/>
    <col min="15721" max="15721" width="23.25" customWidth="1"/>
    <col min="15722" max="15722" width="10.625" customWidth="1"/>
    <col min="15723" max="15723" width="9.375" customWidth="1"/>
    <col min="15724" max="15724" width="14.625" customWidth="1"/>
    <col min="15725" max="15725" width="12.75" customWidth="1"/>
    <col min="15726" max="15726" width="30.625" customWidth="1"/>
    <col min="15977" max="15977" width="23.25" customWidth="1"/>
    <col min="15978" max="15978" width="10.625" customWidth="1"/>
    <col min="15979" max="15979" width="9.375" customWidth="1"/>
    <col min="15980" max="15980" width="14.625" customWidth="1"/>
    <col min="15981" max="15981" width="12.75" customWidth="1"/>
    <col min="15982" max="15982" width="30.625" customWidth="1"/>
  </cols>
  <sheetData>
    <row r="1" spans="1:4" s="16" customFormat="1" ht="18.75" customHeight="1">
      <c r="A1" s="18"/>
      <c r="B1" s="217" t="s">
        <v>62</v>
      </c>
      <c r="C1" s="217"/>
      <c r="D1" s="217"/>
    </row>
    <row r="2" spans="1:4" s="29" customFormat="1" ht="18" customHeight="1">
      <c r="B2" s="41" t="s">
        <v>30</v>
      </c>
      <c r="C2" s="46" t="s">
        <v>56</v>
      </c>
      <c r="D2" s="41" t="s">
        <v>57</v>
      </c>
    </row>
    <row r="3" spans="1:4" ht="39.75" customHeight="1">
      <c r="B3" s="65" t="s">
        <v>40</v>
      </c>
      <c r="C3" s="66">
        <v>42191</v>
      </c>
      <c r="D3" s="67" t="s">
        <v>136</v>
      </c>
    </row>
    <row r="4" spans="1:4" ht="51.75" customHeight="1">
      <c r="B4" s="65" t="s">
        <v>41</v>
      </c>
      <c r="C4" s="66">
        <v>42191</v>
      </c>
      <c r="D4" s="67" t="s">
        <v>196</v>
      </c>
    </row>
    <row r="5" spans="1:4" ht="39" customHeight="1">
      <c r="B5" s="65" t="s">
        <v>42</v>
      </c>
      <c r="C5" s="66">
        <v>42222</v>
      </c>
      <c r="D5" s="67" t="s">
        <v>195</v>
      </c>
    </row>
    <row r="6" spans="1:4" ht="41.25" customHeight="1">
      <c r="B6" s="65" t="s">
        <v>43</v>
      </c>
      <c r="C6" s="66">
        <v>42564</v>
      </c>
      <c r="D6" s="67" t="s">
        <v>197</v>
      </c>
    </row>
    <row r="7" spans="1:4" ht="43.5" customHeight="1">
      <c r="B7" s="65" t="s">
        <v>49</v>
      </c>
      <c r="C7" s="66">
        <v>42922</v>
      </c>
      <c r="D7" s="67" t="s">
        <v>200</v>
      </c>
    </row>
    <row r="8" spans="1:4" ht="37.5" customHeight="1">
      <c r="B8" s="65" t="s">
        <v>50</v>
      </c>
      <c r="C8" s="66">
        <v>42922</v>
      </c>
      <c r="D8" s="67" t="s">
        <v>201</v>
      </c>
    </row>
    <row r="9" spans="1:4" ht="22.5" customHeight="1">
      <c r="B9" s="65" t="s">
        <v>51</v>
      </c>
      <c r="C9" s="66">
        <v>42953</v>
      </c>
      <c r="D9" s="67" t="s">
        <v>137</v>
      </c>
    </row>
    <row r="10" spans="1:4" ht="36.75" customHeight="1">
      <c r="B10" s="65" t="s">
        <v>52</v>
      </c>
      <c r="C10" s="66">
        <v>42953</v>
      </c>
      <c r="D10" s="67" t="s">
        <v>194</v>
      </c>
    </row>
    <row r="11" spans="1:4" ht="30.75" customHeight="1">
      <c r="B11" s="65" t="s">
        <v>47</v>
      </c>
      <c r="C11" s="66">
        <v>42953</v>
      </c>
      <c r="D11" s="67" t="s">
        <v>198</v>
      </c>
    </row>
    <row r="12" spans="1:4" ht="38.25" customHeight="1">
      <c r="B12" s="65" t="s">
        <v>48</v>
      </c>
      <c r="C12" s="66">
        <v>42953</v>
      </c>
      <c r="D12" s="67" t="s">
        <v>199</v>
      </c>
    </row>
    <row r="13" spans="1:4" ht="41.25" customHeight="1">
      <c r="B13" s="65" t="s">
        <v>46</v>
      </c>
      <c r="C13" s="66">
        <v>42799</v>
      </c>
      <c r="D13" s="67" t="s">
        <v>138</v>
      </c>
    </row>
    <row r="14" spans="1:4" ht="24.75" customHeight="1">
      <c r="B14" s="68" t="s">
        <v>61</v>
      </c>
      <c r="C14" s="66">
        <v>43320</v>
      </c>
      <c r="D14" s="67" t="s">
        <v>139</v>
      </c>
    </row>
    <row r="15" spans="1:4" ht="36" customHeight="1">
      <c r="B15" s="65" t="s">
        <v>44</v>
      </c>
      <c r="C15" s="66">
        <v>42591</v>
      </c>
      <c r="D15" s="67" t="s">
        <v>193</v>
      </c>
    </row>
    <row r="16" spans="1:4" ht="43.5" customHeight="1">
      <c r="B16" s="69" t="s">
        <v>45</v>
      </c>
      <c r="C16" s="66">
        <v>42740</v>
      </c>
      <c r="D16" s="67" t="s">
        <v>140</v>
      </c>
    </row>
    <row r="17" spans="2:4" ht="51.75" customHeight="1">
      <c r="B17" s="68" t="s">
        <v>184</v>
      </c>
      <c r="C17" s="66">
        <v>43121</v>
      </c>
      <c r="D17" s="67" t="s">
        <v>185</v>
      </c>
    </row>
    <row r="18" spans="2:4" ht="33.75" customHeight="1">
      <c r="B18" s="71" t="s">
        <v>99</v>
      </c>
      <c r="C18" s="66">
        <v>43654</v>
      </c>
      <c r="D18" s="67" t="s">
        <v>202</v>
      </c>
    </row>
    <row r="19" spans="2:4" ht="35.25" customHeight="1">
      <c r="B19" s="71" t="s">
        <v>126</v>
      </c>
      <c r="C19" s="66">
        <v>43697</v>
      </c>
      <c r="D19" s="67" t="s">
        <v>131</v>
      </c>
    </row>
    <row r="20" spans="2:4" ht="31.5" customHeight="1">
      <c r="B20" s="71" t="s">
        <v>127</v>
      </c>
      <c r="C20" s="66">
        <v>43697</v>
      </c>
      <c r="D20" s="67" t="s">
        <v>132</v>
      </c>
    </row>
    <row r="21" spans="2:4" ht="33" customHeight="1">
      <c r="B21" s="71" t="s">
        <v>128</v>
      </c>
      <c r="C21" s="66">
        <v>43697</v>
      </c>
      <c r="D21" s="67" t="s">
        <v>133</v>
      </c>
    </row>
    <row r="22" spans="2:4" ht="37.5" customHeight="1">
      <c r="B22" s="71" t="s">
        <v>65</v>
      </c>
      <c r="C22" s="66">
        <v>43697</v>
      </c>
      <c r="D22" s="67" t="s">
        <v>183</v>
      </c>
    </row>
    <row r="23" spans="2:4" ht="33" customHeight="1">
      <c r="B23" s="71" t="s">
        <v>129</v>
      </c>
      <c r="C23" s="66">
        <v>43697</v>
      </c>
      <c r="D23" s="67" t="s">
        <v>134</v>
      </c>
    </row>
    <row r="24" spans="2:4" ht="28.5" customHeight="1">
      <c r="B24" s="71" t="s">
        <v>130</v>
      </c>
      <c r="C24" s="66">
        <v>43697</v>
      </c>
      <c r="D24" s="67" t="s">
        <v>135</v>
      </c>
    </row>
    <row r="25" spans="2:4" ht="49.5" customHeight="1">
      <c r="B25" s="70" t="s">
        <v>285</v>
      </c>
      <c r="C25" s="66">
        <v>43712</v>
      </c>
      <c r="D25" s="67" t="s">
        <v>187</v>
      </c>
    </row>
    <row r="26" spans="2:4" ht="31.5" customHeight="1">
      <c r="B26" s="70" t="s">
        <v>192</v>
      </c>
      <c r="C26" s="66">
        <v>43747</v>
      </c>
      <c r="D26" s="67" t="s">
        <v>240</v>
      </c>
    </row>
    <row r="27" spans="2:4" ht="36.75" customHeight="1">
      <c r="B27" s="96" t="s">
        <v>237</v>
      </c>
      <c r="C27" s="66">
        <v>43781</v>
      </c>
      <c r="D27" s="67" t="s">
        <v>252</v>
      </c>
    </row>
  </sheetData>
  <mergeCells count="1">
    <mergeCell ref="B1:D1"/>
  </mergeCells>
  <pageMargins left="0" right="0" top="0" bottom="0" header="0" footer="0"/>
  <pageSetup paperSize="9" scale="7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6"/>
  <sheetViews>
    <sheetView rightToLeft="1" topLeftCell="B1" zoomScaleNormal="100" workbookViewId="0">
      <selection activeCell="D4" sqref="D4"/>
    </sheetView>
  </sheetViews>
  <sheetFormatPr defaultRowHeight="14.25"/>
  <cols>
    <col min="1" max="1" width="2.75" style="14" hidden="1" customWidth="1"/>
    <col min="2" max="2" width="1.125" style="14" customWidth="1"/>
    <col min="3" max="3" width="15.125" style="14" customWidth="1"/>
    <col min="4" max="4" width="83.75" style="14" customWidth="1"/>
    <col min="5" max="244" width="9" style="14"/>
    <col min="245" max="245" width="0" style="14" hidden="1" customWidth="1"/>
    <col min="246" max="246" width="1" style="14" customWidth="1"/>
    <col min="247" max="247" width="21.75" style="14" customWidth="1"/>
    <col min="248" max="248" width="91.875" style="14" customWidth="1"/>
    <col min="249" max="500" width="9" style="14"/>
    <col min="501" max="501" width="0" style="14" hidden="1" customWidth="1"/>
    <col min="502" max="502" width="1" style="14" customWidth="1"/>
    <col min="503" max="503" width="21.75" style="14" customWidth="1"/>
    <col min="504" max="504" width="91.875" style="14" customWidth="1"/>
    <col min="505" max="756" width="9" style="14"/>
    <col min="757" max="757" width="0" style="14" hidden="1" customWidth="1"/>
    <col min="758" max="758" width="1" style="14" customWidth="1"/>
    <col min="759" max="759" width="21.75" style="14" customWidth="1"/>
    <col min="760" max="760" width="91.875" style="14" customWidth="1"/>
    <col min="761" max="1012" width="9" style="14"/>
    <col min="1013" max="1013" width="0" style="14" hidden="1" customWidth="1"/>
    <col min="1014" max="1014" width="1" style="14" customWidth="1"/>
    <col min="1015" max="1015" width="21.75" style="14" customWidth="1"/>
    <col min="1016" max="1016" width="91.875" style="14" customWidth="1"/>
    <col min="1017" max="1268" width="9" style="14"/>
    <col min="1269" max="1269" width="0" style="14" hidden="1" customWidth="1"/>
    <col min="1270" max="1270" width="1" style="14" customWidth="1"/>
    <col min="1271" max="1271" width="21.75" style="14" customWidth="1"/>
    <col min="1272" max="1272" width="91.875" style="14" customWidth="1"/>
    <col min="1273" max="1524" width="9" style="14"/>
    <col min="1525" max="1525" width="0" style="14" hidden="1" customWidth="1"/>
    <col min="1526" max="1526" width="1" style="14" customWidth="1"/>
    <col min="1527" max="1527" width="21.75" style="14" customWidth="1"/>
    <col min="1528" max="1528" width="91.875" style="14" customWidth="1"/>
    <col min="1529" max="1780" width="9" style="14"/>
    <col min="1781" max="1781" width="0" style="14" hidden="1" customWidth="1"/>
    <col min="1782" max="1782" width="1" style="14" customWidth="1"/>
    <col min="1783" max="1783" width="21.75" style="14" customWidth="1"/>
    <col min="1784" max="1784" width="91.875" style="14" customWidth="1"/>
    <col min="1785" max="2036" width="9" style="14"/>
    <col min="2037" max="2037" width="0" style="14" hidden="1" customWidth="1"/>
    <col min="2038" max="2038" width="1" style="14" customWidth="1"/>
    <col min="2039" max="2039" width="21.75" style="14" customWidth="1"/>
    <col min="2040" max="2040" width="91.875" style="14" customWidth="1"/>
    <col min="2041" max="2292" width="9" style="14"/>
    <col min="2293" max="2293" width="0" style="14" hidden="1" customWidth="1"/>
    <col min="2294" max="2294" width="1" style="14" customWidth="1"/>
    <col min="2295" max="2295" width="21.75" style="14" customWidth="1"/>
    <col min="2296" max="2296" width="91.875" style="14" customWidth="1"/>
    <col min="2297" max="2548" width="9" style="14"/>
    <col min="2549" max="2549" width="0" style="14" hidden="1" customWidth="1"/>
    <col min="2550" max="2550" width="1" style="14" customWidth="1"/>
    <col min="2551" max="2551" width="21.75" style="14" customWidth="1"/>
    <col min="2552" max="2552" width="91.875" style="14" customWidth="1"/>
    <col min="2553" max="2804" width="9" style="14"/>
    <col min="2805" max="2805" width="0" style="14" hidden="1" customWidth="1"/>
    <col min="2806" max="2806" width="1" style="14" customWidth="1"/>
    <col min="2807" max="2807" width="21.75" style="14" customWidth="1"/>
    <col min="2808" max="2808" width="91.875" style="14" customWidth="1"/>
    <col min="2809" max="3060" width="9" style="14"/>
    <col min="3061" max="3061" width="0" style="14" hidden="1" customWidth="1"/>
    <col min="3062" max="3062" width="1" style="14" customWidth="1"/>
    <col min="3063" max="3063" width="21.75" style="14" customWidth="1"/>
    <col min="3064" max="3064" width="91.875" style="14" customWidth="1"/>
    <col min="3065" max="3316" width="9" style="14"/>
    <col min="3317" max="3317" width="0" style="14" hidden="1" customWidth="1"/>
    <col min="3318" max="3318" width="1" style="14" customWidth="1"/>
    <col min="3319" max="3319" width="21.75" style="14" customWidth="1"/>
    <col min="3320" max="3320" width="91.875" style="14" customWidth="1"/>
    <col min="3321" max="3572" width="9" style="14"/>
    <col min="3573" max="3573" width="0" style="14" hidden="1" customWidth="1"/>
    <col min="3574" max="3574" width="1" style="14" customWidth="1"/>
    <col min="3575" max="3575" width="21.75" style="14" customWidth="1"/>
    <col min="3576" max="3576" width="91.875" style="14" customWidth="1"/>
    <col min="3577" max="3828" width="9" style="14"/>
    <col min="3829" max="3829" width="0" style="14" hidden="1" customWidth="1"/>
    <col min="3830" max="3830" width="1" style="14" customWidth="1"/>
    <col min="3831" max="3831" width="21.75" style="14" customWidth="1"/>
    <col min="3832" max="3832" width="91.875" style="14" customWidth="1"/>
    <col min="3833" max="4084" width="9" style="14"/>
    <col min="4085" max="4085" width="0" style="14" hidden="1" customWidth="1"/>
    <col min="4086" max="4086" width="1" style="14" customWidth="1"/>
    <col min="4087" max="4087" width="21.75" style="14" customWidth="1"/>
    <col min="4088" max="4088" width="91.875" style="14" customWidth="1"/>
    <col min="4089" max="4340" width="9" style="14"/>
    <col min="4341" max="4341" width="0" style="14" hidden="1" customWidth="1"/>
    <col min="4342" max="4342" width="1" style="14" customWidth="1"/>
    <col min="4343" max="4343" width="21.75" style="14" customWidth="1"/>
    <col min="4344" max="4344" width="91.875" style="14" customWidth="1"/>
    <col min="4345" max="4596" width="9" style="14"/>
    <col min="4597" max="4597" width="0" style="14" hidden="1" customWidth="1"/>
    <col min="4598" max="4598" width="1" style="14" customWidth="1"/>
    <col min="4599" max="4599" width="21.75" style="14" customWidth="1"/>
    <col min="4600" max="4600" width="91.875" style="14" customWidth="1"/>
    <col min="4601" max="4852" width="9" style="14"/>
    <col min="4853" max="4853" width="0" style="14" hidden="1" customWidth="1"/>
    <col min="4854" max="4854" width="1" style="14" customWidth="1"/>
    <col min="4855" max="4855" width="21.75" style="14" customWidth="1"/>
    <col min="4856" max="4856" width="91.875" style="14" customWidth="1"/>
    <col min="4857" max="5108" width="9" style="14"/>
    <col min="5109" max="5109" width="0" style="14" hidden="1" customWidth="1"/>
    <col min="5110" max="5110" width="1" style="14" customWidth="1"/>
    <col min="5111" max="5111" width="21.75" style="14" customWidth="1"/>
    <col min="5112" max="5112" width="91.875" style="14" customWidth="1"/>
    <col min="5113" max="5364" width="9" style="14"/>
    <col min="5365" max="5365" width="0" style="14" hidden="1" customWidth="1"/>
    <col min="5366" max="5366" width="1" style="14" customWidth="1"/>
    <col min="5367" max="5367" width="21.75" style="14" customWidth="1"/>
    <col min="5368" max="5368" width="91.875" style="14" customWidth="1"/>
    <col min="5369" max="5620" width="9" style="14"/>
    <col min="5621" max="5621" width="0" style="14" hidden="1" customWidth="1"/>
    <col min="5622" max="5622" width="1" style="14" customWidth="1"/>
    <col min="5623" max="5623" width="21.75" style="14" customWidth="1"/>
    <col min="5624" max="5624" width="91.875" style="14" customWidth="1"/>
    <col min="5625" max="5876" width="9" style="14"/>
    <col min="5877" max="5877" width="0" style="14" hidden="1" customWidth="1"/>
    <col min="5878" max="5878" width="1" style="14" customWidth="1"/>
    <col min="5879" max="5879" width="21.75" style="14" customWidth="1"/>
    <col min="5880" max="5880" width="91.875" style="14" customWidth="1"/>
    <col min="5881" max="6132" width="9" style="14"/>
    <col min="6133" max="6133" width="0" style="14" hidden="1" customWidth="1"/>
    <col min="6134" max="6134" width="1" style="14" customWidth="1"/>
    <col min="6135" max="6135" width="21.75" style="14" customWidth="1"/>
    <col min="6136" max="6136" width="91.875" style="14" customWidth="1"/>
    <col min="6137" max="6388" width="9" style="14"/>
    <col min="6389" max="6389" width="0" style="14" hidden="1" customWidth="1"/>
    <col min="6390" max="6390" width="1" style="14" customWidth="1"/>
    <col min="6391" max="6391" width="21.75" style="14" customWidth="1"/>
    <col min="6392" max="6392" width="91.875" style="14" customWidth="1"/>
    <col min="6393" max="6644" width="9" style="14"/>
    <col min="6645" max="6645" width="0" style="14" hidden="1" customWidth="1"/>
    <col min="6646" max="6646" width="1" style="14" customWidth="1"/>
    <col min="6647" max="6647" width="21.75" style="14" customWidth="1"/>
    <col min="6648" max="6648" width="91.875" style="14" customWidth="1"/>
    <col min="6649" max="6900" width="9" style="14"/>
    <col min="6901" max="6901" width="0" style="14" hidden="1" customWidth="1"/>
    <col min="6902" max="6902" width="1" style="14" customWidth="1"/>
    <col min="6903" max="6903" width="21.75" style="14" customWidth="1"/>
    <col min="6904" max="6904" width="91.875" style="14" customWidth="1"/>
    <col min="6905" max="7156" width="9" style="14"/>
    <col min="7157" max="7157" width="0" style="14" hidden="1" customWidth="1"/>
    <col min="7158" max="7158" width="1" style="14" customWidth="1"/>
    <col min="7159" max="7159" width="21.75" style="14" customWidth="1"/>
    <col min="7160" max="7160" width="91.875" style="14" customWidth="1"/>
    <col min="7161" max="7412" width="9" style="14"/>
    <col min="7413" max="7413" width="0" style="14" hidden="1" customWidth="1"/>
    <col min="7414" max="7414" width="1" style="14" customWidth="1"/>
    <col min="7415" max="7415" width="21.75" style="14" customWidth="1"/>
    <col min="7416" max="7416" width="91.875" style="14" customWidth="1"/>
    <col min="7417" max="7668" width="9" style="14"/>
    <col min="7669" max="7669" width="0" style="14" hidden="1" customWidth="1"/>
    <col min="7670" max="7670" width="1" style="14" customWidth="1"/>
    <col min="7671" max="7671" width="21.75" style="14" customWidth="1"/>
    <col min="7672" max="7672" width="91.875" style="14" customWidth="1"/>
    <col min="7673" max="7924" width="9" style="14"/>
    <col min="7925" max="7925" width="0" style="14" hidden="1" customWidth="1"/>
    <col min="7926" max="7926" width="1" style="14" customWidth="1"/>
    <col min="7927" max="7927" width="21.75" style="14" customWidth="1"/>
    <col min="7928" max="7928" width="91.875" style="14" customWidth="1"/>
    <col min="7929" max="8180" width="9" style="14"/>
    <col min="8181" max="8181" width="0" style="14" hidden="1" customWidth="1"/>
    <col min="8182" max="8182" width="1" style="14" customWidth="1"/>
    <col min="8183" max="8183" width="21.75" style="14" customWidth="1"/>
    <col min="8184" max="8184" width="91.875" style="14" customWidth="1"/>
    <col min="8185" max="8436" width="9" style="14"/>
    <col min="8437" max="8437" width="0" style="14" hidden="1" customWidth="1"/>
    <col min="8438" max="8438" width="1" style="14" customWidth="1"/>
    <col min="8439" max="8439" width="21.75" style="14" customWidth="1"/>
    <col min="8440" max="8440" width="91.875" style="14" customWidth="1"/>
    <col min="8441" max="8692" width="9" style="14"/>
    <col min="8693" max="8693" width="0" style="14" hidden="1" customWidth="1"/>
    <col min="8694" max="8694" width="1" style="14" customWidth="1"/>
    <col min="8695" max="8695" width="21.75" style="14" customWidth="1"/>
    <col min="8696" max="8696" width="91.875" style="14" customWidth="1"/>
    <col min="8697" max="8948" width="9" style="14"/>
    <col min="8949" max="8949" width="0" style="14" hidden="1" customWidth="1"/>
    <col min="8950" max="8950" width="1" style="14" customWidth="1"/>
    <col min="8951" max="8951" width="21.75" style="14" customWidth="1"/>
    <col min="8952" max="8952" width="91.875" style="14" customWidth="1"/>
    <col min="8953" max="9204" width="9" style="14"/>
    <col min="9205" max="9205" width="0" style="14" hidden="1" customWidth="1"/>
    <col min="9206" max="9206" width="1" style="14" customWidth="1"/>
    <col min="9207" max="9207" width="21.75" style="14" customWidth="1"/>
    <col min="9208" max="9208" width="91.875" style="14" customWidth="1"/>
    <col min="9209" max="9460" width="9" style="14"/>
    <col min="9461" max="9461" width="0" style="14" hidden="1" customWidth="1"/>
    <col min="9462" max="9462" width="1" style="14" customWidth="1"/>
    <col min="9463" max="9463" width="21.75" style="14" customWidth="1"/>
    <col min="9464" max="9464" width="91.875" style="14" customWidth="1"/>
    <col min="9465" max="9716" width="9" style="14"/>
    <col min="9717" max="9717" width="0" style="14" hidden="1" customWidth="1"/>
    <col min="9718" max="9718" width="1" style="14" customWidth="1"/>
    <col min="9719" max="9719" width="21.75" style="14" customWidth="1"/>
    <col min="9720" max="9720" width="91.875" style="14" customWidth="1"/>
    <col min="9721" max="9972" width="9" style="14"/>
    <col min="9973" max="9973" width="0" style="14" hidden="1" customWidth="1"/>
    <col min="9974" max="9974" width="1" style="14" customWidth="1"/>
    <col min="9975" max="9975" width="21.75" style="14" customWidth="1"/>
    <col min="9976" max="9976" width="91.875" style="14" customWidth="1"/>
    <col min="9977" max="10228" width="9" style="14"/>
    <col min="10229" max="10229" width="0" style="14" hidden="1" customWidth="1"/>
    <col min="10230" max="10230" width="1" style="14" customWidth="1"/>
    <col min="10231" max="10231" width="21.75" style="14" customWidth="1"/>
    <col min="10232" max="10232" width="91.875" style="14" customWidth="1"/>
    <col min="10233" max="10484" width="9" style="14"/>
    <col min="10485" max="10485" width="0" style="14" hidden="1" customWidth="1"/>
    <col min="10486" max="10486" width="1" style="14" customWidth="1"/>
    <col min="10487" max="10487" width="21.75" style="14" customWidth="1"/>
    <col min="10488" max="10488" width="91.875" style="14" customWidth="1"/>
    <col min="10489" max="10740" width="9" style="14"/>
    <col min="10741" max="10741" width="0" style="14" hidden="1" customWidth="1"/>
    <col min="10742" max="10742" width="1" style="14" customWidth="1"/>
    <col min="10743" max="10743" width="21.75" style="14" customWidth="1"/>
    <col min="10744" max="10744" width="91.875" style="14" customWidth="1"/>
    <col min="10745" max="10996" width="9" style="14"/>
    <col min="10997" max="10997" width="0" style="14" hidden="1" customWidth="1"/>
    <col min="10998" max="10998" width="1" style="14" customWidth="1"/>
    <col min="10999" max="10999" width="21.75" style="14" customWidth="1"/>
    <col min="11000" max="11000" width="91.875" style="14" customWidth="1"/>
    <col min="11001" max="11252" width="9" style="14"/>
    <col min="11253" max="11253" width="0" style="14" hidden="1" customWidth="1"/>
    <col min="11254" max="11254" width="1" style="14" customWidth="1"/>
    <col min="11255" max="11255" width="21.75" style="14" customWidth="1"/>
    <col min="11256" max="11256" width="91.875" style="14" customWidth="1"/>
    <col min="11257" max="11508" width="9" style="14"/>
    <col min="11509" max="11509" width="0" style="14" hidden="1" customWidth="1"/>
    <col min="11510" max="11510" width="1" style="14" customWidth="1"/>
    <col min="11511" max="11511" width="21.75" style="14" customWidth="1"/>
    <col min="11512" max="11512" width="91.875" style="14" customWidth="1"/>
    <col min="11513" max="11764" width="9" style="14"/>
    <col min="11765" max="11765" width="0" style="14" hidden="1" customWidth="1"/>
    <col min="11766" max="11766" width="1" style="14" customWidth="1"/>
    <col min="11767" max="11767" width="21.75" style="14" customWidth="1"/>
    <col min="11768" max="11768" width="91.875" style="14" customWidth="1"/>
    <col min="11769" max="12020" width="9" style="14"/>
    <col min="12021" max="12021" width="0" style="14" hidden="1" customWidth="1"/>
    <col min="12022" max="12022" width="1" style="14" customWidth="1"/>
    <col min="12023" max="12023" width="21.75" style="14" customWidth="1"/>
    <col min="12024" max="12024" width="91.875" style="14" customWidth="1"/>
    <col min="12025" max="12276" width="9" style="14"/>
    <col min="12277" max="12277" width="0" style="14" hidden="1" customWidth="1"/>
    <col min="12278" max="12278" width="1" style="14" customWidth="1"/>
    <col min="12279" max="12279" width="21.75" style="14" customWidth="1"/>
    <col min="12280" max="12280" width="91.875" style="14" customWidth="1"/>
    <col min="12281" max="12532" width="9" style="14"/>
    <col min="12533" max="12533" width="0" style="14" hidden="1" customWidth="1"/>
    <col min="12534" max="12534" width="1" style="14" customWidth="1"/>
    <col min="12535" max="12535" width="21.75" style="14" customWidth="1"/>
    <col min="12536" max="12536" width="91.875" style="14" customWidth="1"/>
    <col min="12537" max="12788" width="9" style="14"/>
    <col min="12789" max="12789" width="0" style="14" hidden="1" customWidth="1"/>
    <col min="12790" max="12790" width="1" style="14" customWidth="1"/>
    <col min="12791" max="12791" width="21.75" style="14" customWidth="1"/>
    <col min="12792" max="12792" width="91.875" style="14" customWidth="1"/>
    <col min="12793" max="13044" width="9" style="14"/>
    <col min="13045" max="13045" width="0" style="14" hidden="1" customWidth="1"/>
    <col min="13046" max="13046" width="1" style="14" customWidth="1"/>
    <col min="13047" max="13047" width="21.75" style="14" customWidth="1"/>
    <col min="13048" max="13048" width="91.875" style="14" customWidth="1"/>
    <col min="13049" max="13300" width="9" style="14"/>
    <col min="13301" max="13301" width="0" style="14" hidden="1" customWidth="1"/>
    <col min="13302" max="13302" width="1" style="14" customWidth="1"/>
    <col min="13303" max="13303" width="21.75" style="14" customWidth="1"/>
    <col min="13304" max="13304" width="91.875" style="14" customWidth="1"/>
    <col min="13305" max="13556" width="9" style="14"/>
    <col min="13557" max="13557" width="0" style="14" hidden="1" customWidth="1"/>
    <col min="13558" max="13558" width="1" style="14" customWidth="1"/>
    <col min="13559" max="13559" width="21.75" style="14" customWidth="1"/>
    <col min="13560" max="13560" width="91.875" style="14" customWidth="1"/>
    <col min="13561" max="13812" width="9" style="14"/>
    <col min="13813" max="13813" width="0" style="14" hidden="1" customWidth="1"/>
    <col min="13814" max="13814" width="1" style="14" customWidth="1"/>
    <col min="13815" max="13815" width="21.75" style="14" customWidth="1"/>
    <col min="13816" max="13816" width="91.875" style="14" customWidth="1"/>
    <col min="13817" max="14068" width="9" style="14"/>
    <col min="14069" max="14069" width="0" style="14" hidden="1" customWidth="1"/>
    <col min="14070" max="14070" width="1" style="14" customWidth="1"/>
    <col min="14071" max="14071" width="21.75" style="14" customWidth="1"/>
    <col min="14072" max="14072" width="91.875" style="14" customWidth="1"/>
    <col min="14073" max="14324" width="9" style="14"/>
    <col min="14325" max="14325" width="0" style="14" hidden="1" customWidth="1"/>
    <col min="14326" max="14326" width="1" style="14" customWidth="1"/>
    <col min="14327" max="14327" width="21.75" style="14" customWidth="1"/>
    <col min="14328" max="14328" width="91.875" style="14" customWidth="1"/>
    <col min="14329" max="14580" width="9" style="14"/>
    <col min="14581" max="14581" width="0" style="14" hidden="1" customWidth="1"/>
    <col min="14582" max="14582" width="1" style="14" customWidth="1"/>
    <col min="14583" max="14583" width="21.75" style="14" customWidth="1"/>
    <col min="14584" max="14584" width="91.875" style="14" customWidth="1"/>
    <col min="14585" max="14836" width="9" style="14"/>
    <col min="14837" max="14837" width="0" style="14" hidden="1" customWidth="1"/>
    <col min="14838" max="14838" width="1" style="14" customWidth="1"/>
    <col min="14839" max="14839" width="21.75" style="14" customWidth="1"/>
    <col min="14840" max="14840" width="91.875" style="14" customWidth="1"/>
    <col min="14841" max="15092" width="9" style="14"/>
    <col min="15093" max="15093" width="0" style="14" hidden="1" customWidth="1"/>
    <col min="15094" max="15094" width="1" style="14" customWidth="1"/>
    <col min="15095" max="15095" width="21.75" style="14" customWidth="1"/>
    <col min="15096" max="15096" width="91.875" style="14" customWidth="1"/>
    <col min="15097" max="15348" width="9" style="14"/>
    <col min="15349" max="15349" width="0" style="14" hidden="1" customWidth="1"/>
    <col min="15350" max="15350" width="1" style="14" customWidth="1"/>
    <col min="15351" max="15351" width="21.75" style="14" customWidth="1"/>
    <col min="15352" max="15352" width="91.875" style="14" customWidth="1"/>
    <col min="15353" max="15604" width="9" style="14"/>
    <col min="15605" max="15605" width="0" style="14" hidden="1" customWidth="1"/>
    <col min="15606" max="15606" width="1" style="14" customWidth="1"/>
    <col min="15607" max="15607" width="21.75" style="14" customWidth="1"/>
    <col min="15608" max="15608" width="91.875" style="14" customWidth="1"/>
    <col min="15609" max="15860" width="9" style="14"/>
    <col min="15861" max="15861" width="0" style="14" hidden="1" customWidth="1"/>
    <col min="15862" max="15862" width="1" style="14" customWidth="1"/>
    <col min="15863" max="15863" width="21.75" style="14" customWidth="1"/>
    <col min="15864" max="15864" width="91.875" style="14" customWidth="1"/>
    <col min="15865" max="16384" width="9" style="14"/>
  </cols>
  <sheetData>
    <row r="1" spans="3:4" s="12" customFormat="1" ht="15" customHeight="1">
      <c r="C1" s="219" t="s">
        <v>300</v>
      </c>
      <c r="D1" s="219"/>
    </row>
    <row r="2" spans="3:4" s="13" customFormat="1" ht="22.5" customHeight="1">
      <c r="C2" s="220" t="s">
        <v>68</v>
      </c>
      <c r="D2" s="220"/>
    </row>
    <row r="3" spans="3:4" s="13" customFormat="1" ht="42" customHeight="1">
      <c r="C3" s="99" t="s">
        <v>65</v>
      </c>
      <c r="D3" s="90" t="s">
        <v>303</v>
      </c>
    </row>
    <row r="4" spans="3:4" s="13" customFormat="1" ht="29.25" customHeight="1">
      <c r="C4" s="99" t="s">
        <v>289</v>
      </c>
      <c r="D4" s="90" t="s">
        <v>290</v>
      </c>
    </row>
    <row r="5" spans="3:4" ht="26.25" customHeight="1">
      <c r="C5" s="221" t="s">
        <v>283</v>
      </c>
      <c r="D5" s="221"/>
    </row>
    <row r="6" spans="3:4" ht="29.25" customHeight="1">
      <c r="C6" s="89" t="s">
        <v>209</v>
      </c>
      <c r="D6" s="91" t="s">
        <v>210</v>
      </c>
    </row>
    <row r="7" spans="3:4" s="13" customFormat="1" ht="30" customHeight="1">
      <c r="C7" s="93" t="s">
        <v>246</v>
      </c>
      <c r="D7" s="90" t="s">
        <v>276</v>
      </c>
    </row>
    <row r="8" spans="3:4" s="13" customFormat="1" ht="43.5" customHeight="1">
      <c r="C8" s="99" t="s">
        <v>245</v>
      </c>
      <c r="D8" s="90" t="s">
        <v>286</v>
      </c>
    </row>
    <row r="9" spans="3:4" s="13" customFormat="1" ht="36.75" customHeight="1">
      <c r="C9" s="99" t="s">
        <v>247</v>
      </c>
      <c r="D9" s="90" t="s">
        <v>270</v>
      </c>
    </row>
    <row r="10" spans="3:4" s="13" customFormat="1" ht="36.75" customHeight="1">
      <c r="C10" s="99" t="s">
        <v>248</v>
      </c>
      <c r="D10" s="90" t="s">
        <v>275</v>
      </c>
    </row>
    <row r="11" spans="3:4" s="13" customFormat="1" ht="36.75" customHeight="1">
      <c r="C11" s="99" t="s">
        <v>268</v>
      </c>
      <c r="D11" s="90" t="s">
        <v>292</v>
      </c>
    </row>
    <row r="12" spans="3:4" s="13" customFormat="1" ht="36.75" customHeight="1">
      <c r="C12" s="99" t="s">
        <v>281</v>
      </c>
      <c r="D12" s="90" t="s">
        <v>301</v>
      </c>
    </row>
    <row r="13" spans="3:4" ht="24" customHeight="1">
      <c r="C13" s="218" t="s">
        <v>284</v>
      </c>
      <c r="D13" s="218"/>
    </row>
    <row r="14" spans="3:4" ht="27" customHeight="1">
      <c r="C14" s="72" t="s">
        <v>141</v>
      </c>
      <c r="D14" s="92" t="s">
        <v>234</v>
      </c>
    </row>
    <row r="15" spans="3:4" ht="29.25" customHeight="1">
      <c r="C15" s="64" t="s">
        <v>115</v>
      </c>
      <c r="D15" s="92" t="s">
        <v>116</v>
      </c>
    </row>
    <row r="16" spans="3:4" ht="30.75" customHeight="1">
      <c r="C16" s="93" t="s">
        <v>228</v>
      </c>
      <c r="D16" s="102" t="s">
        <v>261</v>
      </c>
    </row>
    <row r="17" spans="3:4" ht="24.75" customHeight="1">
      <c r="C17" s="218" t="s">
        <v>291</v>
      </c>
      <c r="D17" s="218"/>
    </row>
    <row r="18" spans="3:4" ht="27">
      <c r="C18" s="89" t="s">
        <v>221</v>
      </c>
      <c r="D18" s="90" t="s">
        <v>230</v>
      </c>
    </row>
    <row r="19" spans="3:4" ht="30">
      <c r="C19" s="76" t="s">
        <v>163</v>
      </c>
      <c r="D19" s="90" t="s">
        <v>231</v>
      </c>
    </row>
    <row r="20" spans="3:4" ht="40.5">
      <c r="C20" s="82" t="s">
        <v>172</v>
      </c>
      <c r="D20" s="90" t="s">
        <v>232</v>
      </c>
    </row>
    <row r="21" spans="3:4" ht="30">
      <c r="C21" s="75" t="s">
        <v>155</v>
      </c>
      <c r="D21" s="90" t="s">
        <v>156</v>
      </c>
    </row>
    <row r="22" spans="3:4" ht="40.5">
      <c r="C22" s="58" t="s">
        <v>117</v>
      </c>
      <c r="D22" s="90" t="s">
        <v>233</v>
      </c>
    </row>
    <row r="23" spans="3:4" ht="39" customHeight="1">
      <c r="C23" s="58" t="s">
        <v>253</v>
      </c>
      <c r="D23" s="90" t="s">
        <v>287</v>
      </c>
    </row>
    <row r="24" spans="3:4" ht="25.5" customHeight="1">
      <c r="C24" s="58" t="s">
        <v>254</v>
      </c>
      <c r="D24" s="90" t="s">
        <v>257</v>
      </c>
    </row>
    <row r="25" spans="3:4" ht="30">
      <c r="C25" s="58" t="s">
        <v>256</v>
      </c>
      <c r="D25" s="90" t="s">
        <v>258</v>
      </c>
    </row>
    <row r="26" spans="3:4" ht="30">
      <c r="C26" s="93" t="s">
        <v>229</v>
      </c>
      <c r="D26" s="90" t="s">
        <v>288</v>
      </c>
    </row>
  </sheetData>
  <mergeCells count="5">
    <mergeCell ref="C13:D13"/>
    <mergeCell ref="C1:D1"/>
    <mergeCell ref="C2:D2"/>
    <mergeCell ref="C5:D5"/>
    <mergeCell ref="C17:D17"/>
  </mergeCells>
  <pageMargins left="0" right="0" top="0" bottom="0" header="0" footer="0"/>
  <pageSetup paperSize="9" scale="9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نشرة التداول</vt:lpstr>
      <vt:lpstr>الاجانب</vt:lpstr>
      <vt:lpstr>الغير المتداولة</vt:lpstr>
      <vt:lpstr>الشركات المتوقفة</vt:lpstr>
      <vt:lpstr>اخبار الشركات</vt:lpstr>
    </vt:vector>
  </TitlesOfParts>
  <Company>isx</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qais</dc:creator>
  <cp:lastModifiedBy>ISX Web</cp:lastModifiedBy>
  <cp:lastPrinted>2019-12-24T10:31:58Z</cp:lastPrinted>
  <dcterms:created xsi:type="dcterms:W3CDTF">2018-01-02T05:37:56Z</dcterms:created>
  <dcterms:modified xsi:type="dcterms:W3CDTF">2019-12-24T10:47:08Z</dcterms:modified>
</cp:coreProperties>
</file>