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8550" windowWidth="20115" windowHeight="1170"/>
  </bookViews>
  <sheets>
    <sheet name="نشرة التداول" sheetId="1" r:id="rId1"/>
    <sheet name="الاجانب" sheetId="9" r:id="rId2"/>
    <sheet name="الغير المتداولة" sheetId="8" r:id="rId3"/>
    <sheet name="الشركات المتوقفة" sheetId="4" r:id="rId4"/>
    <sheet name="اخبار الشركات" sheetId="5" r:id="rId5"/>
  </sheets>
  <calcPr calcId="145621"/>
</workbook>
</file>

<file path=xl/calcChain.xml><?xml version="1.0" encoding="utf-8"?>
<calcChain xmlns="http://schemas.openxmlformats.org/spreadsheetml/2006/main">
  <c r="F16" i="9" l="1"/>
  <c r="F17" i="9" s="1"/>
  <c r="E16" i="9"/>
  <c r="D16" i="9"/>
  <c r="F13" i="9"/>
  <c r="E13" i="9"/>
  <c r="D13" i="9"/>
  <c r="F10" i="9"/>
  <c r="E10" i="9"/>
  <c r="D10" i="9"/>
  <c r="D17" i="9" l="1"/>
  <c r="E17" i="9"/>
  <c r="L50" i="1"/>
  <c r="M50" i="1"/>
  <c r="N50" i="1"/>
  <c r="L22" i="1"/>
  <c r="M22" i="1"/>
  <c r="N22" i="1"/>
  <c r="L57" i="1"/>
  <c r="M57" i="1"/>
  <c r="N57" i="1"/>
  <c r="L46" i="1"/>
  <c r="M46" i="1"/>
  <c r="N46" i="1"/>
  <c r="L37" i="1"/>
  <c r="M37" i="1"/>
  <c r="N37" i="1"/>
  <c r="L29" i="1"/>
  <c r="M29" i="1"/>
  <c r="N29" i="1"/>
  <c r="L51" i="1" l="1"/>
  <c r="L59" i="1" s="1"/>
  <c r="N51" i="1"/>
  <c r="N59" i="1" s="1"/>
  <c r="M51" i="1"/>
  <c r="M59" i="1" s="1"/>
</calcChain>
</file>

<file path=xl/sharedStrings.xml><?xml version="1.0" encoding="utf-8"?>
<sst xmlns="http://schemas.openxmlformats.org/spreadsheetml/2006/main" count="420" uniqueCount="300">
  <si>
    <t>سوق العراق للاوراق المالية</t>
  </si>
  <si>
    <t xml:space="preserve">القيمة المتداولة </t>
  </si>
  <si>
    <t xml:space="preserve">الاسهم المتداولة </t>
  </si>
  <si>
    <t>الصفقات</t>
  </si>
  <si>
    <t>المؤشر60</t>
  </si>
  <si>
    <t>نسبة التغير %</t>
  </si>
  <si>
    <t xml:space="preserve">الشركات المدرجة </t>
  </si>
  <si>
    <t xml:space="preserve">الشركات المتداولة </t>
  </si>
  <si>
    <t>الشركات المرتفعة</t>
  </si>
  <si>
    <t>الشركات المنخفضة</t>
  </si>
  <si>
    <t>شركات الهيئة العامة</t>
  </si>
  <si>
    <t>المتوقفة بقرار من الهيئة</t>
  </si>
  <si>
    <t xml:space="preserve">الشركات غير المتداولة </t>
  </si>
  <si>
    <t xml:space="preserve">اسم الشركة </t>
  </si>
  <si>
    <t>رمز الشركة</t>
  </si>
  <si>
    <t>افتتاح</t>
  </si>
  <si>
    <t xml:space="preserve">اعلى سعر </t>
  </si>
  <si>
    <t xml:space="preserve">ادنى سعر </t>
  </si>
  <si>
    <t>المعدل الحالي</t>
  </si>
  <si>
    <t>المعدل السابق</t>
  </si>
  <si>
    <t>سعر الاغلاق</t>
  </si>
  <si>
    <t>اغلاق سابق</t>
  </si>
  <si>
    <t>التغير (%)</t>
  </si>
  <si>
    <t>قطاع المصارف</t>
  </si>
  <si>
    <t>مجموع قطاع المصارف</t>
  </si>
  <si>
    <t>قطاع الخدمات</t>
  </si>
  <si>
    <t>قطاع الصناعة</t>
  </si>
  <si>
    <t>مجموع قطاع الصناعة</t>
  </si>
  <si>
    <t xml:space="preserve"> قطاع الفنادق والسياحة </t>
  </si>
  <si>
    <t>قطاع الزراعة</t>
  </si>
  <si>
    <t>مجموع السوق النظامي</t>
  </si>
  <si>
    <t>اسم الشركة</t>
  </si>
  <si>
    <t>اغلاق</t>
  </si>
  <si>
    <t xml:space="preserve">الاكثر نشاطا حسب الاسهم المتداولة </t>
  </si>
  <si>
    <t xml:space="preserve">الاكثر نشاطا حسب القيمة المتداولة </t>
  </si>
  <si>
    <t>معدل السعر السابق</t>
  </si>
  <si>
    <t>سعر الاغلاق السابق</t>
  </si>
  <si>
    <t>قطاع التأمين</t>
  </si>
  <si>
    <t>قطاع الاستثمار</t>
  </si>
  <si>
    <t>ــــــــــ</t>
  </si>
  <si>
    <t>الباتك للاستثمارات المالية</t>
  </si>
  <si>
    <t>VBAT</t>
  </si>
  <si>
    <t>قطاع التحويل المالي</t>
  </si>
  <si>
    <t>النبلاء للتحويل المالي</t>
  </si>
  <si>
    <t>MTNO</t>
  </si>
  <si>
    <t>الفلوجة لانتاج المواد الانشائية (IFCM)</t>
  </si>
  <si>
    <t>صناعة المواد الانشائية الحديثة (IMCM)</t>
  </si>
  <si>
    <t>صناعات الاصباغ الحديثة (IMPI)</t>
  </si>
  <si>
    <t>الصناعات الخفيفة (ITLI)</t>
  </si>
  <si>
    <t>مصرف دار السلام (BDSI)</t>
  </si>
  <si>
    <t>مصرف دجلة والفرات (BDFD)</t>
  </si>
  <si>
    <t>مصرف الاقتصاد (BEFI)</t>
  </si>
  <si>
    <t>الصناعات الالكترونية (IELI)</t>
  </si>
  <si>
    <t>نقل المنتجات النفطية (SIGT)</t>
  </si>
  <si>
    <t>البادية للنقل العام (SBAG)</t>
  </si>
  <si>
    <t>الخير للاستثمار المالي (VKHF)</t>
  </si>
  <si>
    <t>مصرف الاتحاد العراقي (BUOI)</t>
  </si>
  <si>
    <t>صناعة وتجارة الكارتون (IICM)</t>
  </si>
  <si>
    <t xml:space="preserve">Web site : www.isx-iq.net     E-mail : info-isx@isx-iq.net   07834000034 - 07711211522 - 07270094594  : ص . ب :3607 العلوية  الهاتف </t>
  </si>
  <si>
    <t xml:space="preserve">الاسهم المتداولة  </t>
  </si>
  <si>
    <t>التغير(%)</t>
  </si>
  <si>
    <t>تاريخ الايقاف</t>
  </si>
  <si>
    <t>سبب الايقاف والملاحظات</t>
  </si>
  <si>
    <t xml:space="preserve">النبال العربية للتحويل المالي </t>
  </si>
  <si>
    <t>MTNI</t>
  </si>
  <si>
    <t>الاكثر خسارة</t>
  </si>
  <si>
    <t xml:space="preserve">النخبة للمقاولات العامة </t>
  </si>
  <si>
    <t>SNUC</t>
  </si>
  <si>
    <t>المنافع للتحويل المالي</t>
  </si>
  <si>
    <t>MTMA</t>
  </si>
  <si>
    <t>المنصور الدوائية</t>
  </si>
  <si>
    <t>IMAP</t>
  </si>
  <si>
    <t>فندق السدير</t>
  </si>
  <si>
    <t>HSAD</t>
  </si>
  <si>
    <t>مصرف الشمال(BNOR)</t>
  </si>
  <si>
    <t>عدم تقديم البيانات المالية السنوية لعام 2017.سعر الاغلاق (0.110) دينار.</t>
  </si>
  <si>
    <t>فنادق عشتار(HISH)</t>
  </si>
  <si>
    <t>مصرف الثقة الدولي</t>
  </si>
  <si>
    <t>BTRU</t>
  </si>
  <si>
    <t>الخياطة الحديثة</t>
  </si>
  <si>
    <t>IMOS</t>
  </si>
  <si>
    <t>مصرف سومر التجاري</t>
  </si>
  <si>
    <t>BSUC</t>
  </si>
  <si>
    <t xml:space="preserve">الصنائع الكيمياوية العصرية </t>
  </si>
  <si>
    <t>IMCI</t>
  </si>
  <si>
    <t>انعقاد الاجتماع الهيئة العامة للشركة لزيادة راس مال الشركة وفق المادة (56/رابعا) من قانون الشركات ، واستمرار الايقاف بقرار من هيئة الاوراق المالية لحين تقديم حسابات كاملة وواضحة حسب المعايير المحاسبية .</t>
  </si>
  <si>
    <t>وضع المصرف تحت وصاية البنك المركزي العراقي واستمرار الايقاف لعدم تقديم الافصاح السنوي لعامي 2016و2017. سعر الاغلاق (0.250) دينار .</t>
  </si>
  <si>
    <t xml:space="preserve"> الشركات المتوقفة عن التداول بقرارات من هيئة الاوراق المالية </t>
  </si>
  <si>
    <t>المصرف العراقي الاسلامي</t>
  </si>
  <si>
    <t>BIIB</t>
  </si>
  <si>
    <t>مصرف جيهان</t>
  </si>
  <si>
    <t>BCIH</t>
  </si>
  <si>
    <t>الحمراء للتأمين</t>
  </si>
  <si>
    <t>NHAM</t>
  </si>
  <si>
    <t>عدم تقديم الافصاح السنوي لعامي 2016 و2017 . سعر الاغلاق (0.290) دينار.</t>
  </si>
  <si>
    <t>فندق السدير(HSAD)</t>
  </si>
  <si>
    <t>الزوراء للاستثمار المالي</t>
  </si>
  <si>
    <t>VZAF</t>
  </si>
  <si>
    <t xml:space="preserve">بغداد العراق للنقل العام </t>
  </si>
  <si>
    <t>SBPT</t>
  </si>
  <si>
    <t>BWOR</t>
  </si>
  <si>
    <t xml:space="preserve">مصرف العالم الاسلامي </t>
  </si>
  <si>
    <t>BIME</t>
  </si>
  <si>
    <t xml:space="preserve">مصرف الشرق الاوسط </t>
  </si>
  <si>
    <t>IBPM</t>
  </si>
  <si>
    <t xml:space="preserve">بغداد لمواد التغليف </t>
  </si>
  <si>
    <t>مصرف اسيا العراق</t>
  </si>
  <si>
    <t>BAIB</t>
  </si>
  <si>
    <t xml:space="preserve">مصرف الموصل </t>
  </si>
  <si>
    <t>BMFI</t>
  </si>
  <si>
    <t>اولاً : اخبار الشركات .</t>
  </si>
  <si>
    <t>انتاج الالبسة الجاهزة</t>
  </si>
  <si>
    <t>IRMC</t>
  </si>
  <si>
    <t>فندق بغداد</t>
  </si>
  <si>
    <t>HBAG</t>
  </si>
  <si>
    <t>فندق بابل</t>
  </si>
  <si>
    <t>HBAY</t>
  </si>
  <si>
    <t xml:space="preserve">دار السلام للتأمين </t>
  </si>
  <si>
    <t>NDSA</t>
  </si>
  <si>
    <t xml:space="preserve">مجموع  قطاع الفنادق والسياحة </t>
  </si>
  <si>
    <t>مجموع قطاع الخدمات</t>
  </si>
  <si>
    <t>مصرف ايلاف الاسلامي</t>
  </si>
  <si>
    <t>BELF</t>
  </si>
  <si>
    <t>مصرف الجنوب الاسلامي</t>
  </si>
  <si>
    <t>BJAB</t>
  </si>
  <si>
    <t>الاهلية للانتاج الزراعي</t>
  </si>
  <si>
    <t>AAHP</t>
  </si>
  <si>
    <t>المصرف الوطني الاسلامي</t>
  </si>
  <si>
    <t>BNAI</t>
  </si>
  <si>
    <t xml:space="preserve">الكندي لانتاج اللقاحات </t>
  </si>
  <si>
    <t>IKLV</t>
  </si>
  <si>
    <t xml:space="preserve">الكيمياوية والبلاستيكية </t>
  </si>
  <si>
    <t>INCP</t>
  </si>
  <si>
    <t>المنتجات الزراعية</t>
  </si>
  <si>
    <t>AIRP</t>
  </si>
  <si>
    <t xml:space="preserve">انتاج وتسويق اللحوم </t>
  </si>
  <si>
    <t>AIPM</t>
  </si>
  <si>
    <t>عدم تقديم الافصاح الفصلي لعام  2016 واستمرار الايقاف لعدم تقديم الافصاح السنوي للاعوام 2015 و 2016و2017 والافصاح الفصلي لعام 2017  والافصاح الفصل الاول والثاني والثالث لعام 2018. سعر الاغلاق (0.310) دينار.</t>
  </si>
  <si>
    <t>عدم تقديم الافصاح السنوي لعامي 2016و2017 والافصاح الفصل الاول والثاني والثالث لعام 2018. سعر الاغلاق (0.450) دينار.</t>
  </si>
  <si>
    <t>عدم تقديم الافصاح الفصلي لعام 2015 واستمرار الايقاف لعدم تقديم الافصاح السنوي للاعوام 2014 و2015 و2016 و2017 والافصاح الفصلي لعامي 2016 و2017 والافصاح الفصل الاول والثاني والثالث لعام 2018، سعر الاغلاق (1.510) دينار.</t>
  </si>
  <si>
    <t xml:space="preserve">المصرف التجاري </t>
  </si>
  <si>
    <t>BCOI</t>
  </si>
  <si>
    <t>بين النهرين للاستثمارات المالية</t>
  </si>
  <si>
    <t>VMES</t>
  </si>
  <si>
    <t>النور للتحويل المالي (MTNN)</t>
  </si>
  <si>
    <t>فنادق كربلاء</t>
  </si>
  <si>
    <t>HKAR</t>
  </si>
  <si>
    <t>BBAY</t>
  </si>
  <si>
    <t>مصرف بابل</t>
  </si>
  <si>
    <t>HTVM</t>
  </si>
  <si>
    <t xml:space="preserve">سد الموصل السياحية </t>
  </si>
  <si>
    <t>مصرف زين العراق</t>
  </si>
  <si>
    <t>BZII</t>
  </si>
  <si>
    <t>العراقية للاعمال الهندسية</t>
  </si>
  <si>
    <t>IIEW</t>
  </si>
  <si>
    <t>فنادق المنصور</t>
  </si>
  <si>
    <t>HMAN</t>
  </si>
  <si>
    <t>مؤتة للتحويل المالي        مصرف امين العراق الاسلامي</t>
  </si>
  <si>
    <t xml:space="preserve">مصرف القرطاس الاسلامي </t>
  </si>
  <si>
    <t>BQUR</t>
  </si>
  <si>
    <t>المصرف الدولي الاسلامي(BINT)</t>
  </si>
  <si>
    <t>الاكثر ربحية</t>
  </si>
  <si>
    <t xml:space="preserve">الهلال الصناعية </t>
  </si>
  <si>
    <t>IHLI</t>
  </si>
  <si>
    <t>قطاع الاتصالات</t>
  </si>
  <si>
    <t>المصرف الدولي الاسلامي</t>
  </si>
  <si>
    <t>BINT</t>
  </si>
  <si>
    <t xml:space="preserve">مدينة العاب الكرخ </t>
  </si>
  <si>
    <t>SKTA</t>
  </si>
  <si>
    <t>المعدنية والدراجات</t>
  </si>
  <si>
    <t>IMIB</t>
  </si>
  <si>
    <t>المصرف المتحد</t>
  </si>
  <si>
    <t>BUND</t>
  </si>
  <si>
    <t>اسماك الشرق الاوسط</t>
  </si>
  <si>
    <t>AMEF</t>
  </si>
  <si>
    <t>مصرف المنصور</t>
  </si>
  <si>
    <t>BMNS</t>
  </si>
  <si>
    <t>مصرف عبر العراق</t>
  </si>
  <si>
    <t>BTRI</t>
  </si>
  <si>
    <t>مصرف الاستثمار</t>
  </si>
  <si>
    <t>BIBI</t>
  </si>
  <si>
    <t>تصنيع وتسويق التمور(IIDP)</t>
  </si>
  <si>
    <t>مصرف نور العراق الاسلامي</t>
  </si>
  <si>
    <t>BINI</t>
  </si>
  <si>
    <t>عدم تقديم البيانات المالية للسنة المنتهية 2018/8/31 .سعر الاغلاق (1.050) دينار.</t>
  </si>
  <si>
    <t>اسيا سيل للاتصالات</t>
  </si>
  <si>
    <t>TASC</t>
  </si>
  <si>
    <t>مصرف الاقليم التجاري</t>
  </si>
  <si>
    <t>BRTB</t>
  </si>
  <si>
    <t>مصرف كوردستان</t>
  </si>
  <si>
    <t>BKUI</t>
  </si>
  <si>
    <t>دعت شركة مساهميها الى مراجعة الشركة  لاستلام الارباح لسنة 2017 بنسبة (5%) اعتبارا من يوم الاحد 2019/5/12 في اوقات الدوام الرسمي للايام( الاحد والاثنين والثلاثاء) مع جلب المستمسكات الثبوتية   .</t>
  </si>
  <si>
    <t>انتاج الالبسة الجاهزة(IRMC)</t>
  </si>
  <si>
    <t>مصرف المنصور(BMNS)</t>
  </si>
  <si>
    <t>العراقية للنقل البري</t>
  </si>
  <si>
    <t>SILT</t>
  </si>
  <si>
    <t>دعت الشركة مساهميها الى مراجعة الشركة  لاستلام الارباح لسنة 2018 بنسبة (7%) اعتبارا من يوم الاربعاء 2019/5/8 في فرعه الرئيسي في بغداد - كرادة خارج .</t>
  </si>
  <si>
    <t>الاهلية للتأمين</t>
  </si>
  <si>
    <t>NAHF</t>
  </si>
  <si>
    <t>الخاتم للاتصالات(TZNI)</t>
  </si>
  <si>
    <t>مصرف البلاد الاسلامي الى مصرف العطاء الاسلامي (BLAD)</t>
  </si>
  <si>
    <t>وضع المصرف تحت وصاية البنك المركزي العراقي واستمرار الايقاف لعدم تقديم الافصاح السنوي لعام 2017 ، سعر الاغلاق (0.350) دينار .صدرت مصادقة دائرة تسجيل الشركات بتاريخ2019/5/13  على قرار الهيئة العامة المنعقدة بتاريخ 2019/4/21 تغير اسم المصرف  الى مصرف العطاء الاسلامي للاستثمار والتمويل</t>
  </si>
  <si>
    <t>صادقت دائرة تسجيل الشركات بتاريخ 2019/5/15 على انتهاء اجراءات زيادة راسمال الشركة من (1.239.000.000) دينار الى (1.734.600.000)  دينار وفق المادة (55/اولا) من قانون الشركات وذلك تنفيذا لقرار الهيئة العامة المنعقدة بتاريخ 2018/7/29 .</t>
  </si>
  <si>
    <t xml:space="preserve">ثانيا : الشركات المساهمة المتوقفة عن التداول لانعقاد هيئاتها العامة . </t>
  </si>
  <si>
    <t>ثالثا: الشركات التي في التداول برأسمال الشركة المدرج (قبل الزيادة والرسملة).</t>
  </si>
  <si>
    <t>الوئام للاستثمار المالي</t>
  </si>
  <si>
    <t>VWIF</t>
  </si>
  <si>
    <t>قطاع الفنادق والسياحة</t>
  </si>
  <si>
    <t>الخاتم للاتصالات</t>
  </si>
  <si>
    <t>TZNI</t>
  </si>
  <si>
    <t>الامين للاستثمار المالي</t>
  </si>
  <si>
    <t>VAMF</t>
  </si>
  <si>
    <t>بغداد للمشروبات الغازية</t>
  </si>
  <si>
    <t>IBSD</t>
  </si>
  <si>
    <t>السجاد والمفروشات</t>
  </si>
  <si>
    <t>IITC</t>
  </si>
  <si>
    <t>دعت شركة مساهميها الى مراجعة الشركة  لاستلام الارباح  في مقر الشركة كل يوم خميس اعتبارا من 2019/6/20 ولغاية 2019/9/26 من الساعة (9) صباحا الى الساعة(12) ظهرا مع جلب المستمسكات الثبوتية.</t>
  </si>
  <si>
    <t>مصرف بغداد (BBOB)</t>
  </si>
  <si>
    <t>الموصل لمدن الالعاب(SMOF)</t>
  </si>
  <si>
    <t>مصرف القابض</t>
  </si>
  <si>
    <t>BQAB</t>
  </si>
  <si>
    <t>الوطنية للاستثمارات السياحية (HNTI)</t>
  </si>
  <si>
    <t>الامين للاستثمارات العقارية</t>
  </si>
  <si>
    <t>SAEI</t>
  </si>
  <si>
    <t>المصرف الاهلي</t>
  </si>
  <si>
    <t>BNOI</t>
  </si>
  <si>
    <t>مصرف الطيف الاسلامي</t>
  </si>
  <si>
    <t>BTIB</t>
  </si>
  <si>
    <t>ايقاف تداول بقرار الهيئة</t>
  </si>
  <si>
    <t>مصرف اشور</t>
  </si>
  <si>
    <t>BASH</t>
  </si>
  <si>
    <t>مصرف اربيل (BERI)</t>
  </si>
  <si>
    <t>الحديثة للانتاج الحيواني(AMAP)</t>
  </si>
  <si>
    <t>الوطنية لصناعات الاثاث المنزلي(IHFI)</t>
  </si>
  <si>
    <t>فندق اشور(HASH)</t>
  </si>
  <si>
    <t>عدم تقديم البيانات المالية الفصلية للفصل الاول لعام 2019 .سعر الاغلاق (1.200) دينار.</t>
  </si>
  <si>
    <t>عدم تقديم البيانات المالية الفصلية للفصل الاول لعام 2019 .سعر الاغلاق (0.570) دينار.</t>
  </si>
  <si>
    <t>عدم تقديم البيانات المالية الفصلية للفصل الاول لعام 2019 .سعر الاغلاق (6.400) دينار.</t>
  </si>
  <si>
    <t>عدم تقديم البيانات المالية الفصلية للفصل الاول لعام 2019 .سعر الاغلاق (0.250) دينار.</t>
  </si>
  <si>
    <t xml:space="preserve"> وضع المصرف تحت وصاية البنك المركزي العراقي واستمرار الايقاف لعدم تقديم الافصاح السنوي للاعوام 2015 و2016 و2017 والافصاح الفصل الاول لعام 2019. سعر الاغلاق (0.130) دينار.</t>
  </si>
  <si>
    <t>عدم تقديم الافصاح السنوي لعامي 2016 و2017 واستمرار الايقاف لعدم تقديم الافصاح الفصلي للفصل الثاني والثالث لعام 2017 والافصاح الفصلي لعام 2018 والفصل الاول لعام 2019  . سعر الاغلاق (0.270) دينار.</t>
  </si>
  <si>
    <t>عدم تقديم الافصاح السنوي للاعوام 2014 و2015  و2016و2017 والافصاح الفصلي لعامي 2016 و2017 والافصاح الفصلي لعام 2018 والفصل الاول لعام 2019، سعر الاغلاق (1.250) دينار.</t>
  </si>
  <si>
    <t>عدم تقديم الافصاح الفصلي لعام 2015 واستمرار الايقاف لعدم تقديم الافصاح السنوي للاعوام 2014 و2015 و2016 و2017 والافصاح الفصلي لعامي 2016 و2017 والافصاح الفصلي لعام 2018 والفصل الاول لعام 2019 ، سعر الاغلاق (0.470) دينار.</t>
  </si>
  <si>
    <t>عدم تقديم الافصاح السنوي لعامي 2016 و2017 واستمرار الايقاف لعدم تقديم الافصاح الفصلي للفصل الثاني والثالث لعام 2017 والافصاح الفصلي لعام 2018 والفصل الاول لعام 2019 . سعر الاغلاق (0.550) دينار.</t>
  </si>
  <si>
    <t>عدم تقديم الافصاح الفصلي لعام 2017 والافصاح الفصلي لعام 2018 والفصل الاول لعام 2019واستمرار الايقاف لعدم تقديم الافصاح السنوي لعامي 2016و2017 . سعر الاغلاق (0.590) دينار.</t>
  </si>
  <si>
    <t>عدم تقديم الافصاح الفصلي لعام 2017 واستمرار الايقاف لعدم تقديم الافصاح السنوي لعامي 2016و2017 والافصاح الفصلي لعام 2018 والفصل الاول لعام 2019 . سعر الاغلاق (0.220) دينار.</t>
  </si>
  <si>
    <t>عدم تقديم البيانات المالية السنوية لعام 2017 وافصاح الفصل الثالث لعام 2018 وافصاح الفصل الاول لعام 2019.سعر الاغلاق (10.000) دينار.</t>
  </si>
  <si>
    <t>عدم تقديم البيانات المالية الفصلية للفصل الاول لعام 2019.</t>
  </si>
  <si>
    <t>النخبة للمقاولات العامة (SNUC)</t>
  </si>
  <si>
    <t>سيعقد اجتماع الهيئة العامة يوم الاحد 2019/8/4 الساعة العاشرة صباحا في مركز الثقافي النفطي ، لمناقشة الحسابات الختامية لعام 2018 ، مناقشة العجز المتراكم ،  سيتم ايقاف التداول اعتبارا من جلسة الثلاثاء 2019/7/30  .</t>
  </si>
  <si>
    <t>مجموع  قطاع الزراعة</t>
  </si>
  <si>
    <t>مصرف العربية الاسلامي(BAAI)</t>
  </si>
  <si>
    <t>طريق الخازر  المواد الانشائية (IKHC)</t>
  </si>
  <si>
    <t>NGIR</t>
  </si>
  <si>
    <t>الخليج للتأمين</t>
  </si>
  <si>
    <t xml:space="preserve"> قررت هيئة الاوراق المالية بكتابها المرقم (1288/10) في 2018/7/4 ايقاف التداول على اسهم الشركات التي لم تلتزم بتعليمات الافصاح المالي وتقديم البيانات المالية للفصل الاول لعام 2019 اعتبارا من جلسة الاثنين 2018/7/8 والشركات هي :(مصرف اربيل للاستثمار والتمويل ، الحديثة للانتاج الحيواني ، الوطنية للصناعات الاثاث المنزلي ، طريق الخازر لانتاج المواد الانشائية ، فندق اشور السياحي) واستمرار الايقاف على الشركات التالية (مصرف دار السلام ، صناعة وتجارة الكارتون ، صناعات الاصباغ الحديثة ، المواد الانشائية الحديثة ، العراقية لنقل المنتجات النفطية ، البادية للنقل العام ، فنادق عشتار ، الخير للاستثمار المالي) .</t>
  </si>
  <si>
    <t>الامين للتأمين</t>
  </si>
  <si>
    <t>NAME</t>
  </si>
  <si>
    <t>مصرف الخليج(BGUC)</t>
  </si>
  <si>
    <t>فندق فلسطين</t>
  </si>
  <si>
    <t>HPAL</t>
  </si>
  <si>
    <t>العراقية لانتاج البذور</t>
  </si>
  <si>
    <t>AISP</t>
  </si>
  <si>
    <t>المعمورة العقارية</t>
  </si>
  <si>
    <t>SMRI</t>
  </si>
  <si>
    <t>مصرف التنمية الدولي</t>
  </si>
  <si>
    <t>BIDB</t>
  </si>
  <si>
    <t>مجموع السوق الثاني</t>
  </si>
  <si>
    <t>مجموع السوقين</t>
  </si>
  <si>
    <t>عقد اجتماع الهيئة العامة يوم السبت 2019/7/20 الساعة العاشرة صباحا في محافظة السليمانية فندق ميلينوم ، لمناقشة الحسابات الختامية لعام 2018 ومناقشة اقرار مقسوم الارباح ، انتخاب (7) اعضاء اصليين ومثلهم احتياط احتياط ، تم ايقاف التداول اعتبارا من جلسة الثلاثاء 2019/7/16  .</t>
  </si>
  <si>
    <t>سيعقد اجتماع الهيئة العامة يوم الخميس 2019/7/25 الساعة العاشرة صباحا في محافظة اربيل _ قاعة فندق اربيل الدولي ، لمناقشة الحسابات الختامية لعام 2018 ، مناقشة اقرار مقسوم الارباح لسنة 2018 ، تم ايقاف التداول اعتبارا من جلسة الاثنين2019/7/22 .</t>
  </si>
  <si>
    <t>سيعقد اجتماع الهيئة العامة يوم الخميس 2019/7/25 الساعة العاشرة صباحا في مقر الشركة في منطقة المسبح خلف فندق سبا ، لمناقشة الحسابات الختامية لعام 2018 ، مناقشة اقرار مقسوم الارباح لسنة 2018 ،  تم ايقاف التداول اعتبارا من جلسة الاثنين2019/7/22  .</t>
  </si>
  <si>
    <t xml:space="preserve">مصرف الائتمان </t>
  </si>
  <si>
    <t>BROI</t>
  </si>
  <si>
    <t>مجموع قطاع التأمين</t>
  </si>
  <si>
    <t>تم تمديد  الاكتتاب اعتبارا من يوم  2019/6/16على الاسهم المطروحة البالغة (150) مليار سهم ولمدة (60) في مصرف الوطني الاسلامي العراقي / الفرع الرئيسي  بغداد - شارع العرصات  , تنفيذا لقرار الهيئة العامة المنعقدة بتاريخ 2019/3/7 زيادة رأسمال الشركة من (100) مليار دينار الى (250) مليار دينار وفق المادة (55/اولا) من قانون الشركات .</t>
  </si>
  <si>
    <t>اخبار الشركات المساهمة المدرجة في سوق العراق للاوراق المالية الثلاثاء الموافق 2019/7/23</t>
  </si>
  <si>
    <t>سيعقد اجتماع الهيئة العامة يوم السبت 2019/7/27 الساعة العاشرة صباحا في فندق ديفان في اربيل ، لمناقشة الحسابات الختامية لعام 2018 ، مناقشة اقرار مقسوم الارباح لسنة 2018 ،  تم ايقاف التداول اعتبارا من جلسة الثلاثاء 2019/7/23  .</t>
  </si>
  <si>
    <t xml:space="preserve"> الشركات غير المتداولة في السوق الثاني لجلسة الثلاثاء الموافق 2019/7/23</t>
  </si>
  <si>
    <t>الشركات غير المتداولة في السوق النظامي لجلسة الثلاثاء الموافق 2019/7/23</t>
  </si>
  <si>
    <t>نشرة التداول في السوق النظامي رقم (137)</t>
  </si>
  <si>
    <t>جلسة الثلاثاء الموافق 2019/7/23</t>
  </si>
  <si>
    <t>نشرة التداول في السوق الثاني رقم (124)</t>
  </si>
  <si>
    <t xml:space="preserve">سيتم اطلاق التداول على اسهم شركة  في جلسة الاربعاء 2019/7/24 بعد قرار الهيئة العامة المنعقدة في 2019/7/18المصادقة على الحسابات الختامية لعام2018  وتوزيع ارباح نقدية بنسبة(100%) من راس مال الشركة ،المصادقة على شطب مبلغ (114.005.407) دينار الخاص بكشف الاضرار لموجودات الشركة الثابتة ، المصادقة على تجهيز الشركة بجهازي (المقص والسقوط الحر) بطريقة المشاركة وبنسبة (65%) للمستثمر ونسبة (35%) الشركة   .السعر التاشيري (12.400) دينار . </t>
  </si>
  <si>
    <t>لصور مصادقة دائرة تسجيل الشركات على انتهاء اجراءات تغيير اسم ونشاط الشركة الى مصرف امين العراق الاسلامي ، وزيادة راسمالها من (45) مليار دينار الى (100) مليار دينار ، وسيتم ادراج اسهم الشركة في السوق بعد استحصال الرخصة النهائية للمارسة العمل المصرفي واستكمال اجراءات ادراج الشركة المصرفية .</t>
  </si>
  <si>
    <t>بعد قرار الهيئة العامة للشركة في اجتماعها المنعقد 2019/1/2  دمج شركة النور للتحويل المالي(المدرجة في السوق) مع شركة الحارث العربية للتحويل المالي (غير مدرجة في السوق) مع احتفاظ شركة الحارث العربية بشخصيتها المعنوية ، والمصادقة على تغير نشاط الشركة الى مصرف العاصمة الاولى للاستثمار والتمويل الاسلامي وزيادة راس مال الشركة من(90) مليار دينار الى (100) مليار دينار . ولحين انتهاء اجراءات الدمج وصدور مصادقة دائرة تسجيل الشركات لتنفيذ باقي الاجراءات وفقا لتعليمات هيئة الاوراق المالية .</t>
  </si>
  <si>
    <t>___</t>
  </si>
  <si>
    <t xml:space="preserve">بلغ الرقم القياسي العام (479.03) نقطة منخفضا بنسبة (2.23) </t>
  </si>
  <si>
    <t>مصرف الطيف الاسلامي(BTIB)</t>
  </si>
  <si>
    <t>تم تداول اسهم مصرف الطيف الاسلامي لاول مرة وسيكون سعر السهم الشركة حرا لمدة ثلاث جلسات تداول فعلية .</t>
  </si>
  <si>
    <t>سوق العراق للأوراق المالية</t>
  </si>
  <si>
    <t>جلسة الثلاثاء 2019/7/23</t>
  </si>
  <si>
    <t>نشرة  تداول الاسهم المشتراة لغير العراقيين في السوق النظامي</t>
  </si>
  <si>
    <t>المصرف التجاري العراقي</t>
  </si>
  <si>
    <t>مصرف جيهان الإسلامي</t>
  </si>
  <si>
    <t>المعمورة للاستثمارات العقارية</t>
  </si>
  <si>
    <t xml:space="preserve">قطاع الصناعة </t>
  </si>
  <si>
    <t xml:space="preserve">بغداد للمشروبات الغازية </t>
  </si>
  <si>
    <t xml:space="preserve">مجموع قطاع الصناعة </t>
  </si>
  <si>
    <t>المجموع الكلي</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</si>
</sst>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F400]h:mm:ss\ AM/PM"/>
    <numFmt numFmtId="166" formatCode="0.000"/>
    <numFmt numFmtId="167" formatCode="[$-1010000]yyyy/mm/dd;@"/>
  </numFmts>
  <fonts count="70">
    <font>
      <sz val="11"/>
      <color theme="1"/>
      <name val="Arial"/>
      <family val="2"/>
      <charset val="178"/>
      <scheme val="minor"/>
    </font>
    <font>
      <sz val="10"/>
      <name val="Arial"/>
      <family val="2"/>
    </font>
    <font>
      <b/>
      <sz val="16"/>
      <color rgb="FF002060"/>
      <name val="Arial"/>
      <family val="2"/>
      <scheme val="minor"/>
    </font>
    <font>
      <b/>
      <sz val="14"/>
      <color rgb="FF002060"/>
      <name val="Arial"/>
      <family val="2"/>
      <scheme val="minor"/>
    </font>
    <font>
      <sz val="11"/>
      <color rgb="FF002060"/>
      <name val="Arial"/>
      <family val="2"/>
      <scheme val="minor"/>
    </font>
    <font>
      <b/>
      <sz val="20"/>
      <color rgb="FF002060"/>
      <name val="Arial"/>
      <family val="2"/>
      <scheme val="minor"/>
    </font>
    <font>
      <b/>
      <sz val="12"/>
      <color rgb="FF002060"/>
      <name val="Arial"/>
      <family val="2"/>
    </font>
    <font>
      <b/>
      <sz val="12"/>
      <color rgb="FF002060"/>
      <name val="Arial"/>
      <family val="2"/>
      <scheme val="minor"/>
    </font>
    <font>
      <b/>
      <sz val="18"/>
      <color rgb="FF002060"/>
      <name val="Arial"/>
      <family val="2"/>
      <scheme val="minor"/>
    </font>
    <font>
      <b/>
      <sz val="15"/>
      <color rgb="FF002060"/>
      <name val="Arial"/>
      <family val="2"/>
    </font>
    <font>
      <sz val="14"/>
      <color theme="1"/>
      <name val="Arial"/>
      <family val="2"/>
      <charset val="178"/>
      <scheme val="minor"/>
    </font>
    <font>
      <b/>
      <sz val="14"/>
      <color theme="1"/>
      <name val="Arial"/>
      <family val="2"/>
      <scheme val="minor"/>
    </font>
    <font>
      <b/>
      <sz val="12"/>
      <color theme="1"/>
      <name val="Arial"/>
      <family val="2"/>
      <scheme val="minor"/>
    </font>
    <font>
      <b/>
      <sz val="16"/>
      <color rgb="FF002060"/>
      <name val="Arial"/>
      <family val="2"/>
    </font>
    <font>
      <sz val="11"/>
      <color theme="1"/>
      <name val="Arial"/>
      <family val="2"/>
      <scheme val="minor"/>
    </font>
    <font>
      <b/>
      <sz val="14"/>
      <color rgb="FF002060"/>
      <name val="Arial"/>
      <family val="2"/>
    </font>
    <font>
      <b/>
      <sz val="14"/>
      <color theme="0"/>
      <name val="Arial Narrow"/>
      <family val="2"/>
    </font>
    <font>
      <b/>
      <sz val="17"/>
      <color rgb="FF002060"/>
      <name val="Arial"/>
      <family val="2"/>
    </font>
    <font>
      <b/>
      <sz val="17"/>
      <color theme="1"/>
      <name val="Arial"/>
      <family val="2"/>
    </font>
    <font>
      <sz val="16"/>
      <color theme="1"/>
      <name val="Arial"/>
      <family val="2"/>
      <scheme val="minor"/>
    </font>
    <font>
      <b/>
      <sz val="16"/>
      <color rgb="FF002060"/>
      <name val="Arial"/>
      <family val="2"/>
      <charset val="178"/>
    </font>
    <font>
      <b/>
      <sz val="11.5"/>
      <color rgb="FF002060"/>
      <name val="Arial"/>
      <family val="2"/>
      <scheme val="minor"/>
    </font>
    <font>
      <b/>
      <sz val="11.5"/>
      <color rgb="FF002060"/>
      <name val="Arial"/>
      <family val="2"/>
    </font>
    <font>
      <b/>
      <sz val="11"/>
      <color rgb="FF002060"/>
      <name val="Arial"/>
      <family val="2"/>
      <scheme val="minor"/>
    </font>
    <font>
      <sz val="11"/>
      <color theme="1"/>
      <name val="Arial"/>
      <family val="2"/>
      <charset val="178"/>
      <scheme val="minor"/>
    </font>
    <font>
      <sz val="11"/>
      <color indexed="8"/>
      <name val="Calibri"/>
      <family val="2"/>
      <charset val="178"/>
    </font>
    <font>
      <sz val="11"/>
      <color indexed="9"/>
      <name val="Calibri"/>
      <family val="2"/>
      <charset val="178"/>
    </font>
    <font>
      <sz val="11"/>
      <color indexed="20"/>
      <name val="Calibri"/>
      <family val="2"/>
      <charset val="178"/>
    </font>
    <font>
      <b/>
      <sz val="11"/>
      <color indexed="52"/>
      <name val="Calibri"/>
      <family val="2"/>
      <charset val="178"/>
    </font>
    <font>
      <b/>
      <sz val="11"/>
      <color indexed="9"/>
      <name val="Calibri"/>
      <family val="2"/>
      <charset val="178"/>
    </font>
    <font>
      <i/>
      <sz val="11"/>
      <color indexed="23"/>
      <name val="Calibri"/>
      <family val="2"/>
      <charset val="178"/>
    </font>
    <font>
      <sz val="11"/>
      <color indexed="17"/>
      <name val="Calibri"/>
      <family val="2"/>
      <charset val="178"/>
    </font>
    <font>
      <b/>
      <sz val="15"/>
      <color indexed="56"/>
      <name val="Calibri"/>
      <family val="2"/>
      <charset val="178"/>
    </font>
    <font>
      <b/>
      <sz val="13"/>
      <color indexed="56"/>
      <name val="Calibri"/>
      <family val="2"/>
      <charset val="178"/>
    </font>
    <font>
      <b/>
      <sz val="11"/>
      <color indexed="56"/>
      <name val="Calibri"/>
      <family val="2"/>
      <charset val="178"/>
    </font>
    <font>
      <sz val="11"/>
      <color indexed="62"/>
      <name val="Calibri"/>
      <family val="2"/>
      <charset val="178"/>
    </font>
    <font>
      <sz val="11"/>
      <color indexed="52"/>
      <name val="Calibri"/>
      <family val="2"/>
      <charset val="178"/>
    </font>
    <font>
      <sz val="11"/>
      <color indexed="60"/>
      <name val="Calibri"/>
      <family val="2"/>
      <charset val="178"/>
    </font>
    <font>
      <sz val="11"/>
      <color indexed="8"/>
      <name val="Calibri"/>
      <family val="2"/>
    </font>
    <font>
      <b/>
      <sz val="11"/>
      <color indexed="63"/>
      <name val="Calibri"/>
      <family val="2"/>
      <charset val="178"/>
    </font>
    <font>
      <b/>
      <sz val="18"/>
      <color indexed="56"/>
      <name val="Cambria"/>
      <family val="2"/>
      <charset val="178"/>
    </font>
    <font>
      <b/>
      <sz val="11"/>
      <color indexed="8"/>
      <name val="Calibri"/>
      <family val="2"/>
      <charset val="178"/>
    </font>
    <font>
      <sz val="11"/>
      <color indexed="10"/>
      <name val="Calibri"/>
      <family val="2"/>
      <charset val="178"/>
    </font>
    <font>
      <sz val="11"/>
      <color indexed="8"/>
      <name val="Arial"/>
      <family val="2"/>
      <charset val="178"/>
    </font>
    <font>
      <sz val="11"/>
      <color theme="0"/>
      <name val="Arial"/>
      <family val="2"/>
      <charset val="178"/>
      <scheme val="minor"/>
    </font>
    <font>
      <sz val="11"/>
      <color rgb="FF9C0006"/>
      <name val="Arial"/>
      <family val="2"/>
      <charset val="178"/>
      <scheme val="minor"/>
    </font>
    <font>
      <b/>
      <sz val="11"/>
      <color rgb="FFFA7D00"/>
      <name val="Arial"/>
      <family val="2"/>
      <charset val="178"/>
      <scheme val="minor"/>
    </font>
    <font>
      <b/>
      <sz val="11"/>
      <color theme="0"/>
      <name val="Arial"/>
      <family val="2"/>
      <charset val="178"/>
      <scheme val="minor"/>
    </font>
    <font>
      <i/>
      <sz val="11"/>
      <color rgb="FF7F7F7F"/>
      <name val="Arial"/>
      <family val="2"/>
      <charset val="178"/>
      <scheme val="minor"/>
    </font>
    <font>
      <sz val="11"/>
      <color rgb="FF006100"/>
      <name val="Arial"/>
      <family val="2"/>
      <charset val="178"/>
      <scheme val="minor"/>
    </font>
    <font>
      <b/>
      <sz val="15"/>
      <color theme="3"/>
      <name val="Arial"/>
      <family val="2"/>
      <charset val="178"/>
      <scheme val="minor"/>
    </font>
    <font>
      <b/>
      <sz val="13"/>
      <color theme="3"/>
      <name val="Arial"/>
      <family val="2"/>
      <charset val="178"/>
      <scheme val="minor"/>
    </font>
    <font>
      <b/>
      <sz val="11"/>
      <color theme="3"/>
      <name val="Arial"/>
      <family val="2"/>
      <charset val="178"/>
      <scheme val="minor"/>
    </font>
    <font>
      <sz val="11"/>
      <color rgb="FF3F3F76"/>
      <name val="Arial"/>
      <family val="2"/>
      <charset val="178"/>
      <scheme val="minor"/>
    </font>
    <font>
      <sz val="11"/>
      <color rgb="FFFA7D00"/>
      <name val="Arial"/>
      <family val="2"/>
      <charset val="178"/>
      <scheme val="minor"/>
    </font>
    <font>
      <sz val="11"/>
      <color rgb="FF9C6500"/>
      <name val="Arial"/>
      <family val="2"/>
      <charset val="178"/>
      <scheme val="minor"/>
    </font>
    <font>
      <b/>
      <sz val="11"/>
      <color rgb="FF3F3F3F"/>
      <name val="Arial"/>
      <family val="2"/>
      <charset val="178"/>
      <scheme val="minor"/>
    </font>
    <font>
      <b/>
      <sz val="18"/>
      <color theme="3"/>
      <name val="Times New Roman"/>
      <family val="2"/>
      <charset val="178"/>
      <scheme val="major"/>
    </font>
    <font>
      <b/>
      <sz val="11"/>
      <color theme="1"/>
      <name val="Arial"/>
      <family val="2"/>
      <charset val="178"/>
      <scheme val="minor"/>
    </font>
    <font>
      <sz val="11"/>
      <color rgb="FFFF0000"/>
      <name val="Arial"/>
      <family val="2"/>
      <charset val="178"/>
      <scheme val="minor"/>
    </font>
    <font>
      <sz val="11"/>
      <color rgb="FFFF0000"/>
      <name val="Arial"/>
      <family val="2"/>
      <scheme val="minor"/>
    </font>
    <font>
      <b/>
      <sz val="12"/>
      <color rgb="FFFF0000"/>
      <name val="Arial"/>
      <family val="2"/>
    </font>
    <font>
      <b/>
      <sz val="12"/>
      <color rgb="FF00B050"/>
      <name val="Arial"/>
      <family val="2"/>
    </font>
    <font>
      <b/>
      <sz val="11"/>
      <color rgb="FF002060"/>
      <name val="Arial"/>
      <family val="2"/>
    </font>
    <font>
      <b/>
      <sz val="13"/>
      <color rgb="FF002060"/>
      <name val="Arial"/>
      <family val="2"/>
    </font>
    <font>
      <b/>
      <sz val="16"/>
      <color rgb="FFFF0000"/>
      <name val="Arial"/>
      <family val="2"/>
    </font>
    <font>
      <b/>
      <sz val="18"/>
      <color indexed="56"/>
      <name val="Arial"/>
      <family val="2"/>
    </font>
    <font>
      <b/>
      <sz val="14"/>
      <color indexed="56"/>
      <name val="Arial"/>
      <family val="2"/>
    </font>
    <font>
      <b/>
      <sz val="12"/>
      <color indexed="56"/>
      <name val="Arial"/>
      <family val="2"/>
    </font>
    <font>
      <sz val="14"/>
      <color theme="1"/>
      <name val="Arial"/>
      <family val="2"/>
      <scheme val="minor"/>
    </font>
  </fonts>
  <fills count="59">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theme="0"/>
        <bgColor indexed="64"/>
      </patternFill>
    </fill>
    <fill>
      <patternFill patternType="solid">
        <fgColor rgb="FF00206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09">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0"/>
      </top>
      <bottom style="thin">
        <color auto="1"/>
      </bottom>
      <diagonal/>
    </border>
    <border>
      <left/>
      <right style="thin">
        <color theme="0"/>
      </right>
      <top style="thin">
        <color theme="0"/>
      </top>
      <bottom style="thin">
        <color auto="1"/>
      </bottom>
      <diagonal/>
    </border>
    <border>
      <left/>
      <right/>
      <top style="thin">
        <color auto="1"/>
      </top>
      <bottom/>
      <diagonal/>
    </border>
    <border>
      <left style="thin">
        <color auto="1"/>
      </left>
      <right/>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style="thin">
        <color indexed="18"/>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style="thin">
        <color auto="1"/>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auto="1"/>
      </right>
      <top style="thin">
        <color indexed="64"/>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auto="1"/>
      </right>
      <top style="thin">
        <color indexed="64"/>
      </top>
      <bottom style="thin">
        <color auto="1"/>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style="thin">
        <color indexed="64"/>
      </left>
      <right style="thin">
        <color auto="1"/>
      </right>
      <top style="thin">
        <color indexed="64"/>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thin">
        <color auto="1"/>
      </right>
      <top style="thin">
        <color indexed="64"/>
      </top>
      <bottom style="thin">
        <color auto="1"/>
      </bottom>
      <diagonal/>
    </border>
    <border>
      <left/>
      <right style="thin">
        <color indexed="64"/>
      </right>
      <top style="thin">
        <color indexed="64"/>
      </top>
      <bottom style="thin">
        <color auto="1"/>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right style="thin">
        <color auto="1"/>
      </right>
      <top style="thin">
        <color indexed="64"/>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auto="1"/>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auto="1"/>
      </right>
      <top style="thin">
        <color indexed="64"/>
      </top>
      <bottom style="thin">
        <color auto="1"/>
      </bottom>
      <diagonal/>
    </border>
    <border>
      <left style="thin">
        <color indexed="64"/>
      </left>
      <right style="thin">
        <color auto="1"/>
      </right>
      <top/>
      <bottom/>
      <diagonal/>
    </border>
    <border>
      <left style="thin">
        <color indexed="64"/>
      </left>
      <right style="thin">
        <color auto="1"/>
      </right>
      <top style="thin">
        <color indexed="64"/>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theme="0"/>
      </left>
      <right style="thin">
        <color theme="0"/>
      </right>
      <top/>
      <bottom style="thin">
        <color theme="0"/>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style="thin">
        <color indexed="18"/>
      </right>
      <top style="thin">
        <color indexed="64"/>
      </top>
      <bottom style="thin">
        <color indexed="18"/>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s>
  <cellStyleXfs count="419">
    <xf numFmtId="0" fontId="0" fillId="0" borderId="0"/>
    <xf numFmtId="0" fontId="1" fillId="0" borderId="0"/>
    <xf numFmtId="0" fontId="1" fillId="0" borderId="0"/>
    <xf numFmtId="0" fontId="24" fillId="14" borderId="0" applyNumberFormat="0" applyBorder="0" applyAlignment="0" applyProtection="0"/>
    <xf numFmtId="0" fontId="24" fillId="14" borderId="0" applyNumberFormat="0" applyBorder="0" applyAlignment="0" applyProtection="0"/>
    <xf numFmtId="0" fontId="25" fillId="37"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5" fillId="38"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5" fillId="39"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5" fillId="4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5" fillId="41"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5" fillId="42"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5" fillId="43"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5" fillId="44"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5" fillId="45"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5" fillId="40"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5" fillId="43"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5" fillId="4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26" fillId="47"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26" fillId="4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26" fillId="45"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26" fillId="48"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26" fillId="49"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26" fillId="50"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26" fillId="51"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26" fillId="52"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26" fillId="53"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26" fillId="48"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26" fillId="49"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26" fillId="54"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27" fillId="38" borderId="0" applyNumberFormat="0" applyBorder="0" applyAlignment="0" applyProtection="0"/>
    <xf numFmtId="0" fontId="46" fillId="10" borderId="47" applyNumberFormat="0" applyAlignment="0" applyProtection="0"/>
    <xf numFmtId="0" fontId="46" fillId="10" borderId="47" applyNumberFormat="0" applyAlignment="0" applyProtection="0"/>
    <xf numFmtId="0" fontId="28" fillId="55" borderId="53" applyNumberFormat="0" applyAlignment="0" applyProtection="0"/>
    <xf numFmtId="0" fontId="47" fillId="11" borderId="50" applyNumberFormat="0" applyAlignment="0" applyProtection="0"/>
    <xf numFmtId="0" fontId="47" fillId="11" borderId="50" applyNumberFormat="0" applyAlignment="0" applyProtection="0"/>
    <xf numFmtId="0" fontId="29" fillId="56" borderId="54"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30" fillId="0" borderId="0" applyNumberFormat="0" applyFill="0" applyBorder="0" applyAlignment="0" applyProtection="0"/>
    <xf numFmtId="0" fontId="49" fillId="6" borderId="0" applyNumberFormat="0" applyBorder="0" applyAlignment="0" applyProtection="0"/>
    <xf numFmtId="0" fontId="49" fillId="6" borderId="0" applyNumberFormat="0" applyBorder="0" applyAlignment="0" applyProtection="0"/>
    <xf numFmtId="0" fontId="31" fillId="39" borderId="0" applyNumberFormat="0" applyBorder="0" applyAlignment="0" applyProtection="0"/>
    <xf numFmtId="0" fontId="50" fillId="0" borderId="44" applyNumberFormat="0" applyFill="0" applyAlignment="0" applyProtection="0"/>
    <xf numFmtId="0" fontId="50" fillId="0" borderId="44" applyNumberFormat="0" applyFill="0" applyAlignment="0" applyProtection="0"/>
    <xf numFmtId="0" fontId="32" fillId="0" borderId="55" applyNumberFormat="0" applyFill="0" applyAlignment="0" applyProtection="0"/>
    <xf numFmtId="0" fontId="51" fillId="0" borderId="45" applyNumberFormat="0" applyFill="0" applyAlignment="0" applyProtection="0"/>
    <xf numFmtId="0" fontId="51" fillId="0" borderId="45" applyNumberFormat="0" applyFill="0" applyAlignment="0" applyProtection="0"/>
    <xf numFmtId="0" fontId="33" fillId="0" borderId="5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34" fillId="0" borderId="57"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4" fillId="0" borderId="0" applyNumberFormat="0" applyFill="0" applyBorder="0" applyAlignment="0" applyProtection="0"/>
    <xf numFmtId="0" fontId="53" fillId="9" borderId="47" applyNumberFormat="0" applyAlignment="0" applyProtection="0"/>
    <xf numFmtId="0" fontId="53" fillId="9" borderId="47" applyNumberFormat="0" applyAlignment="0" applyProtection="0"/>
    <xf numFmtId="0" fontId="35" fillId="42" borderId="53" applyNumberFormat="0" applyAlignment="0" applyProtection="0"/>
    <xf numFmtId="0" fontId="54" fillId="0" borderId="49" applyNumberFormat="0" applyFill="0" applyAlignment="0" applyProtection="0"/>
    <xf numFmtId="0" fontId="54" fillId="0" borderId="49" applyNumberFormat="0" applyFill="0" applyAlignment="0" applyProtection="0"/>
    <xf numFmtId="0" fontId="36" fillId="0" borderId="58" applyNumberFormat="0" applyFill="0" applyAlignment="0" applyProtection="0"/>
    <xf numFmtId="0" fontId="55" fillId="8" borderId="0" applyNumberFormat="0" applyBorder="0" applyAlignment="0" applyProtection="0"/>
    <xf numFmtId="0" fontId="55" fillId="8" borderId="0" applyNumberFormat="0" applyBorder="0" applyAlignment="0" applyProtection="0"/>
    <xf numFmtId="0" fontId="37" fillId="57"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4"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3" fillId="12" borderId="51" applyNumberFormat="0" applyFont="0" applyAlignment="0" applyProtection="0"/>
    <xf numFmtId="0" fontId="43" fillId="12" borderId="51" applyNumberFormat="0" applyFont="0" applyAlignment="0" applyProtection="0"/>
    <xf numFmtId="0" fontId="1" fillId="58" borderId="59" applyNumberFormat="0" applyFont="0" applyAlignment="0" applyProtection="0"/>
    <xf numFmtId="0" fontId="1" fillId="58" borderId="59" applyNumberFormat="0" applyFont="0" applyAlignment="0" applyProtection="0"/>
    <xf numFmtId="0" fontId="56" fillId="10" borderId="48" applyNumberFormat="0" applyAlignment="0" applyProtection="0"/>
    <xf numFmtId="0" fontId="56" fillId="10" borderId="48" applyNumberFormat="0" applyAlignment="0" applyProtection="0"/>
    <xf numFmtId="0" fontId="39" fillId="55" borderId="60"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40" fillId="0" borderId="0" applyNumberFormat="0" applyFill="0" applyBorder="0" applyAlignment="0" applyProtection="0"/>
    <xf numFmtId="0" fontId="58" fillId="0" borderId="52" applyNumberFormat="0" applyFill="0" applyAlignment="0" applyProtection="0"/>
    <xf numFmtId="0" fontId="58" fillId="0" borderId="52" applyNumberFormat="0" applyFill="0" applyAlignment="0" applyProtection="0"/>
    <xf numFmtId="0" fontId="41" fillId="0" borderId="61"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42" fillId="0" borderId="0" applyNumberFormat="0" applyFill="0" applyBorder="0" applyAlignment="0" applyProtection="0"/>
    <xf numFmtId="0" fontId="28" fillId="55" borderId="83" applyNumberFormat="0" applyAlignment="0" applyProtection="0"/>
    <xf numFmtId="0" fontId="35" fillId="42" borderId="83" applyNumberFormat="0" applyAlignment="0" applyProtection="0"/>
    <xf numFmtId="0" fontId="1" fillId="58" borderId="84" applyNumberFormat="0" applyFont="0" applyAlignment="0" applyProtection="0"/>
    <xf numFmtId="0" fontId="1" fillId="58" borderId="84" applyNumberFormat="0" applyFont="0" applyAlignment="0" applyProtection="0"/>
    <xf numFmtId="0" fontId="39" fillId="55" borderId="85" applyNumberFormat="0" applyAlignment="0" applyProtection="0"/>
    <xf numFmtId="0" fontId="41" fillId="0" borderId="86" applyNumberFormat="0" applyFill="0" applyAlignment="0" applyProtection="0"/>
  </cellStyleXfs>
  <cellXfs count="215">
    <xf numFmtId="0" fontId="0" fillId="0" borderId="0" xfId="0"/>
    <xf numFmtId="2" fontId="2" fillId="0" borderId="2" xfId="0" applyNumberFormat="1" applyFont="1" applyBorder="1"/>
    <xf numFmtId="2" fontId="4" fillId="0" borderId="2" xfId="0" applyNumberFormat="1" applyFont="1" applyBorder="1"/>
    <xf numFmtId="0" fontId="4" fillId="0" borderId="0" xfId="0" applyFont="1"/>
    <xf numFmtId="0" fontId="4" fillId="0" borderId="2" xfId="0" applyFont="1" applyBorder="1"/>
    <xf numFmtId="2" fontId="2" fillId="0" borderId="3" xfId="0" applyNumberFormat="1" applyFont="1" applyBorder="1"/>
    <xf numFmtId="2" fontId="4" fillId="0" borderId="3" xfId="0" applyNumberFormat="1" applyFont="1" applyBorder="1"/>
    <xf numFmtId="0" fontId="6" fillId="0" borderId="1" xfId="0" applyFont="1" applyFill="1" applyBorder="1" applyAlignment="1">
      <alignment vertical="center"/>
    </xf>
    <xf numFmtId="164" fontId="6" fillId="0" borderId="1" xfId="0" applyNumberFormat="1" applyFont="1" applyBorder="1" applyAlignment="1">
      <alignment horizontal="center" vertical="center"/>
    </xf>
    <xf numFmtId="0" fontId="6" fillId="0" borderId="1" xfId="0" applyFont="1" applyFill="1" applyBorder="1" applyAlignment="1">
      <alignment horizontal="right" vertical="center"/>
    </xf>
    <xf numFmtId="0" fontId="7" fillId="0" borderId="1" xfId="0" applyFont="1" applyBorder="1" applyAlignment="1">
      <alignment horizontal="center" vertical="center"/>
    </xf>
    <xf numFmtId="0" fontId="0" fillId="0" borderId="0" xfId="0" applyAlignment="1">
      <alignment vertical="center"/>
    </xf>
    <xf numFmtId="0" fontId="10" fillId="0" borderId="0" xfId="0" applyFont="1"/>
    <xf numFmtId="0" fontId="11" fillId="0" borderId="0" xfId="0" applyFont="1"/>
    <xf numFmtId="0" fontId="0" fillId="0" borderId="0" xfId="0" applyFont="1"/>
    <xf numFmtId="0" fontId="13" fillId="0" borderId="2" xfId="0" applyFont="1" applyBorder="1" applyAlignment="1">
      <alignment vertical="center"/>
    </xf>
    <xf numFmtId="2" fontId="9" fillId="0" borderId="2" xfId="2" applyNumberFormat="1" applyFont="1" applyBorder="1" applyAlignment="1">
      <alignment vertical="center"/>
    </xf>
    <xf numFmtId="0" fontId="6" fillId="4" borderId="1" xfId="0" applyFont="1" applyFill="1" applyBorder="1" applyAlignment="1">
      <alignment vertical="center" wrapText="1"/>
    </xf>
    <xf numFmtId="0" fontId="6" fillId="4" borderId="1" xfId="0" applyFont="1" applyFill="1" applyBorder="1" applyAlignment="1">
      <alignment horizontal="right" vertical="center" wrapText="1"/>
    </xf>
    <xf numFmtId="0" fontId="14" fillId="0" borderId="0" xfId="0" applyFont="1"/>
    <xf numFmtId="2" fontId="9" fillId="0" borderId="16" xfId="2" applyNumberFormat="1" applyFont="1" applyBorder="1" applyAlignment="1">
      <alignment vertical="center"/>
    </xf>
    <xf numFmtId="0" fontId="6" fillId="0" borderId="17" xfId="0" applyFont="1" applyFill="1" applyBorder="1" applyAlignment="1">
      <alignment horizontal="center" vertical="center"/>
    </xf>
    <xf numFmtId="166" fontId="6" fillId="0" borderId="1" xfId="0" applyNumberFormat="1" applyFont="1" applyBorder="1" applyAlignment="1">
      <alignment horizontal="center" vertical="center"/>
    </xf>
    <xf numFmtId="2" fontId="6" fillId="0" borderId="1" xfId="0" applyNumberFormat="1" applyFont="1" applyBorder="1" applyAlignment="1">
      <alignment horizontal="center" vertical="center"/>
    </xf>
    <xf numFmtId="0" fontId="12" fillId="0" borderId="0" xfId="0" applyFont="1" applyAlignment="1">
      <alignment vertical="center"/>
    </xf>
    <xf numFmtId="0" fontId="0" fillId="0" borderId="0" xfId="0" applyFont="1" applyAlignment="1">
      <alignment vertical="center"/>
    </xf>
    <xf numFmtId="2" fontId="2" fillId="0" borderId="14" xfId="0" applyNumberFormat="1" applyFont="1" applyBorder="1" applyAlignment="1">
      <alignment horizontal="right" vertical="center"/>
    </xf>
    <xf numFmtId="2" fontId="2" fillId="0" borderId="14" xfId="0" applyNumberFormat="1" applyFont="1" applyBorder="1" applyAlignment="1">
      <alignment vertical="center"/>
    </xf>
    <xf numFmtId="2" fontId="2" fillId="0" borderId="15" xfId="0" applyNumberFormat="1" applyFont="1" applyBorder="1" applyAlignment="1">
      <alignment vertical="center"/>
    </xf>
    <xf numFmtId="0" fontId="4" fillId="0" borderId="0" xfId="0" applyFont="1" applyAlignment="1">
      <alignment vertical="center"/>
    </xf>
    <xf numFmtId="2" fontId="4" fillId="0" borderId="2" xfId="0" applyNumberFormat="1" applyFont="1" applyBorder="1" applyAlignment="1">
      <alignment vertical="center"/>
    </xf>
    <xf numFmtId="0" fontId="6" fillId="0" borderId="11" xfId="0" applyFont="1" applyFill="1" applyBorder="1" applyAlignment="1">
      <alignment horizontal="right" vertical="center" wrapText="1"/>
    </xf>
    <xf numFmtId="2" fontId="9" fillId="0" borderId="0" xfId="2" applyNumberFormat="1" applyFont="1" applyBorder="1" applyAlignment="1">
      <alignment vertical="center"/>
    </xf>
    <xf numFmtId="3" fontId="13" fillId="0" borderId="2" xfId="0" applyNumberFormat="1" applyFont="1" applyBorder="1" applyAlignment="1"/>
    <xf numFmtId="0" fontId="13" fillId="0" borderId="2" xfId="0" applyFont="1" applyBorder="1" applyAlignment="1"/>
    <xf numFmtId="3" fontId="13" fillId="0" borderId="2" xfId="0" applyNumberFormat="1" applyFont="1" applyFill="1" applyBorder="1" applyAlignment="1"/>
    <xf numFmtId="3" fontId="6" fillId="0" borderId="1" xfId="0" applyNumberFormat="1" applyFont="1" applyBorder="1" applyAlignment="1">
      <alignment horizontal="center" vertical="center"/>
    </xf>
    <xf numFmtId="0" fontId="7" fillId="0" borderId="21" xfId="0" applyFont="1" applyBorder="1" applyAlignment="1">
      <alignment horizontal="center" vertical="center"/>
    </xf>
    <xf numFmtId="3" fontId="6" fillId="0" borderId="1" xfId="0" applyNumberFormat="1" applyFont="1" applyBorder="1" applyAlignment="1">
      <alignment horizontal="center" vertical="center"/>
    </xf>
    <xf numFmtId="0" fontId="6" fillId="0" borderId="22" xfId="0" applyFont="1" applyFill="1" applyBorder="1" applyAlignment="1">
      <alignment vertical="center"/>
    </xf>
    <xf numFmtId="0" fontId="6" fillId="0" borderId="24" xfId="0" applyFont="1" applyFill="1" applyBorder="1" applyAlignment="1">
      <alignment vertical="center"/>
    </xf>
    <xf numFmtId="0" fontId="0" fillId="4" borderId="0" xfId="0" applyFill="1"/>
    <xf numFmtId="164" fontId="6" fillId="4" borderId="1" xfId="0" applyNumberFormat="1" applyFont="1" applyFill="1" applyBorder="1" applyAlignment="1">
      <alignment horizontal="right" vertical="center" wrapText="1"/>
    </xf>
    <xf numFmtId="2" fontId="6" fillId="4" borderId="1" xfId="0" applyNumberFormat="1" applyFont="1" applyFill="1" applyBorder="1" applyAlignment="1">
      <alignment horizontal="right" vertical="center" wrapText="1"/>
    </xf>
    <xf numFmtId="2" fontId="8" fillId="0" borderId="16" xfId="0" applyNumberFormat="1" applyFont="1" applyBorder="1" applyAlignment="1">
      <alignment vertical="center"/>
    </xf>
    <xf numFmtId="0" fontId="15" fillId="2" borderId="1" xfId="1" applyFont="1" applyFill="1" applyBorder="1" applyAlignment="1">
      <alignment horizontal="center" vertical="center"/>
    </xf>
    <xf numFmtId="0" fontId="15" fillId="2" borderId="1" xfId="1" applyFont="1" applyFill="1" applyBorder="1" applyAlignment="1">
      <alignment horizontal="center" vertical="center" wrapText="1"/>
    </xf>
    <xf numFmtId="0" fontId="19" fillId="0" borderId="0" xfId="0" applyFont="1" applyAlignment="1">
      <alignment vertical="center"/>
    </xf>
    <xf numFmtId="0" fontId="2" fillId="0" borderId="0" xfId="0" applyFont="1" applyAlignment="1">
      <alignment vertical="center"/>
    </xf>
    <xf numFmtId="0" fontId="6" fillId="4" borderId="29" xfId="0" applyFont="1" applyFill="1" applyBorder="1" applyAlignment="1">
      <alignment horizontal="right" vertical="center" wrapText="1"/>
    </xf>
    <xf numFmtId="2" fontId="15" fillId="0" borderId="18" xfId="2" applyNumberFormat="1" applyFont="1" applyBorder="1" applyAlignment="1">
      <alignment horizontal="center" vertical="center"/>
    </xf>
    <xf numFmtId="0" fontId="6" fillId="4" borderId="30" xfId="0" applyFont="1" applyFill="1" applyBorder="1" applyAlignment="1">
      <alignment horizontal="right" vertical="center" wrapText="1"/>
    </xf>
    <xf numFmtId="0" fontId="22" fillId="0" borderId="1" xfId="0" applyFont="1" applyFill="1" applyBorder="1" applyAlignment="1">
      <alignment vertical="center"/>
    </xf>
    <xf numFmtId="164" fontId="22" fillId="0" borderId="29" xfId="0" applyNumberFormat="1" applyFont="1" applyBorder="1" applyAlignment="1">
      <alignment horizontal="center" vertical="center"/>
    </xf>
    <xf numFmtId="164" fontId="22" fillId="0" borderId="1" xfId="0" applyNumberFormat="1" applyFont="1" applyBorder="1" applyAlignment="1">
      <alignment horizontal="center" vertical="center"/>
    </xf>
    <xf numFmtId="0" fontId="22" fillId="0" borderId="29" xfId="0" applyFont="1" applyFill="1" applyBorder="1" applyAlignment="1">
      <alignment vertical="center"/>
    </xf>
    <xf numFmtId="0" fontId="22" fillId="0" borderId="23" xfId="0" applyFont="1" applyFill="1" applyBorder="1" applyAlignment="1">
      <alignment vertical="center"/>
    </xf>
    <xf numFmtId="0" fontId="22" fillId="0" borderId="25" xfId="0" applyFont="1" applyFill="1" applyBorder="1" applyAlignment="1">
      <alignment vertical="center"/>
    </xf>
    <xf numFmtId="0" fontId="22" fillId="0" borderId="28" xfId="0" applyFont="1" applyFill="1" applyBorder="1" applyAlignment="1">
      <alignment vertical="center"/>
    </xf>
    <xf numFmtId="0" fontId="22" fillId="0" borderId="1" xfId="0" applyFont="1" applyFill="1" applyBorder="1" applyAlignment="1">
      <alignment horizontal="right" vertical="center"/>
    </xf>
    <xf numFmtId="0" fontId="6" fillId="0" borderId="29" xfId="0" applyFont="1" applyFill="1" applyBorder="1" applyAlignment="1">
      <alignment vertical="center"/>
    </xf>
    <xf numFmtId="0" fontId="22" fillId="0" borderId="30" xfId="0" applyFont="1" applyFill="1" applyBorder="1" applyAlignment="1">
      <alignment vertical="center"/>
    </xf>
    <xf numFmtId="0" fontId="22" fillId="0" borderId="36" xfId="0" applyFont="1" applyFill="1" applyBorder="1" applyAlignment="1">
      <alignment vertical="center"/>
    </xf>
    <xf numFmtId="0" fontId="6" fillId="0" borderId="39" xfId="0" applyFont="1" applyFill="1" applyBorder="1" applyAlignment="1">
      <alignment vertical="center"/>
    </xf>
    <xf numFmtId="164" fontId="22" fillId="0" borderId="39" xfId="0" applyNumberFormat="1" applyFont="1" applyBorder="1" applyAlignment="1">
      <alignment horizontal="center" vertical="center"/>
    </xf>
    <xf numFmtId="0" fontId="6" fillId="0" borderId="41" xfId="0" applyFont="1" applyFill="1" applyBorder="1" applyAlignment="1">
      <alignment vertical="center"/>
    </xf>
    <xf numFmtId="164" fontId="23" fillId="0" borderId="42" xfId="0" applyNumberFormat="1" applyFont="1" applyBorder="1" applyAlignment="1">
      <alignment horizontal="right" vertical="center" wrapText="1"/>
    </xf>
    <xf numFmtId="164" fontId="22" fillId="0" borderId="38" xfId="0" applyNumberFormat="1" applyFont="1" applyBorder="1" applyAlignment="1">
      <alignment horizontal="center" vertical="center"/>
    </xf>
    <xf numFmtId="0" fontId="6" fillId="0" borderId="37" xfId="0" applyFont="1" applyFill="1" applyBorder="1" applyAlignment="1">
      <alignment vertical="center"/>
    </xf>
    <xf numFmtId="0" fontId="0" fillId="0" borderId="0" xfId="0"/>
    <xf numFmtId="167" fontId="6" fillId="0" borderId="18" xfId="2" applyNumberFormat="1" applyFont="1" applyBorder="1" applyAlignment="1">
      <alignment horizontal="center" vertical="center"/>
    </xf>
    <xf numFmtId="167" fontId="6" fillId="4" borderId="18" xfId="0" applyNumberFormat="1" applyFont="1" applyFill="1" applyBorder="1" applyAlignment="1">
      <alignment vertical="center" wrapText="1"/>
    </xf>
    <xf numFmtId="167" fontId="0" fillId="0" borderId="0" xfId="0" applyNumberFormat="1"/>
    <xf numFmtId="0" fontId="22" fillId="0" borderId="62" xfId="0" applyFont="1" applyFill="1" applyBorder="1" applyAlignment="1">
      <alignment vertical="center"/>
    </xf>
    <xf numFmtId="0" fontId="6" fillId="0" borderId="63" xfId="0" applyFont="1" applyFill="1" applyBorder="1" applyAlignment="1">
      <alignment vertical="center"/>
    </xf>
    <xf numFmtId="0" fontId="6" fillId="4" borderId="65" xfId="0" applyFont="1" applyFill="1" applyBorder="1" applyAlignment="1">
      <alignment horizontal="right" vertical="center" wrapText="1"/>
    </xf>
    <xf numFmtId="0" fontId="6" fillId="0" borderId="64" xfId="0" applyFont="1" applyFill="1" applyBorder="1" applyAlignment="1">
      <alignment vertical="center"/>
    </xf>
    <xf numFmtId="3" fontId="6" fillId="0" borderId="1" xfId="0" applyNumberFormat="1" applyFont="1" applyBorder="1" applyAlignment="1">
      <alignment horizontal="center" vertical="center"/>
    </xf>
    <xf numFmtId="0" fontId="6" fillId="4" borderId="66" xfId="0" applyFont="1" applyFill="1" applyBorder="1" applyAlignment="1">
      <alignment horizontal="right" vertical="center" wrapText="1"/>
    </xf>
    <xf numFmtId="2" fontId="60" fillId="0" borderId="2" xfId="0" applyNumberFormat="1" applyFont="1" applyBorder="1" applyAlignment="1">
      <alignment horizontal="right" vertical="center"/>
    </xf>
    <xf numFmtId="164" fontId="6" fillId="0" borderId="67" xfId="0" applyNumberFormat="1" applyFont="1" applyBorder="1" applyAlignment="1">
      <alignment horizontal="center" vertical="center"/>
    </xf>
    <xf numFmtId="164" fontId="6" fillId="0" borderId="71" xfId="0" applyNumberFormat="1" applyFont="1" applyBorder="1" applyAlignment="1">
      <alignment horizontal="center" vertical="center"/>
    </xf>
    <xf numFmtId="164" fontId="6" fillId="0" borderId="72" xfId="0" applyNumberFormat="1" applyFont="1" applyBorder="1" applyAlignment="1">
      <alignment horizontal="center" vertical="center"/>
    </xf>
    <xf numFmtId="164" fontId="23" fillId="0" borderId="72" xfId="0" applyNumberFormat="1" applyFont="1" applyBorder="1" applyAlignment="1">
      <alignment horizontal="right" vertical="center" wrapText="1"/>
    </xf>
    <xf numFmtId="3" fontId="6" fillId="0" borderId="1" xfId="0" applyNumberFormat="1" applyFont="1" applyBorder="1" applyAlignment="1">
      <alignment horizontal="center" vertical="center"/>
    </xf>
    <xf numFmtId="164" fontId="22" fillId="0" borderId="76" xfId="0" applyNumberFormat="1" applyFont="1" applyBorder="1" applyAlignment="1">
      <alignment horizontal="center" vertical="center"/>
    </xf>
    <xf numFmtId="164" fontId="6" fillId="0" borderId="75" xfId="0" applyNumberFormat="1" applyFont="1" applyBorder="1" applyAlignment="1">
      <alignment horizontal="center" vertical="center"/>
    </xf>
    <xf numFmtId="4" fontId="6" fillId="0" borderId="75" xfId="0" applyNumberFormat="1" applyFont="1" applyBorder="1" applyAlignment="1">
      <alignment horizontal="center" vertical="center"/>
    </xf>
    <xf numFmtId="3" fontId="6" fillId="0" borderId="75" xfId="0" applyNumberFormat="1" applyFont="1" applyBorder="1" applyAlignment="1">
      <alignment horizontal="center" vertical="center"/>
    </xf>
    <xf numFmtId="4" fontId="61" fillId="0" borderId="75" xfId="0" applyNumberFormat="1" applyFont="1" applyBorder="1" applyAlignment="1">
      <alignment horizontal="center" vertical="center"/>
    </xf>
    <xf numFmtId="0" fontId="6" fillId="0" borderId="30" xfId="0" applyFont="1" applyFill="1" applyBorder="1" applyAlignment="1">
      <alignment vertical="center"/>
    </xf>
    <xf numFmtId="4" fontId="62" fillId="0" borderId="75" xfId="0" applyNumberFormat="1" applyFont="1" applyBorder="1" applyAlignment="1">
      <alignment horizontal="center" vertical="center"/>
    </xf>
    <xf numFmtId="0" fontId="63" fillId="4" borderId="80" xfId="0" applyFont="1" applyFill="1" applyBorder="1" applyAlignment="1">
      <alignment horizontal="right" vertical="center" wrapText="1"/>
    </xf>
    <xf numFmtId="164" fontId="63" fillId="0" borderId="80" xfId="0" applyNumberFormat="1" applyFont="1" applyFill="1" applyBorder="1" applyAlignment="1">
      <alignment horizontal="right" vertical="center" wrapText="1"/>
    </xf>
    <xf numFmtId="164" fontId="63" fillId="0" borderId="29" xfId="0" applyNumberFormat="1" applyFont="1" applyFill="1" applyBorder="1" applyAlignment="1">
      <alignment horizontal="right" vertical="center" wrapText="1"/>
    </xf>
    <xf numFmtId="0" fontId="63" fillId="4" borderId="43" xfId="0" applyFont="1" applyFill="1" applyBorder="1" applyAlignment="1">
      <alignment vertical="center" wrapText="1"/>
    </xf>
    <xf numFmtId="0" fontId="63" fillId="4" borderId="68" xfId="0" applyFont="1" applyFill="1" applyBorder="1" applyAlignment="1">
      <alignment horizontal="right" vertical="center" wrapText="1"/>
    </xf>
    <xf numFmtId="164" fontId="6" fillId="0" borderId="82" xfId="0" applyNumberFormat="1" applyFont="1" applyBorder="1" applyAlignment="1">
      <alignment horizontal="center" vertical="center"/>
    </xf>
    <xf numFmtId="0" fontId="0" fillId="0" borderId="0" xfId="0"/>
    <xf numFmtId="164" fontId="6" fillId="0" borderId="81" xfId="0" applyNumberFormat="1" applyFont="1" applyBorder="1" applyAlignment="1">
      <alignment horizontal="center" vertical="center"/>
    </xf>
    <xf numFmtId="164" fontId="6" fillId="0" borderId="87" xfId="0" applyNumberFormat="1" applyFont="1" applyBorder="1" applyAlignment="1">
      <alignment horizontal="center" vertical="center"/>
    </xf>
    <xf numFmtId="164" fontId="6" fillId="0" borderId="88" xfId="0" applyNumberFormat="1" applyFont="1" applyBorder="1" applyAlignment="1">
      <alignment horizontal="center" vertical="center"/>
    </xf>
    <xf numFmtId="0" fontId="64" fillId="0" borderId="88" xfId="0" applyFont="1" applyFill="1" applyBorder="1" applyAlignment="1">
      <alignment horizontal="right" vertical="center" wrapText="1"/>
    </xf>
    <xf numFmtId="0" fontId="63" fillId="4" borderId="88" xfId="0" applyFont="1" applyFill="1" applyBorder="1" applyAlignment="1">
      <alignment horizontal="right" vertical="center" wrapText="1"/>
    </xf>
    <xf numFmtId="0" fontId="63" fillId="4" borderId="93" xfId="0" applyFont="1" applyFill="1" applyBorder="1" applyAlignment="1">
      <alignment horizontal="right" vertical="center" wrapText="1"/>
    </xf>
    <xf numFmtId="164" fontId="63" fillId="0" borderId="93" xfId="0" applyNumberFormat="1" applyFont="1" applyFill="1" applyBorder="1" applyAlignment="1">
      <alignment horizontal="right" vertical="center" wrapText="1"/>
    </xf>
    <xf numFmtId="164" fontId="6" fillId="0" borderId="91" xfId="0" applyNumberFormat="1" applyFont="1" applyBorder="1" applyAlignment="1">
      <alignment horizontal="center" vertical="center"/>
    </xf>
    <xf numFmtId="164" fontId="6" fillId="0" borderId="94" xfId="0" applyNumberFormat="1" applyFont="1" applyBorder="1" applyAlignment="1">
      <alignment horizontal="center" vertical="center"/>
    </xf>
    <xf numFmtId="164" fontId="6" fillId="0" borderId="95" xfId="0" applyNumberFormat="1" applyFont="1" applyFill="1" applyBorder="1" applyAlignment="1">
      <alignment horizontal="center" vertical="center"/>
    </xf>
    <xf numFmtId="164" fontId="6" fillId="0" borderId="96" xfId="0" applyNumberFormat="1" applyFont="1" applyBorder="1" applyAlignment="1">
      <alignment horizontal="center" vertical="center"/>
    </xf>
    <xf numFmtId="164" fontId="6" fillId="0" borderId="98" xfId="0" applyNumberFormat="1" applyFont="1" applyBorder="1" applyAlignment="1">
      <alignment horizontal="center" vertical="center"/>
    </xf>
    <xf numFmtId="4" fontId="61" fillId="0" borderId="98" xfId="0" applyNumberFormat="1" applyFont="1" applyBorder="1" applyAlignment="1">
      <alignment horizontal="center" vertical="center"/>
    </xf>
    <xf numFmtId="3" fontId="6" fillId="0" borderId="98" xfId="0" applyNumberFormat="1" applyFont="1" applyBorder="1" applyAlignment="1">
      <alignment horizontal="center" vertical="center"/>
    </xf>
    <xf numFmtId="0" fontId="6" fillId="0" borderId="99" xfId="0" applyFont="1" applyFill="1" applyBorder="1" applyAlignment="1">
      <alignment vertical="center"/>
    </xf>
    <xf numFmtId="164" fontId="6" fillId="0" borderId="99" xfId="0" applyNumberFormat="1" applyFont="1" applyBorder="1" applyAlignment="1">
      <alignment horizontal="center" vertical="center"/>
    </xf>
    <xf numFmtId="0" fontId="22" fillId="0" borderId="97" xfId="0" applyFont="1" applyFill="1" applyBorder="1" applyAlignment="1">
      <alignment vertical="center"/>
    </xf>
    <xf numFmtId="4" fontId="62" fillId="0" borderId="99" xfId="0" applyNumberFormat="1" applyFont="1" applyBorder="1" applyAlignment="1">
      <alignment horizontal="center" vertical="center"/>
    </xf>
    <xf numFmtId="164" fontId="6" fillId="0" borderId="99" xfId="0" applyNumberFormat="1" applyFont="1" applyFill="1" applyBorder="1" applyAlignment="1">
      <alignment horizontal="right" vertical="center" wrapText="1"/>
    </xf>
    <xf numFmtId="3" fontId="6" fillId="0" borderId="1" xfId="0" applyNumberFormat="1" applyFont="1" applyBorder="1" applyAlignment="1">
      <alignment horizontal="center" vertical="center"/>
    </xf>
    <xf numFmtId="3" fontId="0" fillId="0" borderId="0" xfId="0" applyNumberFormat="1"/>
    <xf numFmtId="164" fontId="6" fillId="0" borderId="75" xfId="0" applyNumberFormat="1" applyFont="1" applyBorder="1" applyAlignment="1">
      <alignment horizontal="center" vertical="top"/>
    </xf>
    <xf numFmtId="2" fontId="22" fillId="0" borderId="2" xfId="0" applyNumberFormat="1" applyFont="1" applyFill="1" applyBorder="1" applyAlignment="1">
      <alignment vertical="center"/>
    </xf>
    <xf numFmtId="2" fontId="6" fillId="0" borderId="2" xfId="0" applyNumberFormat="1" applyFont="1" applyBorder="1" applyAlignment="1">
      <alignment horizontal="center" vertical="center"/>
    </xf>
    <xf numFmtId="2" fontId="62" fillId="0" borderId="2" xfId="0" applyNumberFormat="1" applyFont="1" applyBorder="1" applyAlignment="1">
      <alignment horizontal="center" vertical="center"/>
    </xf>
    <xf numFmtId="2" fontId="22" fillId="0" borderId="100" xfId="0" applyNumberFormat="1" applyFont="1" applyFill="1" applyBorder="1" applyAlignment="1">
      <alignment vertical="center"/>
    </xf>
    <xf numFmtId="2" fontId="6" fillId="0" borderId="100" xfId="0" applyNumberFormat="1" applyFont="1" applyBorder="1" applyAlignment="1">
      <alignment horizontal="center" vertical="center"/>
    </xf>
    <xf numFmtId="2" fontId="62" fillId="0" borderId="100" xfId="0" applyNumberFormat="1" applyFont="1" applyBorder="1" applyAlignment="1">
      <alignment horizontal="center" vertical="center"/>
    </xf>
    <xf numFmtId="0" fontId="66" fillId="0" borderId="0" xfId="0" applyFont="1" applyAlignment="1">
      <alignment vertical="center"/>
    </xf>
    <xf numFmtId="0" fontId="68" fillId="2" borderId="102" xfId="0" applyFont="1" applyFill="1" applyBorder="1" applyAlignment="1">
      <alignment horizontal="center" vertical="center"/>
    </xf>
    <xf numFmtId="0" fontId="68" fillId="2" borderId="102" xfId="0" applyFont="1" applyFill="1" applyBorder="1" applyAlignment="1">
      <alignment horizontal="center" vertical="center" wrapText="1"/>
    </xf>
    <xf numFmtId="0" fontId="67" fillId="0" borderId="102" xfId="2" applyFont="1" applyFill="1" applyBorder="1" applyAlignment="1">
      <alignment horizontal="right" vertical="center"/>
    </xf>
    <xf numFmtId="0" fontId="67" fillId="0" borderId="102" xfId="2" applyFont="1" applyFill="1" applyBorder="1" applyAlignment="1">
      <alignment horizontal="left" vertical="center"/>
    </xf>
    <xf numFmtId="3" fontId="67" fillId="0" borderId="106" xfId="2" applyNumberFormat="1" applyFont="1" applyFill="1" applyBorder="1" applyAlignment="1">
      <alignment horizontal="center" vertical="center"/>
    </xf>
    <xf numFmtId="0" fontId="69" fillId="0" borderId="0" xfId="0" applyFont="1"/>
    <xf numFmtId="2" fontId="0" fillId="0" borderId="20" xfId="0" applyNumberFormat="1" applyBorder="1" applyAlignment="1">
      <alignment horizontal="center"/>
    </xf>
    <xf numFmtId="2" fontId="0" fillId="0" borderId="6" xfId="0" applyNumberFormat="1" applyBorder="1" applyAlignment="1">
      <alignment horizontal="center"/>
    </xf>
    <xf numFmtId="2" fontId="0" fillId="0" borderId="19" xfId="0" applyNumberFormat="1" applyBorder="1" applyAlignment="1">
      <alignment horizontal="center"/>
    </xf>
    <xf numFmtId="0" fontId="15" fillId="0" borderId="5" xfId="0" applyFont="1" applyFill="1" applyBorder="1" applyAlignment="1">
      <alignment horizontal="center" vertical="center"/>
    </xf>
    <xf numFmtId="0" fontId="15" fillId="0" borderId="19" xfId="0" applyFont="1" applyFill="1" applyBorder="1" applyAlignment="1">
      <alignment horizontal="center" vertical="center"/>
    </xf>
    <xf numFmtId="0" fontId="22" fillId="0" borderId="69" xfId="0" applyFont="1" applyFill="1" applyBorder="1" applyAlignment="1">
      <alignment horizontal="right" vertical="center"/>
    </xf>
    <xf numFmtId="0" fontId="22" fillId="0" borderId="70" xfId="0" applyFont="1" applyFill="1" applyBorder="1" applyAlignment="1">
      <alignment horizontal="right" vertical="center"/>
    </xf>
    <xf numFmtId="0" fontId="22" fillId="0" borderId="71" xfId="0" applyFont="1" applyFill="1" applyBorder="1" applyAlignment="1">
      <alignment horizontal="right" vertical="center"/>
    </xf>
    <xf numFmtId="3" fontId="6" fillId="0" borderId="90" xfId="0" applyNumberFormat="1" applyFont="1" applyBorder="1" applyAlignment="1">
      <alignment horizontal="center" vertical="center"/>
    </xf>
    <xf numFmtId="3" fontId="6" fillId="0" borderId="91" xfId="0" applyNumberFormat="1" applyFont="1" applyBorder="1" applyAlignment="1">
      <alignment horizontal="center" vertical="center"/>
    </xf>
    <xf numFmtId="3" fontId="6" fillId="0" borderId="92" xfId="0" applyNumberFormat="1" applyFont="1" applyBorder="1" applyAlignment="1">
      <alignment horizontal="center" vertical="center"/>
    </xf>
    <xf numFmtId="0" fontId="7" fillId="0" borderId="20" xfId="0" applyFont="1" applyBorder="1" applyAlignment="1">
      <alignment horizontal="center" vertical="center"/>
    </xf>
    <xf numFmtId="0" fontId="7" fillId="0" borderId="6" xfId="0" applyFont="1" applyBorder="1" applyAlignment="1">
      <alignment horizontal="center" vertical="center"/>
    </xf>
    <xf numFmtId="0" fontId="7" fillId="0" borderId="19" xfId="0" applyFont="1" applyBorder="1" applyAlignment="1">
      <alignment horizontal="center" vertical="center"/>
    </xf>
    <xf numFmtId="2" fontId="6" fillId="0" borderId="100" xfId="0" applyNumberFormat="1" applyFont="1" applyBorder="1" applyAlignment="1">
      <alignment horizontal="center" vertical="center"/>
    </xf>
    <xf numFmtId="2" fontId="6" fillId="0" borderId="2" xfId="0" applyNumberFormat="1" applyFont="1" applyBorder="1" applyAlignment="1">
      <alignment horizontal="center" vertical="center"/>
    </xf>
    <xf numFmtId="3" fontId="6" fillId="0" borderId="1" xfId="0" applyNumberFormat="1" applyFont="1" applyBorder="1" applyAlignment="1">
      <alignment horizontal="center" vertical="center"/>
    </xf>
    <xf numFmtId="3" fontId="6" fillId="0" borderId="97" xfId="0" applyNumberFormat="1" applyFont="1" applyBorder="1" applyAlignment="1">
      <alignment horizontal="center" vertical="center"/>
    </xf>
    <xf numFmtId="2" fontId="17" fillId="4" borderId="10" xfId="0" applyNumberFormat="1" applyFont="1" applyFill="1" applyBorder="1" applyAlignment="1">
      <alignment horizontal="center" vertical="center"/>
    </xf>
    <xf numFmtId="2" fontId="18" fillId="4" borderId="10" xfId="0" applyNumberFormat="1" applyFont="1" applyFill="1" applyBorder="1" applyAlignment="1">
      <alignment horizontal="center" vertical="center"/>
    </xf>
    <xf numFmtId="2" fontId="3" fillId="0" borderId="5" xfId="0" applyNumberFormat="1" applyFont="1" applyBorder="1" applyAlignment="1">
      <alignment horizontal="center" vertical="center"/>
    </xf>
    <xf numFmtId="2" fontId="3" fillId="0" borderId="6" xfId="0" applyNumberFormat="1" applyFont="1" applyBorder="1" applyAlignment="1">
      <alignment horizontal="center" vertical="center"/>
    </xf>
    <xf numFmtId="2" fontId="3" fillId="0" borderId="7" xfId="0" applyNumberFormat="1" applyFont="1" applyBorder="1" applyAlignment="1">
      <alignment horizontal="center" vertical="center"/>
    </xf>
    <xf numFmtId="2" fontId="0" fillId="0" borderId="77" xfId="0" applyNumberFormat="1" applyBorder="1" applyAlignment="1">
      <alignment horizontal="center"/>
    </xf>
    <xf numFmtId="2" fontId="0" fillId="0" borderId="78" xfId="0" applyNumberFormat="1" applyBorder="1" applyAlignment="1">
      <alignment horizontal="center"/>
    </xf>
    <xf numFmtId="2" fontId="0" fillId="0" borderId="79" xfId="0" applyNumberFormat="1" applyBorder="1" applyAlignment="1">
      <alignment horizontal="center"/>
    </xf>
    <xf numFmtId="2" fontId="5" fillId="0" borderId="8" xfId="0" applyNumberFormat="1" applyFont="1" applyBorder="1" applyAlignment="1">
      <alignment horizontal="center" vertical="center"/>
    </xf>
    <xf numFmtId="2" fontId="5" fillId="0" borderId="9" xfId="0" applyNumberFormat="1"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2" fillId="0" borderId="4" xfId="0" applyFont="1" applyBorder="1" applyAlignment="1">
      <alignment horizontal="center" vertical="center"/>
    </xf>
    <xf numFmtId="2" fontId="5" fillId="0" borderId="12" xfId="0" applyNumberFormat="1" applyFont="1" applyBorder="1" applyAlignment="1">
      <alignment horizontal="center" vertical="center"/>
    </xf>
    <xf numFmtId="2" fontId="5" fillId="0" borderId="13" xfId="0" applyNumberFormat="1" applyFont="1" applyBorder="1" applyAlignment="1">
      <alignment horizontal="center" vertical="center"/>
    </xf>
    <xf numFmtId="2" fontId="5" fillId="0" borderId="14" xfId="0" applyNumberFormat="1" applyFont="1" applyBorder="1" applyAlignment="1">
      <alignment horizontal="center" vertical="center"/>
    </xf>
    <xf numFmtId="2" fontId="3" fillId="0" borderId="26" xfId="0" applyNumberFormat="1" applyFont="1" applyBorder="1" applyAlignment="1">
      <alignment horizontal="center" vertical="center"/>
    </xf>
    <xf numFmtId="2" fontId="3" fillId="0" borderId="10" xfId="0" applyNumberFormat="1" applyFont="1" applyBorder="1" applyAlignment="1">
      <alignment horizontal="center" vertical="center"/>
    </xf>
    <xf numFmtId="2" fontId="3" fillId="0" borderId="27" xfId="0" applyNumberFormat="1" applyFont="1" applyBorder="1" applyAlignment="1">
      <alignment horizontal="center" vertical="center"/>
    </xf>
    <xf numFmtId="2" fontId="0" fillId="0" borderId="33" xfId="0" applyNumberFormat="1" applyBorder="1" applyAlignment="1">
      <alignment horizontal="center"/>
    </xf>
    <xf numFmtId="2" fontId="0" fillId="0" borderId="34" xfId="0" applyNumberFormat="1" applyBorder="1" applyAlignment="1">
      <alignment horizontal="center"/>
    </xf>
    <xf numFmtId="2" fontId="0" fillId="0" borderId="35" xfId="0" applyNumberFormat="1" applyBorder="1" applyAlignment="1">
      <alignment horizontal="center"/>
    </xf>
    <xf numFmtId="3" fontId="13" fillId="0" borderId="12" xfId="0" applyNumberFormat="1" applyFont="1" applyBorder="1" applyAlignment="1">
      <alignment horizontal="right" vertical="center"/>
    </xf>
    <xf numFmtId="0" fontId="13" fillId="0" borderId="13" xfId="0" applyFont="1" applyBorder="1" applyAlignment="1">
      <alignment horizontal="right" vertical="center"/>
    </xf>
    <xf numFmtId="0" fontId="13" fillId="0" borderId="14" xfId="0" applyFont="1" applyBorder="1" applyAlignment="1">
      <alignment horizontal="right" vertical="center"/>
    </xf>
    <xf numFmtId="3" fontId="13" fillId="0" borderId="13" xfId="0" applyNumberFormat="1" applyFont="1" applyBorder="1" applyAlignment="1">
      <alignment horizontal="right" vertical="center"/>
    </xf>
    <xf numFmtId="3" fontId="13" fillId="0" borderId="14" xfId="0" applyNumberFormat="1" applyFont="1" applyBorder="1" applyAlignment="1">
      <alignment horizontal="right" vertical="center"/>
    </xf>
    <xf numFmtId="4" fontId="13" fillId="0" borderId="12" xfId="0" applyNumberFormat="1" applyFont="1" applyBorder="1" applyAlignment="1">
      <alignment horizontal="right" vertical="center"/>
    </xf>
    <xf numFmtId="4" fontId="13" fillId="0" borderId="13" xfId="0" applyNumberFormat="1" applyFont="1" applyBorder="1" applyAlignment="1">
      <alignment horizontal="right" vertical="center"/>
    </xf>
    <xf numFmtId="4" fontId="13" fillId="0" borderId="14" xfId="0" applyNumberFormat="1" applyFont="1" applyBorder="1" applyAlignment="1">
      <alignment horizontal="right" vertical="center"/>
    </xf>
    <xf numFmtId="4" fontId="65" fillId="0" borderId="12" xfId="0" applyNumberFormat="1" applyFont="1" applyBorder="1" applyAlignment="1">
      <alignment horizontal="right" vertical="center"/>
    </xf>
    <xf numFmtId="4" fontId="65" fillId="0" borderId="14" xfId="0" applyNumberFormat="1" applyFont="1" applyBorder="1" applyAlignment="1">
      <alignment horizontal="right" vertical="center"/>
    </xf>
    <xf numFmtId="0" fontId="16" fillId="5" borderId="10" xfId="0" applyFont="1" applyFill="1" applyBorder="1" applyAlignment="1">
      <alignment horizontal="center" vertical="center"/>
    </xf>
    <xf numFmtId="0" fontId="16" fillId="5" borderId="0" xfId="0" applyFont="1" applyFill="1" applyBorder="1" applyAlignment="1">
      <alignment horizontal="center" vertical="center"/>
    </xf>
    <xf numFmtId="164" fontId="64" fillId="0" borderId="89" xfId="0" applyNumberFormat="1" applyFont="1" applyBorder="1" applyAlignment="1">
      <alignment horizontal="right" vertical="center" wrapText="1"/>
    </xf>
    <xf numFmtId="164" fontId="64" fillId="0" borderId="81" xfId="0" applyNumberFormat="1" applyFont="1" applyBorder="1" applyAlignment="1">
      <alignment horizontal="right" vertical="center" wrapText="1"/>
    </xf>
    <xf numFmtId="164" fontId="64" fillId="0" borderId="87" xfId="0" applyNumberFormat="1" applyFont="1" applyBorder="1" applyAlignment="1">
      <alignment horizontal="right" vertical="center" wrapText="1"/>
    </xf>
    <xf numFmtId="0" fontId="67" fillId="0" borderId="107" xfId="2" applyFont="1" applyFill="1" applyBorder="1" applyAlignment="1">
      <alignment horizontal="center" vertical="center"/>
    </xf>
    <xf numFmtId="0" fontId="67" fillId="0" borderId="108" xfId="2" applyFont="1" applyFill="1" applyBorder="1" applyAlignment="1">
      <alignment horizontal="center" vertical="center"/>
    </xf>
    <xf numFmtId="0" fontId="67" fillId="0" borderId="103" xfId="0" applyFont="1" applyBorder="1" applyAlignment="1">
      <alignment horizontal="center" vertical="center"/>
    </xf>
    <xf numFmtId="0" fontId="67" fillId="0" borderId="104" xfId="0" applyFont="1" applyBorder="1" applyAlignment="1">
      <alignment horizontal="center" vertical="center"/>
    </xf>
    <xf numFmtId="0" fontId="67" fillId="0" borderId="105" xfId="0" applyFont="1" applyBorder="1" applyAlignment="1">
      <alignment horizontal="center" vertical="center"/>
    </xf>
    <xf numFmtId="0" fontId="66" fillId="0" borderId="0" xfId="0" applyFont="1" applyAlignment="1">
      <alignment horizontal="right" vertical="center"/>
    </xf>
    <xf numFmtId="0" fontId="67" fillId="0" borderId="0" xfId="0" applyFont="1" applyAlignment="1">
      <alignment horizontal="right" vertical="center"/>
    </xf>
    <xf numFmtId="0" fontId="66" fillId="0" borderId="101" xfId="0" applyFont="1" applyBorder="1" applyAlignment="1">
      <alignment horizontal="right" vertical="center"/>
    </xf>
    <xf numFmtId="0" fontId="67" fillId="0" borderId="107" xfId="0" applyFont="1" applyFill="1" applyBorder="1" applyAlignment="1">
      <alignment horizontal="center" vertical="center"/>
    </xf>
    <xf numFmtId="0" fontId="67" fillId="0" borderId="108" xfId="0" applyFont="1" applyFill="1" applyBorder="1" applyAlignment="1">
      <alignment horizontal="center" vertical="center"/>
    </xf>
    <xf numFmtId="2" fontId="21" fillId="0" borderId="30" xfId="0" applyNumberFormat="1" applyFont="1" applyBorder="1" applyAlignment="1">
      <alignment horizontal="center" vertical="center"/>
    </xf>
    <xf numFmtId="2" fontId="21" fillId="0" borderId="31" xfId="0" applyNumberFormat="1" applyFont="1" applyBorder="1" applyAlignment="1">
      <alignment horizontal="center" vertical="center"/>
    </xf>
    <xf numFmtId="2" fontId="21" fillId="0" borderId="32" xfId="0" applyNumberFormat="1" applyFont="1" applyBorder="1" applyAlignment="1">
      <alignment horizontal="center" vertical="center"/>
    </xf>
    <xf numFmtId="0" fontId="3" fillId="0" borderId="4" xfId="0" applyFont="1" applyBorder="1" applyAlignment="1">
      <alignment horizontal="center" vertical="center"/>
    </xf>
    <xf numFmtId="0" fontId="21" fillId="0" borderId="1" xfId="0" applyFont="1" applyBorder="1" applyAlignment="1">
      <alignment horizontal="center" vertical="center"/>
    </xf>
    <xf numFmtId="2" fontId="21" fillId="0" borderId="40" xfId="0" applyNumberFormat="1" applyFont="1" applyBorder="1" applyAlignment="1">
      <alignment horizontal="center" vertical="center"/>
    </xf>
    <xf numFmtId="2" fontId="21" fillId="0" borderId="37" xfId="0" applyNumberFormat="1" applyFont="1" applyBorder="1" applyAlignment="1">
      <alignment horizontal="center" vertical="center"/>
    </xf>
    <xf numFmtId="2" fontId="21" fillId="0" borderId="38" xfId="0" applyNumberFormat="1" applyFont="1" applyBorder="1" applyAlignment="1">
      <alignment horizontal="center" vertical="center"/>
    </xf>
    <xf numFmtId="2" fontId="21" fillId="0" borderId="73" xfId="0" applyNumberFormat="1" applyFont="1" applyBorder="1" applyAlignment="1">
      <alignment horizontal="center" vertical="center"/>
    </xf>
    <xf numFmtId="2" fontId="21" fillId="0" borderId="74" xfId="0" applyNumberFormat="1" applyFont="1" applyBorder="1" applyAlignment="1">
      <alignment horizontal="center" vertical="center"/>
    </xf>
    <xf numFmtId="2" fontId="21" fillId="0" borderId="76" xfId="0" applyNumberFormat="1" applyFont="1" applyBorder="1" applyAlignment="1">
      <alignment horizontal="center" vertical="center"/>
    </xf>
    <xf numFmtId="2" fontId="9" fillId="0" borderId="8" xfId="2" applyNumberFormat="1" applyFont="1" applyBorder="1" applyAlignment="1">
      <alignment horizontal="center" vertical="center"/>
    </xf>
    <xf numFmtId="165" fontId="13" fillId="3" borderId="37" xfId="2" applyNumberFormat="1" applyFont="1" applyFill="1" applyBorder="1" applyAlignment="1">
      <alignment horizontal="right" vertical="center"/>
    </xf>
    <xf numFmtId="164" fontId="20" fillId="0" borderId="0" xfId="0" applyNumberFormat="1" applyFont="1" applyBorder="1" applyAlignment="1">
      <alignment horizontal="center" vertical="center" wrapText="1"/>
    </xf>
    <xf numFmtId="165" fontId="13" fillId="3" borderId="4" xfId="2" applyNumberFormat="1" applyFont="1" applyFill="1" applyBorder="1" applyAlignment="1">
      <alignment horizontal="right" vertical="center"/>
    </xf>
    <xf numFmtId="165" fontId="13" fillId="3" borderId="74" xfId="2" applyNumberFormat="1" applyFont="1" applyFill="1" applyBorder="1" applyAlignment="1">
      <alignment horizontal="right" vertical="center"/>
    </xf>
  </cellXfs>
  <cellStyles count="419">
    <cellStyle name="20% - Accent1 2" xfId="4"/>
    <cellStyle name="20% - Accent1 3" xfId="5"/>
    <cellStyle name="20% - Accent1 4" xfId="3"/>
    <cellStyle name="20% - Accent2 2" xfId="7"/>
    <cellStyle name="20% - Accent2 3" xfId="8"/>
    <cellStyle name="20% - Accent2 4" xfId="6"/>
    <cellStyle name="20% - Accent3 2" xfId="10"/>
    <cellStyle name="20% - Accent3 3" xfId="11"/>
    <cellStyle name="20% - Accent3 4" xfId="9"/>
    <cellStyle name="20% - Accent4 2" xfId="13"/>
    <cellStyle name="20% - Accent4 3" xfId="14"/>
    <cellStyle name="20% - Accent4 4" xfId="12"/>
    <cellStyle name="20% - Accent5 2" xfId="16"/>
    <cellStyle name="20% - Accent5 3" xfId="17"/>
    <cellStyle name="20% - Accent5 4" xfId="15"/>
    <cellStyle name="20% - Accent6 2" xfId="19"/>
    <cellStyle name="20% - Accent6 3" xfId="20"/>
    <cellStyle name="20% - Accent6 4" xfId="18"/>
    <cellStyle name="40% - Accent1 2" xfId="22"/>
    <cellStyle name="40% - Accent1 3" xfId="23"/>
    <cellStyle name="40% - Accent1 4" xfId="21"/>
    <cellStyle name="40% - Accent2 2" xfId="25"/>
    <cellStyle name="40% - Accent2 3" xfId="26"/>
    <cellStyle name="40% - Accent2 4" xfId="24"/>
    <cellStyle name="40% - Accent3 2" xfId="28"/>
    <cellStyle name="40% - Accent3 3" xfId="29"/>
    <cellStyle name="40% - Accent3 4" xfId="27"/>
    <cellStyle name="40% - Accent4 2" xfId="31"/>
    <cellStyle name="40% - Accent4 3" xfId="32"/>
    <cellStyle name="40% - Accent4 4" xfId="30"/>
    <cellStyle name="40% - Accent5 2" xfId="34"/>
    <cellStyle name="40% - Accent5 3" xfId="35"/>
    <cellStyle name="40% - Accent5 4" xfId="33"/>
    <cellStyle name="40% - Accent6 2" xfId="37"/>
    <cellStyle name="40% - Accent6 3" xfId="38"/>
    <cellStyle name="40% - Accent6 4" xfId="36"/>
    <cellStyle name="60% - Accent1 2" xfId="40"/>
    <cellStyle name="60% - Accent1 3" xfId="41"/>
    <cellStyle name="60% - Accent1 4" xfId="39"/>
    <cellStyle name="60% - Accent2 2" xfId="43"/>
    <cellStyle name="60% - Accent2 3" xfId="44"/>
    <cellStyle name="60% - Accent2 4" xfId="42"/>
    <cellStyle name="60% - Accent3 2" xfId="46"/>
    <cellStyle name="60% - Accent3 3" xfId="47"/>
    <cellStyle name="60% - Accent3 4" xfId="45"/>
    <cellStyle name="60% - Accent4 2" xfId="49"/>
    <cellStyle name="60% - Accent4 3" xfId="50"/>
    <cellStyle name="60% - Accent4 4" xfId="48"/>
    <cellStyle name="60% - Accent5 2" xfId="52"/>
    <cellStyle name="60% - Accent5 3" xfId="53"/>
    <cellStyle name="60% - Accent5 4" xfId="51"/>
    <cellStyle name="60% - Accent6 2" xfId="55"/>
    <cellStyle name="60% - Accent6 3" xfId="56"/>
    <cellStyle name="60% - Accent6 4" xfId="54"/>
    <cellStyle name="Accent1 2" xfId="58"/>
    <cellStyle name="Accent1 3" xfId="59"/>
    <cellStyle name="Accent1 4" xfId="57"/>
    <cellStyle name="Accent2 2" xfId="61"/>
    <cellStyle name="Accent2 3" xfId="62"/>
    <cellStyle name="Accent2 4" xfId="60"/>
    <cellStyle name="Accent3 2" xfId="64"/>
    <cellStyle name="Accent3 3" xfId="65"/>
    <cellStyle name="Accent3 4" xfId="63"/>
    <cellStyle name="Accent4 2" xfId="67"/>
    <cellStyle name="Accent4 3" xfId="68"/>
    <cellStyle name="Accent4 4" xfId="66"/>
    <cellStyle name="Accent5 2" xfId="70"/>
    <cellStyle name="Accent5 3" xfId="71"/>
    <cellStyle name="Accent5 4" xfId="69"/>
    <cellStyle name="Accent6 2" xfId="73"/>
    <cellStyle name="Accent6 3" xfId="74"/>
    <cellStyle name="Accent6 4" xfId="72"/>
    <cellStyle name="Bad 2" xfId="76"/>
    <cellStyle name="Bad 3" xfId="77"/>
    <cellStyle name="Bad 4" xfId="75"/>
    <cellStyle name="Calculation 2" xfId="79"/>
    <cellStyle name="Calculation 3" xfId="80"/>
    <cellStyle name="Calculation 3 2" xfId="413"/>
    <cellStyle name="Calculation 4" xfId="78"/>
    <cellStyle name="Check Cell 2" xfId="82"/>
    <cellStyle name="Check Cell 3" xfId="83"/>
    <cellStyle name="Check Cell 4" xfId="81"/>
    <cellStyle name="Explanatory Text 2" xfId="85"/>
    <cellStyle name="Explanatory Text 3" xfId="86"/>
    <cellStyle name="Explanatory Text 4" xfId="84"/>
    <cellStyle name="Good 2" xfId="88"/>
    <cellStyle name="Good 3" xfId="89"/>
    <cellStyle name="Good 4" xfId="87"/>
    <cellStyle name="Heading 1 2" xfId="91"/>
    <cellStyle name="Heading 1 3" xfId="92"/>
    <cellStyle name="Heading 1 4" xfId="90"/>
    <cellStyle name="Heading 2 2" xfId="94"/>
    <cellStyle name="Heading 2 3" xfId="95"/>
    <cellStyle name="Heading 2 4" xfId="93"/>
    <cellStyle name="Heading 3 2" xfId="97"/>
    <cellStyle name="Heading 3 3" xfId="98"/>
    <cellStyle name="Heading 3 4" xfId="96"/>
    <cellStyle name="Heading 4 2" xfId="100"/>
    <cellStyle name="Heading 4 3" xfId="101"/>
    <cellStyle name="Heading 4 4" xfId="99"/>
    <cellStyle name="Input 2" xfId="103"/>
    <cellStyle name="Input 3" xfId="104"/>
    <cellStyle name="Input 3 2" xfId="414"/>
    <cellStyle name="Input 4" xfId="102"/>
    <cellStyle name="Linked Cell 2" xfId="106"/>
    <cellStyle name="Linked Cell 3" xfId="107"/>
    <cellStyle name="Linked Cell 4" xfId="105"/>
    <cellStyle name="Neutral 2" xfId="109"/>
    <cellStyle name="Neutral 3" xfId="110"/>
    <cellStyle name="Neutral 4" xfId="108"/>
    <cellStyle name="Normal" xfId="0" builtinId="0"/>
    <cellStyle name="Normal 10" xfId="111"/>
    <cellStyle name="Normal 100" xfId="112"/>
    <cellStyle name="Normal 101" xfId="113"/>
    <cellStyle name="Normal 102" xfId="114"/>
    <cellStyle name="Normal 103" xfId="115"/>
    <cellStyle name="Normal 104" xfId="116"/>
    <cellStyle name="Normal 105" xfId="117"/>
    <cellStyle name="Normal 106" xfId="118"/>
    <cellStyle name="Normal 107" xfId="119"/>
    <cellStyle name="Normal 108" xfId="120"/>
    <cellStyle name="Normal 109" xfId="121"/>
    <cellStyle name="Normal 11" xfId="122"/>
    <cellStyle name="Normal 110" xfId="123"/>
    <cellStyle name="Normal 111" xfId="124"/>
    <cellStyle name="Normal 112" xfId="1"/>
    <cellStyle name="Normal 112 2" xfId="2"/>
    <cellStyle name="Normal 113" xfId="125"/>
    <cellStyle name="Normal 113 2" xfId="126"/>
    <cellStyle name="Normal 114" xfId="127"/>
    <cellStyle name="Normal 114 2" xfId="128"/>
    <cellStyle name="Normal 115" xfId="129"/>
    <cellStyle name="Normal 115 2" xfId="130"/>
    <cellStyle name="Normal 116" xfId="131"/>
    <cellStyle name="Normal 116 2" xfId="132"/>
    <cellStyle name="Normal 117" xfId="133"/>
    <cellStyle name="Normal 117 2" xfId="134"/>
    <cellStyle name="Normal 118" xfId="135"/>
    <cellStyle name="Normal 118 2" xfId="136"/>
    <cellStyle name="Normal 119" xfId="137"/>
    <cellStyle name="Normal 119 2" xfId="138"/>
    <cellStyle name="Normal 12" xfId="139"/>
    <cellStyle name="Normal 120" xfId="140"/>
    <cellStyle name="Normal 120 2" xfId="141"/>
    <cellStyle name="Normal 121" xfId="142"/>
    <cellStyle name="Normal 121 2" xfId="143"/>
    <cellStyle name="Normal 122" xfId="144"/>
    <cellStyle name="Normal 123" xfId="145"/>
    <cellStyle name="Normal 124" xfId="146"/>
    <cellStyle name="Normal 125" xfId="147"/>
    <cellStyle name="Normal 126" xfId="148"/>
    <cellStyle name="Normal 127" xfId="149"/>
    <cellStyle name="Normal 128" xfId="150"/>
    <cellStyle name="Normal 129" xfId="151"/>
    <cellStyle name="Normal 13" xfId="152"/>
    <cellStyle name="Normal 130" xfId="153"/>
    <cellStyle name="Normal 131" xfId="154"/>
    <cellStyle name="Normal 132" xfId="155"/>
    <cellStyle name="Normal 133" xfId="156"/>
    <cellStyle name="Normal 134" xfId="157"/>
    <cellStyle name="Normal 135" xfId="158"/>
    <cellStyle name="Normal 136" xfId="159"/>
    <cellStyle name="Normal 137" xfId="160"/>
    <cellStyle name="Normal 138" xfId="161"/>
    <cellStyle name="Normal 139" xfId="162"/>
    <cellStyle name="Normal 14" xfId="163"/>
    <cellStyle name="Normal 140" xfId="164"/>
    <cellStyle name="Normal 141" xfId="165"/>
    <cellStyle name="Normal 142" xfId="166"/>
    <cellStyle name="Normal 143" xfId="167"/>
    <cellStyle name="Normal 144" xfId="168"/>
    <cellStyle name="Normal 145" xfId="169"/>
    <cellStyle name="Normal 146" xfId="170"/>
    <cellStyle name="Normal 147" xfId="171"/>
    <cellStyle name="Normal 148" xfId="172"/>
    <cellStyle name="Normal 149" xfId="173"/>
    <cellStyle name="Normal 15" xfId="174"/>
    <cellStyle name="Normal 150" xfId="175"/>
    <cellStyle name="Normal 151" xfId="176"/>
    <cellStyle name="Normal 152" xfId="177"/>
    <cellStyle name="Normal 153" xfId="178"/>
    <cellStyle name="Normal 154" xfId="179"/>
    <cellStyle name="Normal 155" xfId="180"/>
    <cellStyle name="Normal 156" xfId="181"/>
    <cellStyle name="Normal 157" xfId="182"/>
    <cellStyle name="Normal 158" xfId="183"/>
    <cellStyle name="Normal 159" xfId="184"/>
    <cellStyle name="Normal 16" xfId="185"/>
    <cellStyle name="Normal 160" xfId="186"/>
    <cellStyle name="Normal 161" xfId="187"/>
    <cellStyle name="Normal 162" xfId="188"/>
    <cellStyle name="Normal 163" xfId="189"/>
    <cellStyle name="Normal 164" xfId="190"/>
    <cellStyle name="Normal 165" xfId="191"/>
    <cellStyle name="Normal 166" xfId="192"/>
    <cellStyle name="Normal 167" xfId="193"/>
    <cellStyle name="Normal 168" xfId="194"/>
    <cellStyle name="Normal 169" xfId="195"/>
    <cellStyle name="Normal 17" xfId="196"/>
    <cellStyle name="Normal 170" xfId="197"/>
    <cellStyle name="Normal 171" xfId="198"/>
    <cellStyle name="Normal 172" xfId="199"/>
    <cellStyle name="Normal 173" xfId="200"/>
    <cellStyle name="Normal 174" xfId="201"/>
    <cellStyle name="Normal 175" xfId="202"/>
    <cellStyle name="Normal 176" xfId="203"/>
    <cellStyle name="Normal 177" xfId="204"/>
    <cellStyle name="Normal 178" xfId="205"/>
    <cellStyle name="Normal 179" xfId="206"/>
    <cellStyle name="Normal 18" xfId="207"/>
    <cellStyle name="Normal 180" xfId="208"/>
    <cellStyle name="Normal 181" xfId="209"/>
    <cellStyle name="Normal 182" xfId="210"/>
    <cellStyle name="Normal 183" xfId="211"/>
    <cellStyle name="Normal 184" xfId="212"/>
    <cellStyle name="Normal 185" xfId="213"/>
    <cellStyle name="Normal 186" xfId="214"/>
    <cellStyle name="Normal 187" xfId="215"/>
    <cellStyle name="Normal 188" xfId="216"/>
    <cellStyle name="Normal 189" xfId="217"/>
    <cellStyle name="Normal 19" xfId="218"/>
    <cellStyle name="Normal 190" xfId="219"/>
    <cellStyle name="Normal 191" xfId="220"/>
    <cellStyle name="Normal 192" xfId="221"/>
    <cellStyle name="Normal 193" xfId="222"/>
    <cellStyle name="Normal 194" xfId="223"/>
    <cellStyle name="Normal 195" xfId="224"/>
    <cellStyle name="Normal 196" xfId="225"/>
    <cellStyle name="Normal 197" xfId="226"/>
    <cellStyle name="Normal 197 2" xfId="227"/>
    <cellStyle name="Normal 198" xfId="228"/>
    <cellStyle name="Normal 198 2" xfId="229"/>
    <cellStyle name="Normal 199" xfId="230"/>
    <cellStyle name="Normal 2" xfId="231"/>
    <cellStyle name="Normal 20" xfId="232"/>
    <cellStyle name="Normal 200" xfId="233"/>
    <cellStyle name="Normal 200 2" xfId="234"/>
    <cellStyle name="Normal 201" xfId="235"/>
    <cellStyle name="Normal 201 2" xfId="236"/>
    <cellStyle name="Normal 202" xfId="237"/>
    <cellStyle name="Normal 202 2" xfId="238"/>
    <cellStyle name="Normal 203" xfId="239"/>
    <cellStyle name="Normal 203 2" xfId="240"/>
    <cellStyle name="Normal 204" xfId="241"/>
    <cellStyle name="Normal 204 2" xfId="242"/>
    <cellStyle name="Normal 205" xfId="243"/>
    <cellStyle name="Normal 205 2" xfId="244"/>
    <cellStyle name="Normal 206" xfId="245"/>
    <cellStyle name="Normal 206 2" xfId="246"/>
    <cellStyle name="Normal 207" xfId="247"/>
    <cellStyle name="Normal 207 2" xfId="248"/>
    <cellStyle name="Normal 208" xfId="249"/>
    <cellStyle name="Normal 208 2" xfId="250"/>
    <cellStyle name="Normal 209" xfId="251"/>
    <cellStyle name="Normal 209 2" xfId="252"/>
    <cellStyle name="Normal 21" xfId="253"/>
    <cellStyle name="Normal 210" xfId="254"/>
    <cellStyle name="Normal 211" xfId="255"/>
    <cellStyle name="Normal 212" xfId="256"/>
    <cellStyle name="Normal 213" xfId="257"/>
    <cellStyle name="Normal 214" xfId="258"/>
    <cellStyle name="Normal 215" xfId="259"/>
    <cellStyle name="Normal 216" xfId="260"/>
    <cellStyle name="Normal 217" xfId="261"/>
    <cellStyle name="Normal 218" xfId="262"/>
    <cellStyle name="Normal 219" xfId="263"/>
    <cellStyle name="Normal 22" xfId="264"/>
    <cellStyle name="Normal 220" xfId="265"/>
    <cellStyle name="Normal 221" xfId="266"/>
    <cellStyle name="Normal 222" xfId="267"/>
    <cellStyle name="Normal 223" xfId="268"/>
    <cellStyle name="Normal 224" xfId="269"/>
    <cellStyle name="Normal 225" xfId="270"/>
    <cellStyle name="Normal 226" xfId="271"/>
    <cellStyle name="Normal 227" xfId="272"/>
    <cellStyle name="Normal 228" xfId="273"/>
    <cellStyle name="Normal 229" xfId="274"/>
    <cellStyle name="Normal 23" xfId="275"/>
    <cellStyle name="Normal 230" xfId="276"/>
    <cellStyle name="Normal 231" xfId="277"/>
    <cellStyle name="Normal 232" xfId="278"/>
    <cellStyle name="Normal 233" xfId="279"/>
    <cellStyle name="Normal 234" xfId="280"/>
    <cellStyle name="Normal 235" xfId="281"/>
    <cellStyle name="Normal 236" xfId="282"/>
    <cellStyle name="Normal 237" xfId="283"/>
    <cellStyle name="Normal 238" xfId="284"/>
    <cellStyle name="Normal 239" xfId="285"/>
    <cellStyle name="Normal 24" xfId="286"/>
    <cellStyle name="Normal 240" xfId="287"/>
    <cellStyle name="Normal 241" xfId="288"/>
    <cellStyle name="Normal 242" xfId="289"/>
    <cellStyle name="Normal 243" xfId="290"/>
    <cellStyle name="Normal 244" xfId="291"/>
    <cellStyle name="Normal 245" xfId="292"/>
    <cellStyle name="Normal 246" xfId="293"/>
    <cellStyle name="Normal 247" xfId="294"/>
    <cellStyle name="Normal 248" xfId="295"/>
    <cellStyle name="Normal 249" xfId="296"/>
    <cellStyle name="Normal 25" xfId="297"/>
    <cellStyle name="Normal 250" xfId="298"/>
    <cellStyle name="Normal 251" xfId="299"/>
    <cellStyle name="Normal 252" xfId="300"/>
    <cellStyle name="Normal 253" xfId="301"/>
    <cellStyle name="Normal 254" xfId="302"/>
    <cellStyle name="Normal 255" xfId="303"/>
    <cellStyle name="Normal 256" xfId="304"/>
    <cellStyle name="Normal 257" xfId="305"/>
    <cellStyle name="Normal 258" xfId="306"/>
    <cellStyle name="Normal 26" xfId="307"/>
    <cellStyle name="Normal 27" xfId="308"/>
    <cellStyle name="Normal 28" xfId="309"/>
    <cellStyle name="Normal 29" xfId="310"/>
    <cellStyle name="Normal 3" xfId="311"/>
    <cellStyle name="Normal 30" xfId="312"/>
    <cellStyle name="Normal 31" xfId="313"/>
    <cellStyle name="Normal 32" xfId="314"/>
    <cellStyle name="Normal 33" xfId="315"/>
    <cellStyle name="Normal 34" xfId="316"/>
    <cellStyle name="Normal 35" xfId="317"/>
    <cellStyle name="Normal 35 2" xfId="318"/>
    <cellStyle name="Normal 36" xfId="319"/>
    <cellStyle name="Normal 36 2" xfId="320"/>
    <cellStyle name="Normal 37" xfId="321"/>
    <cellStyle name="Normal 37 2" xfId="322"/>
    <cellStyle name="Normal 38" xfId="323"/>
    <cellStyle name="Normal 39" xfId="324"/>
    <cellStyle name="Normal 4" xfId="325"/>
    <cellStyle name="Normal 40" xfId="326"/>
    <cellStyle name="Normal 41" xfId="327"/>
    <cellStyle name="Normal 42" xfId="328"/>
    <cellStyle name="Normal 43" xfId="329"/>
    <cellStyle name="Normal 44" xfId="330"/>
    <cellStyle name="Normal 45" xfId="331"/>
    <cellStyle name="Normal 46" xfId="332"/>
    <cellStyle name="Normal 47" xfId="333"/>
    <cellStyle name="Normal 48" xfId="334"/>
    <cellStyle name="Normal 49" xfId="335"/>
    <cellStyle name="Normal 5" xfId="336"/>
    <cellStyle name="Normal 50" xfId="337"/>
    <cellStyle name="Normal 51" xfId="338"/>
    <cellStyle name="Normal 52" xfId="339"/>
    <cellStyle name="Normal 53" xfId="340"/>
    <cellStyle name="Normal 53 2" xfId="341"/>
    <cellStyle name="Normal 54" xfId="342"/>
    <cellStyle name="Normal 54 2" xfId="343"/>
    <cellStyle name="Normal 55" xfId="344"/>
    <cellStyle name="Normal 55 2" xfId="345"/>
    <cellStyle name="Normal 56" xfId="346"/>
    <cellStyle name="Normal 57" xfId="347"/>
    <cellStyle name="Normal 58" xfId="348"/>
    <cellStyle name="Normal 59" xfId="349"/>
    <cellStyle name="Normal 6" xfId="350"/>
    <cellStyle name="Normal 60" xfId="351"/>
    <cellStyle name="Normal 61" xfId="352"/>
    <cellStyle name="Normal 62" xfId="353"/>
    <cellStyle name="Normal 63" xfId="354"/>
    <cellStyle name="Normal 64" xfId="355"/>
    <cellStyle name="Normal 64 2" xfId="356"/>
    <cellStyle name="Normal 65" xfId="357"/>
    <cellStyle name="Normal 65 2" xfId="358"/>
    <cellStyle name="Normal 66" xfId="359"/>
    <cellStyle name="Normal 66 2" xfId="360"/>
    <cellStyle name="Normal 67" xfId="361"/>
    <cellStyle name="Normal 68" xfId="362"/>
    <cellStyle name="Normal 69" xfId="363"/>
    <cellStyle name="Normal 7" xfId="364"/>
    <cellStyle name="Normal 70" xfId="365"/>
    <cellStyle name="Normal 71" xfId="366"/>
    <cellStyle name="Normal 72" xfId="367"/>
    <cellStyle name="Normal 73" xfId="368"/>
    <cellStyle name="Normal 74" xfId="369"/>
    <cellStyle name="Normal 75" xfId="370"/>
    <cellStyle name="Normal 76" xfId="371"/>
    <cellStyle name="Normal 77" xfId="372"/>
    <cellStyle name="Normal 78" xfId="373"/>
    <cellStyle name="Normal 79" xfId="374"/>
    <cellStyle name="Normal 8" xfId="375"/>
    <cellStyle name="Normal 80" xfId="376"/>
    <cellStyle name="Normal 81" xfId="377"/>
    <cellStyle name="Normal 82" xfId="378"/>
    <cellStyle name="Normal 83" xfId="379"/>
    <cellStyle name="Normal 84" xfId="380"/>
    <cellStyle name="Normal 85" xfId="381"/>
    <cellStyle name="Normal 86" xfId="382"/>
    <cellStyle name="Normal 87" xfId="383"/>
    <cellStyle name="Normal 88" xfId="384"/>
    <cellStyle name="Normal 89" xfId="385"/>
    <cellStyle name="Normal 9" xfId="386"/>
    <cellStyle name="Normal 90" xfId="387"/>
    <cellStyle name="Normal 91" xfId="388"/>
    <cellStyle name="Normal 92" xfId="389"/>
    <cellStyle name="Normal 93" xfId="390"/>
    <cellStyle name="Normal 94" xfId="391"/>
    <cellStyle name="Normal 95" xfId="392"/>
    <cellStyle name="Normal 96" xfId="393"/>
    <cellStyle name="Normal 97" xfId="394"/>
    <cellStyle name="Normal 98" xfId="395"/>
    <cellStyle name="Normal 99" xfId="396"/>
    <cellStyle name="Note 2" xfId="398"/>
    <cellStyle name="Note 3" xfId="399"/>
    <cellStyle name="Note 3 2" xfId="400"/>
    <cellStyle name="Note 3 2 2" xfId="416"/>
    <cellStyle name="Note 3 3" xfId="415"/>
    <cellStyle name="Note 4" xfId="397"/>
    <cellStyle name="Output 2" xfId="402"/>
    <cellStyle name="Output 3" xfId="403"/>
    <cellStyle name="Output 3 2" xfId="417"/>
    <cellStyle name="Output 4" xfId="401"/>
    <cellStyle name="Title 2" xfId="405"/>
    <cellStyle name="Title 3" xfId="406"/>
    <cellStyle name="Title 4" xfId="404"/>
    <cellStyle name="Total 2" xfId="408"/>
    <cellStyle name="Total 3" xfId="409"/>
    <cellStyle name="Total 3 2" xfId="418"/>
    <cellStyle name="Total 4" xfId="407"/>
    <cellStyle name="Warning Text 2" xfId="411"/>
    <cellStyle name="Warning Text 3" xfId="412"/>
    <cellStyle name="Warning Text 4" xfId="4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11</xdr:col>
      <xdr:colOff>123825</xdr:colOff>
      <xdr:row>0</xdr:row>
      <xdr:rowOff>57152</xdr:rowOff>
    </xdr:from>
    <xdr:to>
      <xdr:col>14</xdr:col>
      <xdr:colOff>0</xdr:colOff>
      <xdr:row>2</xdr:row>
      <xdr:rowOff>76200</xdr:rowOff>
    </xdr:to>
    <xdr:pic>
      <xdr:nvPicPr>
        <xdr:cNvPr id="2" name="Picture 2"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793649" y="57152"/>
          <a:ext cx="2552701" cy="10477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838200</xdr:colOff>
      <xdr:row>0</xdr:row>
      <xdr:rowOff>9525</xdr:rowOff>
    </xdr:from>
    <xdr:to>
      <xdr:col>5</xdr:col>
      <xdr:colOff>1562100</xdr:colOff>
      <xdr:row>3</xdr:row>
      <xdr:rowOff>38100</xdr:rowOff>
    </xdr:to>
    <xdr:pic>
      <xdr:nvPicPr>
        <xdr:cNvPr id="2" name="Picture 9"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69050" y="9525"/>
          <a:ext cx="19621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76"/>
  <sheetViews>
    <sheetView rightToLeft="1" tabSelected="1" topLeftCell="A67" zoomScaleNormal="100" workbookViewId="0">
      <selection activeCell="B38" sqref="B38:N38"/>
    </sheetView>
  </sheetViews>
  <sheetFormatPr defaultRowHeight="14.25"/>
  <cols>
    <col min="1" max="1" width="1" customWidth="1"/>
    <col min="2" max="2" width="19.25" customWidth="1"/>
    <col min="3" max="3" width="7.5" customWidth="1"/>
    <col min="4" max="4" width="7" customWidth="1"/>
    <col min="5" max="5" width="7.25" customWidth="1"/>
    <col min="6" max="6" width="7" customWidth="1"/>
    <col min="7" max="7" width="7.125" customWidth="1"/>
    <col min="8" max="8" width="8.75" customWidth="1"/>
    <col min="9" max="9" width="7" customWidth="1"/>
    <col min="10" max="10" width="7.25" customWidth="1"/>
    <col min="11" max="11" width="6.625" customWidth="1"/>
    <col min="12" max="12" width="7.75" customWidth="1"/>
    <col min="13" max="13" width="15.375" customWidth="1"/>
    <col min="14" max="14" width="15.125" customWidth="1"/>
  </cols>
  <sheetData>
    <row r="1" spans="2:15" s="3" customFormat="1" ht="47.25" customHeight="1">
      <c r="B1" s="165" t="s">
        <v>0</v>
      </c>
      <c r="C1" s="166"/>
      <c r="D1" s="167"/>
      <c r="E1" s="2"/>
      <c r="F1" s="2"/>
      <c r="G1" s="2"/>
      <c r="H1" s="2"/>
      <c r="I1" s="2"/>
      <c r="J1" s="2"/>
      <c r="K1" s="2"/>
      <c r="L1" s="2"/>
      <c r="M1" s="2"/>
    </row>
    <row r="2" spans="2:15" ht="45.75" customHeight="1">
      <c r="B2" s="44" t="s">
        <v>281</v>
      </c>
      <c r="C2" s="44"/>
      <c r="D2" s="44"/>
      <c r="E2" s="2"/>
      <c r="F2" s="2"/>
      <c r="G2" s="2"/>
      <c r="H2" s="2"/>
      <c r="I2" s="2"/>
      <c r="J2" s="2"/>
      <c r="K2" s="2"/>
      <c r="L2" s="2"/>
      <c r="M2" s="2"/>
      <c r="N2" s="3"/>
    </row>
    <row r="3" spans="2:15" ht="48" customHeight="1">
      <c r="B3" s="26" t="s">
        <v>1</v>
      </c>
      <c r="C3" s="174">
        <v>270235350.08999997</v>
      </c>
      <c r="D3" s="177"/>
      <c r="E3" s="178"/>
      <c r="F3" s="2"/>
      <c r="G3" s="2"/>
      <c r="H3" s="2"/>
      <c r="I3" s="2"/>
      <c r="J3" s="4"/>
      <c r="K3" s="1" t="s">
        <v>7</v>
      </c>
      <c r="L3" s="2"/>
      <c r="M3" s="2"/>
      <c r="N3" s="33">
        <v>26</v>
      </c>
    </row>
    <row r="4" spans="2:15" ht="36.75" customHeight="1">
      <c r="B4" s="27" t="s">
        <v>2</v>
      </c>
      <c r="C4" s="174">
        <v>249143414</v>
      </c>
      <c r="D4" s="177"/>
      <c r="E4" s="178"/>
      <c r="F4" s="2"/>
      <c r="G4" s="2"/>
      <c r="H4" s="2"/>
      <c r="I4" s="2"/>
      <c r="J4" s="4"/>
      <c r="K4" s="1" t="s">
        <v>8</v>
      </c>
      <c r="L4" s="2"/>
      <c r="M4" s="2"/>
      <c r="N4" s="33">
        <v>4</v>
      </c>
    </row>
    <row r="5" spans="2:15" ht="38.25" customHeight="1">
      <c r="B5" s="27" t="s">
        <v>3</v>
      </c>
      <c r="C5" s="174">
        <v>296</v>
      </c>
      <c r="D5" s="175"/>
      <c r="E5" s="176"/>
      <c r="F5" s="2"/>
      <c r="G5" s="2"/>
      <c r="H5" s="2"/>
      <c r="I5" s="2"/>
      <c r="J5" s="4"/>
      <c r="K5" s="1" t="s">
        <v>9</v>
      </c>
      <c r="L5" s="2"/>
      <c r="M5" s="2"/>
      <c r="N5" s="34">
        <v>12</v>
      </c>
    </row>
    <row r="6" spans="2:15" ht="35.25" customHeight="1">
      <c r="B6" s="27" t="s">
        <v>4</v>
      </c>
      <c r="C6" s="179">
        <v>479.03</v>
      </c>
      <c r="D6" s="180"/>
      <c r="E6" s="181"/>
      <c r="F6" s="2"/>
      <c r="G6" s="2"/>
      <c r="H6" s="2"/>
      <c r="I6" s="2"/>
      <c r="J6" s="4"/>
      <c r="K6" s="1" t="s">
        <v>10</v>
      </c>
      <c r="L6" s="2"/>
      <c r="M6" s="2"/>
      <c r="N6" s="34">
        <v>5</v>
      </c>
    </row>
    <row r="7" spans="2:15" ht="42" customHeight="1">
      <c r="B7" s="27" t="s">
        <v>5</v>
      </c>
      <c r="C7" s="182">
        <v>-2.23</v>
      </c>
      <c r="D7" s="183"/>
      <c r="E7" s="79"/>
      <c r="F7" s="2"/>
      <c r="G7" s="2"/>
      <c r="H7" s="2"/>
      <c r="I7" s="2"/>
      <c r="J7" s="4"/>
      <c r="K7" s="1" t="s">
        <v>11</v>
      </c>
      <c r="L7" s="2"/>
      <c r="M7" s="2"/>
      <c r="N7" s="33">
        <v>24</v>
      </c>
      <c r="O7" s="119"/>
    </row>
    <row r="8" spans="2:15" ht="30.75" customHeight="1">
      <c r="B8" s="28" t="s">
        <v>6</v>
      </c>
      <c r="C8" s="15">
        <v>103</v>
      </c>
      <c r="D8" s="29"/>
      <c r="E8" s="30"/>
      <c r="F8" s="6"/>
      <c r="G8" s="6"/>
      <c r="H8" s="6"/>
      <c r="I8" s="6"/>
      <c r="J8" s="4"/>
      <c r="K8" s="5" t="s">
        <v>12</v>
      </c>
      <c r="L8" s="6"/>
      <c r="M8" s="6"/>
      <c r="N8" s="35">
        <v>48</v>
      </c>
    </row>
    <row r="9" spans="2:15" ht="21" customHeight="1">
      <c r="B9" s="160" t="s">
        <v>280</v>
      </c>
      <c r="C9" s="160"/>
      <c r="D9" s="160"/>
      <c r="E9" s="160"/>
      <c r="F9" s="160"/>
      <c r="G9" s="160"/>
      <c r="H9" s="160"/>
      <c r="I9" s="160"/>
      <c r="J9" s="160"/>
      <c r="K9" s="160"/>
      <c r="L9" s="160"/>
      <c r="M9" s="160"/>
      <c r="N9" s="161"/>
    </row>
    <row r="10" spans="2:15" ht="51" customHeight="1">
      <c r="B10" s="45" t="s">
        <v>13</v>
      </c>
      <c r="C10" s="46" t="s">
        <v>14</v>
      </c>
      <c r="D10" s="46" t="s">
        <v>15</v>
      </c>
      <c r="E10" s="46" t="s">
        <v>16</v>
      </c>
      <c r="F10" s="46" t="s">
        <v>17</v>
      </c>
      <c r="G10" s="46" t="s">
        <v>18</v>
      </c>
      <c r="H10" s="46" t="s">
        <v>19</v>
      </c>
      <c r="I10" s="46" t="s">
        <v>20</v>
      </c>
      <c r="J10" s="46" t="s">
        <v>21</v>
      </c>
      <c r="K10" s="46" t="s">
        <v>22</v>
      </c>
      <c r="L10" s="46" t="s">
        <v>3</v>
      </c>
      <c r="M10" s="46" t="s">
        <v>2</v>
      </c>
      <c r="N10" s="46" t="s">
        <v>1</v>
      </c>
    </row>
    <row r="11" spans="2:15" ht="24.95" customHeight="1">
      <c r="B11" s="168" t="s">
        <v>23</v>
      </c>
      <c r="C11" s="169"/>
      <c r="D11" s="169"/>
      <c r="E11" s="169"/>
      <c r="F11" s="169"/>
      <c r="G11" s="169"/>
      <c r="H11" s="169"/>
      <c r="I11" s="169"/>
      <c r="J11" s="169"/>
      <c r="K11" s="169"/>
      <c r="L11" s="169"/>
      <c r="M11" s="169"/>
      <c r="N11" s="170"/>
    </row>
    <row r="12" spans="2:15" s="98" customFormat="1" ht="24.95" customHeight="1">
      <c r="B12" s="61" t="s">
        <v>90</v>
      </c>
      <c r="C12" s="60" t="s">
        <v>91</v>
      </c>
      <c r="D12" s="86">
        <v>2.5</v>
      </c>
      <c r="E12" s="86">
        <v>2.5</v>
      </c>
      <c r="F12" s="86">
        <v>2.5</v>
      </c>
      <c r="G12" s="86">
        <v>2.5</v>
      </c>
      <c r="H12" s="86">
        <v>2.5</v>
      </c>
      <c r="I12" s="86">
        <v>2.5</v>
      </c>
      <c r="J12" s="86">
        <v>2.5</v>
      </c>
      <c r="K12" s="87">
        <v>0</v>
      </c>
      <c r="L12" s="88">
        <v>3</v>
      </c>
      <c r="M12" s="88">
        <v>60000</v>
      </c>
      <c r="N12" s="88">
        <v>150000</v>
      </c>
    </row>
    <row r="13" spans="2:15" s="98" customFormat="1" ht="24.95" customHeight="1">
      <c r="B13" s="61" t="s">
        <v>140</v>
      </c>
      <c r="C13" s="60" t="s">
        <v>141</v>
      </c>
      <c r="D13" s="86">
        <v>0.47</v>
      </c>
      <c r="E13" s="86">
        <v>0.47</v>
      </c>
      <c r="F13" s="86">
        <v>0.47</v>
      </c>
      <c r="G13" s="86">
        <v>0.47</v>
      </c>
      <c r="H13" s="86">
        <v>0.47</v>
      </c>
      <c r="I13" s="86">
        <v>0.47</v>
      </c>
      <c r="J13" s="86">
        <v>0.47</v>
      </c>
      <c r="K13" s="87">
        <v>0</v>
      </c>
      <c r="L13" s="88">
        <v>6</v>
      </c>
      <c r="M13" s="88">
        <v>20000000</v>
      </c>
      <c r="N13" s="88">
        <v>9400000</v>
      </c>
    </row>
    <row r="14" spans="2:15" s="98" customFormat="1" ht="24.95" customHeight="1">
      <c r="B14" s="61" t="s">
        <v>179</v>
      </c>
      <c r="C14" s="60" t="s">
        <v>180</v>
      </c>
      <c r="D14" s="86">
        <v>0.24</v>
      </c>
      <c r="E14" s="86">
        <v>0.24</v>
      </c>
      <c r="F14" s="86">
        <v>0.24</v>
      </c>
      <c r="G14" s="86">
        <v>0.24</v>
      </c>
      <c r="H14" s="86">
        <v>0.25</v>
      </c>
      <c r="I14" s="86">
        <v>0.24</v>
      </c>
      <c r="J14" s="86">
        <v>0.25</v>
      </c>
      <c r="K14" s="87">
        <v>-4</v>
      </c>
      <c r="L14" s="88">
        <v>9</v>
      </c>
      <c r="M14" s="88">
        <v>28800000</v>
      </c>
      <c r="N14" s="88">
        <v>6912000</v>
      </c>
    </row>
    <row r="15" spans="2:15" s="98" customFormat="1" ht="24.95" customHeight="1">
      <c r="B15" s="61" t="s">
        <v>88</v>
      </c>
      <c r="C15" s="60" t="s">
        <v>89</v>
      </c>
      <c r="D15" s="86">
        <v>0.42</v>
      </c>
      <c r="E15" s="86">
        <v>0.42</v>
      </c>
      <c r="F15" s="86">
        <v>0.42</v>
      </c>
      <c r="G15" s="86">
        <v>0.42</v>
      </c>
      <c r="H15" s="86">
        <v>0.41</v>
      </c>
      <c r="I15" s="86">
        <v>0.42</v>
      </c>
      <c r="J15" s="86">
        <v>0.41</v>
      </c>
      <c r="K15" s="87">
        <v>2.44</v>
      </c>
      <c r="L15" s="88">
        <v>1</v>
      </c>
      <c r="M15" s="88">
        <v>68704</v>
      </c>
      <c r="N15" s="88">
        <v>28855.68</v>
      </c>
    </row>
    <row r="16" spans="2:15" s="98" customFormat="1" ht="24.95" customHeight="1">
      <c r="B16" s="61" t="s">
        <v>103</v>
      </c>
      <c r="C16" s="60" t="s">
        <v>102</v>
      </c>
      <c r="D16" s="86">
        <v>0.11</v>
      </c>
      <c r="E16" s="86">
        <v>0.11</v>
      </c>
      <c r="F16" s="86">
        <v>0.11</v>
      </c>
      <c r="G16" s="86">
        <v>0.11</v>
      </c>
      <c r="H16" s="86">
        <v>0.11</v>
      </c>
      <c r="I16" s="86">
        <v>0.11</v>
      </c>
      <c r="J16" s="86">
        <v>0.11</v>
      </c>
      <c r="K16" s="87">
        <v>0</v>
      </c>
      <c r="L16" s="88">
        <v>3</v>
      </c>
      <c r="M16" s="88">
        <v>4549150</v>
      </c>
      <c r="N16" s="88">
        <v>500406.5</v>
      </c>
    </row>
    <row r="17" spans="2:14" s="98" customFormat="1" ht="24.95" customHeight="1">
      <c r="B17" s="40" t="s">
        <v>189</v>
      </c>
      <c r="C17" s="60" t="s">
        <v>190</v>
      </c>
      <c r="D17" s="86">
        <v>1</v>
      </c>
      <c r="E17" s="86">
        <v>1</v>
      </c>
      <c r="F17" s="86">
        <v>1</v>
      </c>
      <c r="G17" s="86">
        <v>1</v>
      </c>
      <c r="H17" s="86">
        <v>1.1000000000000001</v>
      </c>
      <c r="I17" s="86">
        <v>1</v>
      </c>
      <c r="J17" s="86">
        <v>1.1000000000000001</v>
      </c>
      <c r="K17" s="87">
        <v>-9.09</v>
      </c>
      <c r="L17" s="88">
        <v>1</v>
      </c>
      <c r="M17" s="88">
        <v>200000</v>
      </c>
      <c r="N17" s="88">
        <v>200000</v>
      </c>
    </row>
    <row r="18" spans="2:14" s="98" customFormat="1" ht="24.95" customHeight="1">
      <c r="B18" s="40" t="s">
        <v>108</v>
      </c>
      <c r="C18" s="60" t="s">
        <v>109</v>
      </c>
      <c r="D18" s="86">
        <v>0.15</v>
      </c>
      <c r="E18" s="86">
        <v>0.15</v>
      </c>
      <c r="F18" s="86">
        <v>0.15</v>
      </c>
      <c r="G18" s="86">
        <v>0.15</v>
      </c>
      <c r="H18" s="86">
        <v>0.15</v>
      </c>
      <c r="I18" s="86">
        <v>0.15</v>
      </c>
      <c r="J18" s="86">
        <v>0.15</v>
      </c>
      <c r="K18" s="87">
        <v>0</v>
      </c>
      <c r="L18" s="88">
        <v>5</v>
      </c>
      <c r="M18" s="88">
        <v>21850000</v>
      </c>
      <c r="N18" s="88">
        <v>3277500</v>
      </c>
    </row>
    <row r="19" spans="2:14" s="98" customFormat="1" ht="24.95" customHeight="1">
      <c r="B19" s="73" t="s">
        <v>175</v>
      </c>
      <c r="C19" s="74" t="s">
        <v>176</v>
      </c>
      <c r="D19" s="86">
        <v>0.7</v>
      </c>
      <c r="E19" s="86">
        <v>0.7</v>
      </c>
      <c r="F19" s="86">
        <v>0.7</v>
      </c>
      <c r="G19" s="86">
        <v>0.7</v>
      </c>
      <c r="H19" s="86">
        <v>0.7</v>
      </c>
      <c r="I19" s="86">
        <v>0.7</v>
      </c>
      <c r="J19" s="86">
        <v>0.7</v>
      </c>
      <c r="K19" s="87">
        <v>0</v>
      </c>
      <c r="L19" s="88">
        <v>16</v>
      </c>
      <c r="M19" s="88">
        <v>41000000</v>
      </c>
      <c r="N19" s="88">
        <v>28700000</v>
      </c>
    </row>
    <row r="20" spans="2:14" s="98" customFormat="1" ht="24.95" customHeight="1">
      <c r="B20" s="62" t="s">
        <v>81</v>
      </c>
      <c r="C20" s="63" t="s">
        <v>82</v>
      </c>
      <c r="D20" s="86">
        <v>0.59</v>
      </c>
      <c r="E20" s="86">
        <v>0.59</v>
      </c>
      <c r="F20" s="86">
        <v>0.59</v>
      </c>
      <c r="G20" s="86">
        <v>0.59</v>
      </c>
      <c r="H20" s="86">
        <v>0.63</v>
      </c>
      <c r="I20" s="86">
        <v>0.59</v>
      </c>
      <c r="J20" s="86">
        <v>0.63</v>
      </c>
      <c r="K20" s="87">
        <v>-6.35</v>
      </c>
      <c r="L20" s="88">
        <v>1</v>
      </c>
      <c r="M20" s="88">
        <v>200000</v>
      </c>
      <c r="N20" s="88">
        <v>118000</v>
      </c>
    </row>
    <row r="21" spans="2:14" s="69" customFormat="1" ht="24.95" customHeight="1">
      <c r="B21" s="61" t="s">
        <v>171</v>
      </c>
      <c r="C21" s="60" t="s">
        <v>172</v>
      </c>
      <c r="D21" s="86">
        <v>0.06</v>
      </c>
      <c r="E21" s="86">
        <v>0.06</v>
      </c>
      <c r="F21" s="86">
        <v>0.05</v>
      </c>
      <c r="G21" s="86">
        <v>0.06</v>
      </c>
      <c r="H21" s="86">
        <v>0.06</v>
      </c>
      <c r="I21" s="86">
        <v>0.06</v>
      </c>
      <c r="J21" s="86">
        <v>0.06</v>
      </c>
      <c r="K21" s="87">
        <v>0</v>
      </c>
      <c r="L21" s="88">
        <v>6</v>
      </c>
      <c r="M21" s="88">
        <v>23400000</v>
      </c>
      <c r="N21" s="88">
        <v>1354000</v>
      </c>
    </row>
    <row r="22" spans="2:14" ht="24.95" customHeight="1">
      <c r="B22" s="137" t="s">
        <v>24</v>
      </c>
      <c r="C22" s="138"/>
      <c r="D22" s="171"/>
      <c r="E22" s="172"/>
      <c r="F22" s="172"/>
      <c r="G22" s="172"/>
      <c r="H22" s="172"/>
      <c r="I22" s="172"/>
      <c r="J22" s="172"/>
      <c r="K22" s="173"/>
      <c r="L22" s="36">
        <f>SUM(L12:L21)</f>
        <v>51</v>
      </c>
      <c r="M22" s="36">
        <f>SUM(M12:M21)</f>
        <v>140127854</v>
      </c>
      <c r="N22" s="36">
        <f>SUM(N12:N21)</f>
        <v>50640762.18</v>
      </c>
    </row>
    <row r="23" spans="2:14" s="98" customFormat="1" ht="24.95" customHeight="1">
      <c r="B23" s="154" t="s">
        <v>37</v>
      </c>
      <c r="C23" s="155"/>
      <c r="D23" s="155"/>
      <c r="E23" s="155"/>
      <c r="F23" s="155"/>
      <c r="G23" s="155"/>
      <c r="H23" s="155"/>
      <c r="I23" s="155"/>
      <c r="J23" s="155"/>
      <c r="K23" s="155"/>
      <c r="L23" s="155"/>
      <c r="M23" s="155"/>
      <c r="N23" s="156"/>
    </row>
    <row r="24" spans="2:14" s="98" customFormat="1" ht="24.95" customHeight="1">
      <c r="B24" s="62" t="s">
        <v>256</v>
      </c>
      <c r="C24" s="60" t="s">
        <v>257</v>
      </c>
      <c r="D24" s="86">
        <v>0.38</v>
      </c>
      <c r="E24" s="86">
        <v>0.38</v>
      </c>
      <c r="F24" s="86">
        <v>0.37</v>
      </c>
      <c r="G24" s="86">
        <v>0.37</v>
      </c>
      <c r="H24" s="86">
        <v>0.38</v>
      </c>
      <c r="I24" s="86">
        <v>0.37</v>
      </c>
      <c r="J24" s="86">
        <v>0.38</v>
      </c>
      <c r="K24" s="87">
        <v>-2.63</v>
      </c>
      <c r="L24" s="88">
        <v>3</v>
      </c>
      <c r="M24" s="88">
        <v>1350000</v>
      </c>
      <c r="N24" s="88">
        <v>503000</v>
      </c>
    </row>
    <row r="25" spans="2:14" s="98" customFormat="1" ht="24.95" customHeight="1">
      <c r="B25" s="137" t="s">
        <v>274</v>
      </c>
      <c r="C25" s="138"/>
      <c r="D25" s="134"/>
      <c r="E25" s="135"/>
      <c r="F25" s="135"/>
      <c r="G25" s="135"/>
      <c r="H25" s="135"/>
      <c r="I25" s="135"/>
      <c r="J25" s="135"/>
      <c r="K25" s="136"/>
      <c r="L25" s="88">
        <v>3</v>
      </c>
      <c r="M25" s="88">
        <v>1350000</v>
      </c>
      <c r="N25" s="88">
        <v>503000</v>
      </c>
    </row>
    <row r="26" spans="2:14" s="69" customFormat="1" ht="24.95" customHeight="1">
      <c r="B26" s="154" t="s">
        <v>25</v>
      </c>
      <c r="C26" s="155"/>
      <c r="D26" s="155"/>
      <c r="E26" s="155"/>
      <c r="F26" s="155"/>
      <c r="G26" s="155"/>
      <c r="H26" s="155"/>
      <c r="I26" s="155"/>
      <c r="J26" s="155"/>
      <c r="K26" s="155"/>
      <c r="L26" s="155"/>
      <c r="M26" s="155"/>
      <c r="N26" s="156"/>
    </row>
    <row r="27" spans="2:14" s="98" customFormat="1" ht="24.95" customHeight="1">
      <c r="B27" s="62" t="s">
        <v>194</v>
      </c>
      <c r="C27" s="60" t="s">
        <v>195</v>
      </c>
      <c r="D27" s="86">
        <v>0.96</v>
      </c>
      <c r="E27" s="86">
        <v>0.96</v>
      </c>
      <c r="F27" s="86">
        <v>0.95</v>
      </c>
      <c r="G27" s="86">
        <v>0.96</v>
      </c>
      <c r="H27" s="86">
        <v>0.97</v>
      </c>
      <c r="I27" s="86">
        <v>0.96</v>
      </c>
      <c r="J27" s="86">
        <v>0.97</v>
      </c>
      <c r="K27" s="87">
        <v>-1.03</v>
      </c>
      <c r="L27" s="88">
        <v>15</v>
      </c>
      <c r="M27" s="88">
        <v>10850000</v>
      </c>
      <c r="N27" s="88">
        <v>10371000</v>
      </c>
    </row>
    <row r="28" spans="2:14" s="98" customFormat="1" ht="24.95" customHeight="1">
      <c r="B28" s="62" t="s">
        <v>263</v>
      </c>
      <c r="C28" s="60" t="s">
        <v>264</v>
      </c>
      <c r="D28" s="86">
        <v>1.67</v>
      </c>
      <c r="E28" s="86">
        <v>1.71</v>
      </c>
      <c r="F28" s="86">
        <v>1.67</v>
      </c>
      <c r="G28" s="86">
        <v>1.69</v>
      </c>
      <c r="H28" s="86">
        <v>1.7</v>
      </c>
      <c r="I28" s="86">
        <v>1.71</v>
      </c>
      <c r="J28" s="86">
        <v>1.71</v>
      </c>
      <c r="K28" s="87">
        <v>0</v>
      </c>
      <c r="L28" s="88">
        <v>16</v>
      </c>
      <c r="M28" s="88">
        <v>8038177</v>
      </c>
      <c r="N28" s="88">
        <v>13583755.59</v>
      </c>
    </row>
    <row r="29" spans="2:14" ht="24.95" customHeight="1">
      <c r="B29" s="137" t="s">
        <v>120</v>
      </c>
      <c r="C29" s="138"/>
      <c r="D29" s="134"/>
      <c r="E29" s="135"/>
      <c r="F29" s="135"/>
      <c r="G29" s="135"/>
      <c r="H29" s="135"/>
      <c r="I29" s="135"/>
      <c r="J29" s="135"/>
      <c r="K29" s="136"/>
      <c r="L29" s="84">
        <f>SUM(L27:L28)</f>
        <v>31</v>
      </c>
      <c r="M29" s="84">
        <f>SUM(M27:M28)</f>
        <v>18888177</v>
      </c>
      <c r="N29" s="84">
        <f>SUM(N27:N28)</f>
        <v>23954755.59</v>
      </c>
    </row>
    <row r="30" spans="2:14" ht="24.95" customHeight="1">
      <c r="B30" s="154" t="s">
        <v>26</v>
      </c>
      <c r="C30" s="155"/>
      <c r="D30" s="155"/>
      <c r="E30" s="155"/>
      <c r="F30" s="155"/>
      <c r="G30" s="155"/>
      <c r="H30" s="155"/>
      <c r="I30" s="155"/>
      <c r="J30" s="155"/>
      <c r="K30" s="155"/>
      <c r="L30" s="155"/>
      <c r="M30" s="155"/>
      <c r="N30" s="156"/>
    </row>
    <row r="31" spans="2:14" s="98" customFormat="1" ht="24.95" customHeight="1">
      <c r="B31" s="39" t="s">
        <v>212</v>
      </c>
      <c r="C31" s="39" t="s">
        <v>213</v>
      </c>
      <c r="D31" s="86">
        <v>3.28</v>
      </c>
      <c r="E31" s="86">
        <v>3.33</v>
      </c>
      <c r="F31" s="86">
        <v>3.28</v>
      </c>
      <c r="G31" s="86">
        <v>3.3</v>
      </c>
      <c r="H31" s="86">
        <v>3.3</v>
      </c>
      <c r="I31" s="86">
        <v>3.33</v>
      </c>
      <c r="J31" s="86">
        <v>3.32</v>
      </c>
      <c r="K31" s="87">
        <v>0.3</v>
      </c>
      <c r="L31" s="88">
        <v>20</v>
      </c>
      <c r="M31" s="88">
        <v>8695880</v>
      </c>
      <c r="N31" s="88">
        <v>28699483.559999999</v>
      </c>
    </row>
    <row r="32" spans="2:14" s="69" customFormat="1" ht="24.95" customHeight="1">
      <c r="B32" s="39" t="s">
        <v>162</v>
      </c>
      <c r="C32" s="39" t="s">
        <v>163</v>
      </c>
      <c r="D32" s="86">
        <v>0.48</v>
      </c>
      <c r="E32" s="86">
        <v>0.49</v>
      </c>
      <c r="F32" s="86">
        <v>0.47</v>
      </c>
      <c r="G32" s="86">
        <v>0.47</v>
      </c>
      <c r="H32" s="86">
        <v>0.5</v>
      </c>
      <c r="I32" s="86">
        <v>0.47</v>
      </c>
      <c r="J32" s="86">
        <v>0.49</v>
      </c>
      <c r="K32" s="87">
        <v>-4.08</v>
      </c>
      <c r="L32" s="88">
        <v>30</v>
      </c>
      <c r="M32" s="88">
        <v>45296969</v>
      </c>
      <c r="N32" s="88">
        <v>21414575.43</v>
      </c>
    </row>
    <row r="33" spans="2:14" s="98" customFormat="1" ht="24.95" customHeight="1">
      <c r="B33" s="65" t="s">
        <v>129</v>
      </c>
      <c r="C33" s="65" t="s">
        <v>130</v>
      </c>
      <c r="D33" s="86">
        <v>1.37</v>
      </c>
      <c r="E33" s="86">
        <v>1.4</v>
      </c>
      <c r="F33" s="86">
        <v>1.36</v>
      </c>
      <c r="G33" s="86">
        <v>1.39</v>
      </c>
      <c r="H33" s="86">
        <v>1.41</v>
      </c>
      <c r="I33" s="86">
        <v>1.4</v>
      </c>
      <c r="J33" s="86">
        <v>1.4</v>
      </c>
      <c r="K33" s="87">
        <v>0</v>
      </c>
      <c r="L33" s="88">
        <v>13</v>
      </c>
      <c r="M33" s="88">
        <v>5475000</v>
      </c>
      <c r="N33" s="88">
        <v>7595500</v>
      </c>
    </row>
    <row r="34" spans="2:14" s="98" customFormat="1" ht="24.95" customHeight="1">
      <c r="B34" s="39" t="s">
        <v>169</v>
      </c>
      <c r="C34" s="39" t="s">
        <v>170</v>
      </c>
      <c r="D34" s="86">
        <v>1.5</v>
      </c>
      <c r="E34" s="86">
        <v>1.5</v>
      </c>
      <c r="F34" s="86">
        <v>1.5</v>
      </c>
      <c r="G34" s="86">
        <v>1.5</v>
      </c>
      <c r="H34" s="86">
        <v>1.55</v>
      </c>
      <c r="I34" s="86">
        <v>1.5</v>
      </c>
      <c r="J34" s="86">
        <v>1.55</v>
      </c>
      <c r="K34" s="87">
        <v>-3.23</v>
      </c>
      <c r="L34" s="88">
        <v>18</v>
      </c>
      <c r="M34" s="88">
        <v>3350000</v>
      </c>
      <c r="N34" s="88">
        <v>5025000</v>
      </c>
    </row>
    <row r="35" spans="2:14" s="98" customFormat="1" ht="24.95" customHeight="1">
      <c r="B35" s="39" t="s">
        <v>79</v>
      </c>
      <c r="C35" s="39" t="s">
        <v>80</v>
      </c>
      <c r="D35" s="86">
        <v>5.75</v>
      </c>
      <c r="E35" s="86">
        <v>5.85</v>
      </c>
      <c r="F35" s="86">
        <v>5.75</v>
      </c>
      <c r="G35" s="86">
        <v>5.75</v>
      </c>
      <c r="H35" s="86">
        <v>5.9</v>
      </c>
      <c r="I35" s="86">
        <v>5.75</v>
      </c>
      <c r="J35" s="86">
        <v>5.85</v>
      </c>
      <c r="K35" s="87">
        <v>-1.71</v>
      </c>
      <c r="L35" s="88">
        <v>5</v>
      </c>
      <c r="M35" s="88">
        <v>1650000</v>
      </c>
      <c r="N35" s="88">
        <v>9492500</v>
      </c>
    </row>
    <row r="36" spans="2:14" s="98" customFormat="1" ht="24.95" customHeight="1">
      <c r="B36" s="39" t="s">
        <v>131</v>
      </c>
      <c r="C36" s="39" t="s">
        <v>132</v>
      </c>
      <c r="D36" s="86">
        <v>0.7</v>
      </c>
      <c r="E36" s="86">
        <v>0.7</v>
      </c>
      <c r="F36" s="86">
        <v>0.7</v>
      </c>
      <c r="G36" s="86">
        <v>0.7</v>
      </c>
      <c r="H36" s="86">
        <v>0.7</v>
      </c>
      <c r="I36" s="86">
        <v>0.7</v>
      </c>
      <c r="J36" s="86">
        <v>0.7</v>
      </c>
      <c r="K36" s="87">
        <v>0</v>
      </c>
      <c r="L36" s="88">
        <v>2</v>
      </c>
      <c r="M36" s="88">
        <v>2000000</v>
      </c>
      <c r="N36" s="88">
        <v>1400000</v>
      </c>
    </row>
    <row r="37" spans="2:14" ht="24.95" customHeight="1">
      <c r="B37" s="137" t="s">
        <v>27</v>
      </c>
      <c r="C37" s="138"/>
      <c r="D37" s="134"/>
      <c r="E37" s="135"/>
      <c r="F37" s="135"/>
      <c r="G37" s="135"/>
      <c r="H37" s="135"/>
      <c r="I37" s="135"/>
      <c r="J37" s="135"/>
      <c r="K37" s="136"/>
      <c r="L37" s="38">
        <f>SUM(L31:L36)</f>
        <v>88</v>
      </c>
      <c r="M37" s="38">
        <f>SUM(M31:M36)</f>
        <v>66467849</v>
      </c>
      <c r="N37" s="38">
        <f>SUM(N31:N36)</f>
        <v>73627058.989999995</v>
      </c>
    </row>
    <row r="38" spans="2:14" s="69" customFormat="1" ht="24.95" customHeight="1">
      <c r="B38" s="154" t="s">
        <v>207</v>
      </c>
      <c r="C38" s="155"/>
      <c r="D38" s="155"/>
      <c r="E38" s="155"/>
      <c r="F38" s="155"/>
      <c r="G38" s="155"/>
      <c r="H38" s="155"/>
      <c r="I38" s="155"/>
      <c r="J38" s="155"/>
      <c r="K38" s="155"/>
      <c r="L38" s="155"/>
      <c r="M38" s="155"/>
      <c r="N38" s="156"/>
    </row>
    <row r="39" spans="2:14" s="98" customFormat="1" ht="24.95" customHeight="1">
      <c r="B39" s="39" t="s">
        <v>115</v>
      </c>
      <c r="C39" s="39" t="s">
        <v>116</v>
      </c>
      <c r="D39" s="86">
        <v>59.99</v>
      </c>
      <c r="E39" s="86">
        <v>59.99</v>
      </c>
      <c r="F39" s="86">
        <v>59.5</v>
      </c>
      <c r="G39" s="86">
        <v>59.59</v>
      </c>
      <c r="H39" s="86">
        <v>60</v>
      </c>
      <c r="I39" s="86">
        <v>59.5</v>
      </c>
      <c r="J39" s="86">
        <v>60</v>
      </c>
      <c r="K39" s="87">
        <v>-0.83</v>
      </c>
      <c r="L39" s="88">
        <v>20</v>
      </c>
      <c r="M39" s="88">
        <v>265927</v>
      </c>
      <c r="N39" s="88">
        <v>15846356.5</v>
      </c>
    </row>
    <row r="40" spans="2:14" s="69" customFormat="1" ht="27" customHeight="1">
      <c r="B40" s="184" t="s">
        <v>58</v>
      </c>
      <c r="C40" s="185"/>
      <c r="D40" s="185"/>
      <c r="E40" s="185"/>
      <c r="F40" s="185"/>
      <c r="G40" s="185"/>
      <c r="H40" s="185"/>
      <c r="I40" s="185"/>
      <c r="J40" s="185"/>
      <c r="K40" s="185"/>
      <c r="L40" s="185"/>
      <c r="M40" s="185"/>
      <c r="N40" s="185"/>
    </row>
    <row r="41" spans="2:14" s="98" customFormat="1" ht="29.25" customHeight="1">
      <c r="B41" s="160" t="s">
        <v>280</v>
      </c>
      <c r="C41" s="160"/>
      <c r="D41" s="160"/>
      <c r="E41" s="160"/>
      <c r="F41" s="160"/>
      <c r="G41" s="160"/>
      <c r="H41" s="160"/>
      <c r="I41" s="160"/>
      <c r="J41" s="160"/>
      <c r="K41" s="160"/>
      <c r="L41" s="160"/>
      <c r="M41" s="160"/>
      <c r="N41" s="161"/>
    </row>
    <row r="42" spans="2:14" s="98" customFormat="1" ht="51" customHeight="1">
      <c r="B42" s="45" t="s">
        <v>13</v>
      </c>
      <c r="C42" s="46" t="s">
        <v>14</v>
      </c>
      <c r="D42" s="46" t="s">
        <v>15</v>
      </c>
      <c r="E42" s="46" t="s">
        <v>16</v>
      </c>
      <c r="F42" s="46" t="s">
        <v>17</v>
      </c>
      <c r="G42" s="46" t="s">
        <v>18</v>
      </c>
      <c r="H42" s="46" t="s">
        <v>19</v>
      </c>
      <c r="I42" s="46" t="s">
        <v>20</v>
      </c>
      <c r="J42" s="46" t="s">
        <v>21</v>
      </c>
      <c r="K42" s="46" t="s">
        <v>22</v>
      </c>
      <c r="L42" s="46" t="s">
        <v>3</v>
      </c>
      <c r="M42" s="46" t="s">
        <v>2</v>
      </c>
      <c r="N42" s="46" t="s">
        <v>1</v>
      </c>
    </row>
    <row r="43" spans="2:14" s="98" customFormat="1" ht="24.95" customHeight="1">
      <c r="B43" s="154" t="s">
        <v>207</v>
      </c>
      <c r="C43" s="155"/>
      <c r="D43" s="155"/>
      <c r="E43" s="155"/>
      <c r="F43" s="155"/>
      <c r="G43" s="155"/>
      <c r="H43" s="155"/>
      <c r="I43" s="155"/>
      <c r="J43" s="155"/>
      <c r="K43" s="155"/>
      <c r="L43" s="155"/>
      <c r="M43" s="155"/>
      <c r="N43" s="156"/>
    </row>
    <row r="44" spans="2:14" s="98" customFormat="1" ht="24.95" customHeight="1">
      <c r="B44" s="39" t="s">
        <v>259</v>
      </c>
      <c r="C44" s="39" t="s">
        <v>260</v>
      </c>
      <c r="D44" s="86">
        <v>9.4</v>
      </c>
      <c r="E44" s="86">
        <v>9.4</v>
      </c>
      <c r="F44" s="86">
        <v>9.4</v>
      </c>
      <c r="G44" s="86">
        <v>9.4</v>
      </c>
      <c r="H44" s="86">
        <v>9.44</v>
      </c>
      <c r="I44" s="86">
        <v>9.4</v>
      </c>
      <c r="J44" s="86">
        <v>9.4</v>
      </c>
      <c r="K44" s="87">
        <v>0</v>
      </c>
      <c r="L44" s="88">
        <v>1</v>
      </c>
      <c r="M44" s="88">
        <v>50000</v>
      </c>
      <c r="N44" s="88">
        <v>470000</v>
      </c>
    </row>
    <row r="45" spans="2:14" s="98" customFormat="1" ht="24.95" customHeight="1">
      <c r="B45" s="39" t="s">
        <v>150</v>
      </c>
      <c r="C45" s="39" t="s">
        <v>149</v>
      </c>
      <c r="D45" s="86">
        <v>5</v>
      </c>
      <c r="E45" s="86">
        <v>5</v>
      </c>
      <c r="F45" s="86">
        <v>4.99</v>
      </c>
      <c r="G45" s="86">
        <v>4.99</v>
      </c>
      <c r="H45" s="86">
        <v>5</v>
      </c>
      <c r="I45" s="86">
        <v>4.99</v>
      </c>
      <c r="J45" s="86">
        <v>5</v>
      </c>
      <c r="K45" s="87">
        <v>-0.2</v>
      </c>
      <c r="L45" s="88">
        <v>3</v>
      </c>
      <c r="M45" s="88">
        <v>300000</v>
      </c>
      <c r="N45" s="88">
        <v>1498000</v>
      </c>
    </row>
    <row r="46" spans="2:14" ht="24.95" customHeight="1">
      <c r="B46" s="137" t="s">
        <v>119</v>
      </c>
      <c r="C46" s="138"/>
      <c r="D46" s="134"/>
      <c r="E46" s="135"/>
      <c r="F46" s="135"/>
      <c r="G46" s="135"/>
      <c r="H46" s="135"/>
      <c r="I46" s="135"/>
      <c r="J46" s="135"/>
      <c r="K46" s="136"/>
      <c r="L46" s="88">
        <f>SUM(L39:L45)</f>
        <v>24</v>
      </c>
      <c r="M46" s="88">
        <f>SUM(M39:M45)</f>
        <v>615927</v>
      </c>
      <c r="N46" s="88">
        <f>SUM(N39:N45)</f>
        <v>17814356.5</v>
      </c>
    </row>
    <row r="47" spans="2:14" s="98" customFormat="1" ht="24.95" customHeight="1">
      <c r="B47" s="168" t="s">
        <v>29</v>
      </c>
      <c r="C47" s="169"/>
      <c r="D47" s="169"/>
      <c r="E47" s="169"/>
      <c r="F47" s="169"/>
      <c r="G47" s="169"/>
      <c r="H47" s="169"/>
      <c r="I47" s="169"/>
      <c r="J47" s="169"/>
      <c r="K47" s="169"/>
      <c r="L47" s="169"/>
      <c r="M47" s="169"/>
      <c r="N47" s="170"/>
    </row>
    <row r="48" spans="2:14" s="98" customFormat="1" ht="24.95" customHeight="1">
      <c r="B48" s="39" t="s">
        <v>135</v>
      </c>
      <c r="C48" s="39" t="s">
        <v>136</v>
      </c>
      <c r="D48" s="86">
        <v>4.6500000000000004</v>
      </c>
      <c r="E48" s="86">
        <v>4.6900000000000004</v>
      </c>
      <c r="F48" s="86">
        <v>4.6500000000000004</v>
      </c>
      <c r="G48" s="86">
        <v>4.68</v>
      </c>
      <c r="H48" s="86">
        <v>4.58</v>
      </c>
      <c r="I48" s="86">
        <v>4.68</v>
      </c>
      <c r="J48" s="86">
        <v>4.55</v>
      </c>
      <c r="K48" s="87">
        <v>2.86</v>
      </c>
      <c r="L48" s="88">
        <v>12</v>
      </c>
      <c r="M48" s="88">
        <v>1213607</v>
      </c>
      <c r="N48" s="88">
        <v>5680416.8300000001</v>
      </c>
    </row>
    <row r="49" spans="2:14" s="98" customFormat="1" ht="24.95" customHeight="1">
      <c r="B49" s="39" t="s">
        <v>261</v>
      </c>
      <c r="C49" s="39" t="s">
        <v>262</v>
      </c>
      <c r="D49" s="86">
        <v>5.28</v>
      </c>
      <c r="E49" s="86">
        <v>5.28</v>
      </c>
      <c r="F49" s="86">
        <v>5.16</v>
      </c>
      <c r="G49" s="86">
        <v>5.22</v>
      </c>
      <c r="H49" s="86">
        <v>5.4</v>
      </c>
      <c r="I49" s="86">
        <v>5.23</v>
      </c>
      <c r="J49" s="86">
        <v>5.33</v>
      </c>
      <c r="K49" s="87">
        <v>-1.88</v>
      </c>
      <c r="L49" s="88">
        <v>84</v>
      </c>
      <c r="M49" s="88">
        <v>18630000</v>
      </c>
      <c r="N49" s="88">
        <v>97230000</v>
      </c>
    </row>
    <row r="50" spans="2:14" s="98" customFormat="1" ht="24.95" customHeight="1">
      <c r="B50" s="137" t="s">
        <v>250</v>
      </c>
      <c r="C50" s="138"/>
      <c r="D50" s="157"/>
      <c r="E50" s="158"/>
      <c r="F50" s="158"/>
      <c r="G50" s="158"/>
      <c r="H50" s="158"/>
      <c r="I50" s="158"/>
      <c r="J50" s="158"/>
      <c r="K50" s="159"/>
      <c r="L50" s="88">
        <f>SUM(L48:L49)</f>
        <v>96</v>
      </c>
      <c r="M50" s="88">
        <f>SUM(M48:M49)</f>
        <v>19843607</v>
      </c>
      <c r="N50" s="88">
        <f>SUM(N48:N49)</f>
        <v>102910416.83</v>
      </c>
    </row>
    <row r="51" spans="2:14" s="69" customFormat="1" ht="24.95" customHeight="1">
      <c r="B51" s="137" t="s">
        <v>30</v>
      </c>
      <c r="C51" s="138"/>
      <c r="D51" s="134"/>
      <c r="E51" s="135"/>
      <c r="F51" s="135"/>
      <c r="G51" s="135"/>
      <c r="H51" s="135"/>
      <c r="I51" s="135"/>
      <c r="J51" s="135"/>
      <c r="K51" s="136"/>
      <c r="L51" s="77">
        <f>L50+L46+L37+L29+L25+L22</f>
        <v>293</v>
      </c>
      <c r="M51" s="118">
        <f t="shared" ref="M51:N51" si="0">M50+M46+M37+M29+M25+M22</f>
        <v>247293414</v>
      </c>
      <c r="N51" s="118">
        <f t="shared" si="0"/>
        <v>269450350.08999997</v>
      </c>
    </row>
    <row r="52" spans="2:14" s="98" customFormat="1" ht="26.25" customHeight="1">
      <c r="B52" s="160" t="s">
        <v>282</v>
      </c>
      <c r="C52" s="160"/>
      <c r="D52" s="160"/>
      <c r="E52" s="160"/>
      <c r="F52" s="160"/>
      <c r="G52" s="160"/>
      <c r="H52" s="160"/>
      <c r="I52" s="160"/>
      <c r="J52" s="160"/>
      <c r="K52" s="160"/>
      <c r="L52" s="160"/>
      <c r="M52" s="160"/>
      <c r="N52" s="161"/>
    </row>
    <row r="53" spans="2:14" s="98" customFormat="1" ht="51" customHeight="1">
      <c r="B53" s="45" t="s">
        <v>13</v>
      </c>
      <c r="C53" s="46" t="s">
        <v>14</v>
      </c>
      <c r="D53" s="46" t="s">
        <v>15</v>
      </c>
      <c r="E53" s="46" t="s">
        <v>16</v>
      </c>
      <c r="F53" s="46" t="s">
        <v>17</v>
      </c>
      <c r="G53" s="46" t="s">
        <v>18</v>
      </c>
      <c r="H53" s="46" t="s">
        <v>19</v>
      </c>
      <c r="I53" s="46" t="s">
        <v>20</v>
      </c>
      <c r="J53" s="46" t="s">
        <v>21</v>
      </c>
      <c r="K53" s="46" t="s">
        <v>22</v>
      </c>
      <c r="L53" s="46" t="s">
        <v>3</v>
      </c>
      <c r="M53" s="46" t="s">
        <v>2</v>
      </c>
      <c r="N53" s="46" t="s">
        <v>1</v>
      </c>
    </row>
    <row r="54" spans="2:14" s="98" customFormat="1" ht="23.1" customHeight="1">
      <c r="B54" s="168" t="s">
        <v>23</v>
      </c>
      <c r="C54" s="169"/>
      <c r="D54" s="169"/>
      <c r="E54" s="169"/>
      <c r="F54" s="169"/>
      <c r="G54" s="169"/>
      <c r="H54" s="169"/>
      <c r="I54" s="169"/>
      <c r="J54" s="169"/>
      <c r="K54" s="169"/>
      <c r="L54" s="169"/>
      <c r="M54" s="169"/>
      <c r="N54" s="170"/>
    </row>
    <row r="55" spans="2:14" s="98" customFormat="1" ht="23.1" customHeight="1">
      <c r="B55" s="113" t="s">
        <v>272</v>
      </c>
      <c r="C55" s="113" t="s">
        <v>273</v>
      </c>
      <c r="D55" s="86">
        <v>0.38</v>
      </c>
      <c r="E55" s="86">
        <v>0.38</v>
      </c>
      <c r="F55" s="86">
        <v>0.38</v>
      </c>
      <c r="G55" s="86">
        <v>0.38</v>
      </c>
      <c r="H55" s="86">
        <v>0.39</v>
      </c>
      <c r="I55" s="86">
        <v>0.38</v>
      </c>
      <c r="J55" s="86">
        <v>0.39</v>
      </c>
      <c r="K55" s="87">
        <v>-2.56</v>
      </c>
      <c r="L55" s="88">
        <v>2</v>
      </c>
      <c r="M55" s="88">
        <v>1750000</v>
      </c>
      <c r="N55" s="88">
        <v>665000</v>
      </c>
    </row>
    <row r="56" spans="2:14" s="98" customFormat="1" ht="23.1" customHeight="1">
      <c r="B56" s="113" t="s">
        <v>226</v>
      </c>
      <c r="C56" s="113" t="s">
        <v>227</v>
      </c>
      <c r="D56" s="86">
        <v>1.2</v>
      </c>
      <c r="E56" s="86">
        <v>1.2</v>
      </c>
      <c r="F56" s="86">
        <v>1.2</v>
      </c>
      <c r="G56" s="86">
        <v>1.2</v>
      </c>
      <c r="H56" s="120" t="s">
        <v>286</v>
      </c>
      <c r="I56" s="86">
        <v>1.2</v>
      </c>
      <c r="J56" s="86">
        <v>1</v>
      </c>
      <c r="K56" s="87">
        <v>19.999999999999996</v>
      </c>
      <c r="L56" s="88">
        <v>1</v>
      </c>
      <c r="M56" s="88">
        <v>100000</v>
      </c>
      <c r="N56" s="88">
        <v>120000</v>
      </c>
    </row>
    <row r="57" spans="2:14" s="98" customFormat="1" ht="23.1" customHeight="1">
      <c r="B57" s="137" t="s">
        <v>24</v>
      </c>
      <c r="C57" s="138"/>
      <c r="D57" s="157"/>
      <c r="E57" s="158"/>
      <c r="F57" s="158"/>
      <c r="G57" s="158"/>
      <c r="H57" s="158"/>
      <c r="I57" s="158"/>
      <c r="J57" s="158"/>
      <c r="K57" s="159"/>
      <c r="L57" s="88">
        <f>SUM(L55:L56)</f>
        <v>3</v>
      </c>
      <c r="M57" s="88">
        <f>SUM(M55:M56)</f>
        <v>1850000</v>
      </c>
      <c r="N57" s="88">
        <f>SUM(N55:N56)</f>
        <v>785000</v>
      </c>
    </row>
    <row r="58" spans="2:14" s="98" customFormat="1" ht="23.1" customHeight="1">
      <c r="B58" s="137" t="s">
        <v>267</v>
      </c>
      <c r="C58" s="138"/>
      <c r="D58" s="134"/>
      <c r="E58" s="135"/>
      <c r="F58" s="135"/>
      <c r="G58" s="135"/>
      <c r="H58" s="135"/>
      <c r="I58" s="135"/>
      <c r="J58" s="135"/>
      <c r="K58" s="136"/>
      <c r="L58" s="88">
        <v>3</v>
      </c>
      <c r="M58" s="88">
        <v>1850000</v>
      </c>
      <c r="N58" s="88">
        <v>785000</v>
      </c>
    </row>
    <row r="59" spans="2:14" s="98" customFormat="1" ht="30" customHeight="1">
      <c r="B59" s="137" t="s">
        <v>268</v>
      </c>
      <c r="C59" s="138"/>
      <c r="D59" s="134"/>
      <c r="E59" s="135"/>
      <c r="F59" s="135"/>
      <c r="G59" s="135"/>
      <c r="H59" s="135"/>
      <c r="I59" s="135"/>
      <c r="J59" s="135"/>
      <c r="K59" s="136"/>
      <c r="L59" s="88">
        <f>L58+L51</f>
        <v>296</v>
      </c>
      <c r="M59" s="88">
        <f t="shared" ref="M59:N59" si="1">M58+M51</f>
        <v>249143414</v>
      </c>
      <c r="N59" s="88">
        <f t="shared" si="1"/>
        <v>270235350.08999997</v>
      </c>
    </row>
    <row r="60" spans="2:14" s="41" customFormat="1" ht="25.5" customHeight="1">
      <c r="B60" s="152" t="s">
        <v>287</v>
      </c>
      <c r="C60" s="153"/>
      <c r="D60" s="153"/>
      <c r="E60" s="153"/>
      <c r="F60" s="153"/>
      <c r="G60" s="153"/>
      <c r="H60" s="153"/>
      <c r="I60" s="153"/>
      <c r="J60" s="153"/>
      <c r="K60" s="153"/>
      <c r="L60" s="153"/>
      <c r="M60" s="153"/>
      <c r="N60" s="153"/>
    </row>
    <row r="61" spans="2:14" ht="24.75" customHeight="1">
      <c r="B61" s="164" t="s">
        <v>161</v>
      </c>
      <c r="C61" s="164"/>
      <c r="D61" s="164"/>
      <c r="E61" s="164"/>
      <c r="F61" s="164"/>
      <c r="G61" s="164"/>
      <c r="H61" s="47"/>
      <c r="I61" s="164" t="s">
        <v>65</v>
      </c>
      <c r="J61" s="164"/>
      <c r="K61" s="164"/>
      <c r="L61" s="164"/>
      <c r="M61" s="164"/>
      <c r="N61" s="164"/>
    </row>
    <row r="62" spans="2:14" ht="21" customHeight="1">
      <c r="B62" s="21" t="s">
        <v>31</v>
      </c>
      <c r="C62" s="22" t="s">
        <v>32</v>
      </c>
      <c r="D62" s="23" t="s">
        <v>60</v>
      </c>
      <c r="E62" s="150" t="s">
        <v>59</v>
      </c>
      <c r="F62" s="150"/>
      <c r="G62" s="150"/>
      <c r="H62" s="11"/>
      <c r="I62" s="145" t="s">
        <v>31</v>
      </c>
      <c r="J62" s="146"/>
      <c r="K62" s="147"/>
      <c r="L62" s="37" t="s">
        <v>32</v>
      </c>
      <c r="M62" s="37" t="s">
        <v>22</v>
      </c>
      <c r="N62" s="37" t="s">
        <v>2</v>
      </c>
    </row>
    <row r="63" spans="2:14" ht="21" customHeight="1">
      <c r="B63" s="90" t="s">
        <v>135</v>
      </c>
      <c r="C63" s="86">
        <v>4.68</v>
      </c>
      <c r="D63" s="91">
        <v>2.86</v>
      </c>
      <c r="E63" s="142">
        <v>1213607</v>
      </c>
      <c r="F63" s="143">
        <v>1213607</v>
      </c>
      <c r="G63" s="144">
        <v>1213607</v>
      </c>
      <c r="H63" s="24"/>
      <c r="I63" s="139" t="s">
        <v>189</v>
      </c>
      <c r="J63" s="140" t="s">
        <v>189</v>
      </c>
      <c r="K63" s="141" t="s">
        <v>189</v>
      </c>
      <c r="L63" s="86">
        <v>1</v>
      </c>
      <c r="M63" s="89">
        <v>-9.09</v>
      </c>
      <c r="N63" s="88">
        <v>200000</v>
      </c>
    </row>
    <row r="64" spans="2:14" s="11" customFormat="1" ht="21" customHeight="1">
      <c r="B64" s="115" t="s">
        <v>88</v>
      </c>
      <c r="C64" s="114">
        <v>0.42</v>
      </c>
      <c r="D64" s="116">
        <v>2.44</v>
      </c>
      <c r="E64" s="142">
        <v>68704</v>
      </c>
      <c r="F64" s="143">
        <v>68704</v>
      </c>
      <c r="G64" s="144">
        <v>68704</v>
      </c>
      <c r="H64" s="24"/>
      <c r="I64" s="139" t="s">
        <v>81</v>
      </c>
      <c r="J64" s="140" t="s">
        <v>81</v>
      </c>
      <c r="K64" s="141" t="s">
        <v>81</v>
      </c>
      <c r="L64" s="86">
        <v>0.59</v>
      </c>
      <c r="M64" s="89">
        <v>-6.35</v>
      </c>
      <c r="N64" s="88">
        <v>200000</v>
      </c>
    </row>
    <row r="65" spans="2:14" s="19" customFormat="1" ht="21" customHeight="1">
      <c r="B65" s="115" t="s">
        <v>212</v>
      </c>
      <c r="C65" s="114">
        <v>3.33</v>
      </c>
      <c r="D65" s="116">
        <v>0.3</v>
      </c>
      <c r="E65" s="151">
        <v>8695880</v>
      </c>
      <c r="F65" s="143">
        <v>8695880</v>
      </c>
      <c r="G65" s="144">
        <v>8695880</v>
      </c>
      <c r="H65" s="24"/>
      <c r="I65" s="139" t="s">
        <v>162</v>
      </c>
      <c r="J65" s="140" t="s">
        <v>162</v>
      </c>
      <c r="K65" s="141" t="s">
        <v>162</v>
      </c>
      <c r="L65" s="110">
        <v>0.47</v>
      </c>
      <c r="M65" s="111">
        <v>-4.08</v>
      </c>
      <c r="N65" s="112">
        <v>45296969</v>
      </c>
    </row>
    <row r="66" spans="2:14" s="19" customFormat="1" ht="21" customHeight="1">
      <c r="B66" s="124"/>
      <c r="C66" s="125"/>
      <c r="D66" s="126"/>
      <c r="E66" s="148"/>
      <c r="F66" s="148"/>
      <c r="G66" s="148"/>
      <c r="H66" s="24"/>
      <c r="I66" s="139" t="s">
        <v>179</v>
      </c>
      <c r="J66" s="140" t="s">
        <v>179</v>
      </c>
      <c r="K66" s="141" t="s">
        <v>179</v>
      </c>
      <c r="L66" s="110">
        <v>0.24</v>
      </c>
      <c r="M66" s="111">
        <v>-4</v>
      </c>
      <c r="N66" s="112">
        <v>28800000</v>
      </c>
    </row>
    <row r="67" spans="2:14" s="19" customFormat="1" ht="21" customHeight="1">
      <c r="B67" s="121"/>
      <c r="C67" s="122"/>
      <c r="D67" s="123"/>
      <c r="E67" s="149"/>
      <c r="F67" s="149"/>
      <c r="G67" s="149"/>
      <c r="H67" s="24"/>
      <c r="I67" s="139" t="s">
        <v>169</v>
      </c>
      <c r="J67" s="140" t="s">
        <v>169</v>
      </c>
      <c r="K67" s="141" t="s">
        <v>169</v>
      </c>
      <c r="L67" s="110">
        <v>1.5</v>
      </c>
      <c r="M67" s="111">
        <v>-3.23</v>
      </c>
      <c r="N67" s="112">
        <v>3350000</v>
      </c>
    </row>
    <row r="68" spans="2:14" s="19" customFormat="1" ht="30.75" customHeight="1">
      <c r="B68" s="164" t="s">
        <v>33</v>
      </c>
      <c r="C68" s="164"/>
      <c r="D68" s="164"/>
      <c r="E68" s="164"/>
      <c r="F68" s="164"/>
      <c r="G68" s="164"/>
      <c r="H68" s="48"/>
      <c r="I68" s="164" t="s">
        <v>34</v>
      </c>
      <c r="J68" s="164"/>
      <c r="K68" s="164"/>
      <c r="L68" s="164"/>
      <c r="M68" s="164"/>
      <c r="N68" s="164"/>
    </row>
    <row r="69" spans="2:14" s="19" customFormat="1" ht="21" customHeight="1">
      <c r="B69" s="21" t="s">
        <v>31</v>
      </c>
      <c r="C69" s="22" t="s">
        <v>32</v>
      </c>
      <c r="D69" s="23" t="s">
        <v>60</v>
      </c>
      <c r="E69" s="150" t="s">
        <v>59</v>
      </c>
      <c r="F69" s="150"/>
      <c r="G69" s="150"/>
      <c r="H69" s="11"/>
      <c r="I69" s="162" t="s">
        <v>31</v>
      </c>
      <c r="J69" s="146"/>
      <c r="K69" s="163"/>
      <c r="L69" s="10" t="s">
        <v>32</v>
      </c>
      <c r="M69" s="10" t="s">
        <v>22</v>
      </c>
      <c r="N69" s="10" t="s">
        <v>1</v>
      </c>
    </row>
    <row r="70" spans="2:14" ht="21" customHeight="1">
      <c r="B70" s="90" t="s">
        <v>162</v>
      </c>
      <c r="C70" s="86">
        <v>0.47</v>
      </c>
      <c r="D70" s="87">
        <v>-4.08</v>
      </c>
      <c r="E70" s="142">
        <v>45296969</v>
      </c>
      <c r="F70" s="143">
        <v>45296969</v>
      </c>
      <c r="G70" s="144">
        <v>45296969</v>
      </c>
      <c r="H70" s="25"/>
      <c r="I70" s="139" t="s">
        <v>261</v>
      </c>
      <c r="J70" s="140" t="s">
        <v>261</v>
      </c>
      <c r="K70" s="141" t="s">
        <v>261</v>
      </c>
      <c r="L70" s="86">
        <v>5.23</v>
      </c>
      <c r="M70" s="87">
        <v>-1.88</v>
      </c>
      <c r="N70" s="88">
        <v>97230000</v>
      </c>
    </row>
    <row r="71" spans="2:14" ht="21" customHeight="1">
      <c r="B71" s="61" t="s">
        <v>175</v>
      </c>
      <c r="C71" s="86">
        <v>0.7</v>
      </c>
      <c r="D71" s="87">
        <v>0</v>
      </c>
      <c r="E71" s="142">
        <v>41000000</v>
      </c>
      <c r="F71" s="143">
        <v>41000000</v>
      </c>
      <c r="G71" s="144">
        <v>41000000</v>
      </c>
      <c r="H71" s="25"/>
      <c r="I71" s="139" t="s">
        <v>175</v>
      </c>
      <c r="J71" s="140" t="s">
        <v>175</v>
      </c>
      <c r="K71" s="141" t="s">
        <v>175</v>
      </c>
      <c r="L71" s="86">
        <v>0.7</v>
      </c>
      <c r="M71" s="87">
        <v>0</v>
      </c>
      <c r="N71" s="88">
        <v>28700000</v>
      </c>
    </row>
    <row r="72" spans="2:14" s="14" customFormat="1" ht="21" customHeight="1">
      <c r="B72" s="61" t="s">
        <v>179</v>
      </c>
      <c r="C72" s="86">
        <v>0.24</v>
      </c>
      <c r="D72" s="87">
        <v>-4</v>
      </c>
      <c r="E72" s="142">
        <v>28800000</v>
      </c>
      <c r="F72" s="143">
        <v>28800000</v>
      </c>
      <c r="G72" s="144">
        <v>28800000</v>
      </c>
      <c r="H72" s="25"/>
      <c r="I72" s="139" t="s">
        <v>212</v>
      </c>
      <c r="J72" s="140" t="s">
        <v>212</v>
      </c>
      <c r="K72" s="141" t="s">
        <v>212</v>
      </c>
      <c r="L72" s="86">
        <v>3.33</v>
      </c>
      <c r="M72" s="87">
        <v>0.3</v>
      </c>
      <c r="N72" s="88">
        <v>28699483.559999999</v>
      </c>
    </row>
    <row r="73" spans="2:14" s="14" customFormat="1" ht="21" customHeight="1">
      <c r="B73" s="90" t="s">
        <v>171</v>
      </c>
      <c r="C73" s="86">
        <v>0.06</v>
      </c>
      <c r="D73" s="87">
        <v>0</v>
      </c>
      <c r="E73" s="142">
        <v>23400000</v>
      </c>
      <c r="F73" s="143">
        <v>23400000</v>
      </c>
      <c r="G73" s="144">
        <v>23400000</v>
      </c>
      <c r="H73" s="25"/>
      <c r="I73" s="139" t="s">
        <v>162</v>
      </c>
      <c r="J73" s="140" t="s">
        <v>162</v>
      </c>
      <c r="K73" s="141" t="s">
        <v>162</v>
      </c>
      <c r="L73" s="86">
        <v>0.47</v>
      </c>
      <c r="M73" s="87">
        <v>-4.08</v>
      </c>
      <c r="N73" s="88">
        <v>21414575.43</v>
      </c>
    </row>
    <row r="74" spans="2:14" s="14" customFormat="1" ht="21" customHeight="1">
      <c r="B74" s="61" t="s">
        <v>108</v>
      </c>
      <c r="C74" s="86">
        <v>0.15</v>
      </c>
      <c r="D74" s="87">
        <v>0</v>
      </c>
      <c r="E74" s="142">
        <v>21850000</v>
      </c>
      <c r="F74" s="143">
        <v>21850000</v>
      </c>
      <c r="G74" s="144">
        <v>21850000</v>
      </c>
      <c r="H74" s="25"/>
      <c r="I74" s="139" t="s">
        <v>115</v>
      </c>
      <c r="J74" s="140" t="s">
        <v>115</v>
      </c>
      <c r="K74" s="141" t="s">
        <v>115</v>
      </c>
      <c r="L74" s="86">
        <v>59.5</v>
      </c>
      <c r="M74" s="87">
        <v>-0.83</v>
      </c>
      <c r="N74" s="88">
        <v>15846356.5</v>
      </c>
    </row>
    <row r="75" spans="2:14" s="14" customFormat="1" ht="45.75" customHeight="1">
      <c r="B75" s="102" t="s">
        <v>288</v>
      </c>
      <c r="C75" s="186" t="s">
        <v>289</v>
      </c>
      <c r="D75" s="187"/>
      <c r="E75" s="187"/>
      <c r="F75" s="187"/>
      <c r="G75" s="187"/>
      <c r="H75" s="187"/>
      <c r="I75" s="187"/>
      <c r="J75" s="187"/>
      <c r="K75" s="187"/>
      <c r="L75" s="187"/>
      <c r="M75" s="187"/>
      <c r="N75" s="188"/>
    </row>
    <row r="76" spans="2:14" s="14" customFormat="1" ht="95.25" customHeight="1">
      <c r="B76" s="102" t="s">
        <v>228</v>
      </c>
      <c r="C76" s="186" t="s">
        <v>255</v>
      </c>
      <c r="D76" s="187"/>
      <c r="E76" s="187"/>
      <c r="F76" s="187"/>
      <c r="G76" s="187"/>
      <c r="H76" s="187"/>
      <c r="I76" s="187"/>
      <c r="J76" s="187"/>
      <c r="K76" s="187"/>
      <c r="L76" s="187"/>
      <c r="M76" s="187"/>
      <c r="N76" s="188"/>
    </row>
  </sheetData>
  <mergeCells count="69">
    <mergeCell ref="B30:N30"/>
    <mergeCell ref="E69:G69"/>
    <mergeCell ref="I70:K70"/>
    <mergeCell ref="C76:N76"/>
    <mergeCell ref="C75:N75"/>
    <mergeCell ref="B59:C59"/>
    <mergeCell ref="B54:N54"/>
    <mergeCell ref="B57:C57"/>
    <mergeCell ref="D57:K57"/>
    <mergeCell ref="I68:N68"/>
    <mergeCell ref="B68:G68"/>
    <mergeCell ref="B1:D1"/>
    <mergeCell ref="B11:N11"/>
    <mergeCell ref="B22:C22"/>
    <mergeCell ref="D22:K22"/>
    <mergeCell ref="C5:E5"/>
    <mergeCell ref="C3:E3"/>
    <mergeCell ref="C4:E4"/>
    <mergeCell ref="C6:E6"/>
    <mergeCell ref="C7:D7"/>
    <mergeCell ref="B9:N9"/>
    <mergeCell ref="B23:N23"/>
    <mergeCell ref="B25:C25"/>
    <mergeCell ref="D25:K25"/>
    <mergeCell ref="I73:K73"/>
    <mergeCell ref="E74:G74"/>
    <mergeCell ref="I74:K74"/>
    <mergeCell ref="I69:K69"/>
    <mergeCell ref="E70:G70"/>
    <mergeCell ref="I71:K71"/>
    <mergeCell ref="I72:K72"/>
    <mergeCell ref="E71:G71"/>
    <mergeCell ref="E73:G73"/>
    <mergeCell ref="E72:G72"/>
    <mergeCell ref="B52:N52"/>
    <mergeCell ref="B61:G61"/>
    <mergeCell ref="I61:N61"/>
    <mergeCell ref="B37:C37"/>
    <mergeCell ref="B26:N26"/>
    <mergeCell ref="D37:K37"/>
    <mergeCell ref="D46:K46"/>
    <mergeCell ref="B51:C51"/>
    <mergeCell ref="D51:K51"/>
    <mergeCell ref="B46:C46"/>
    <mergeCell ref="B50:C50"/>
    <mergeCell ref="D50:K50"/>
    <mergeCell ref="B43:N43"/>
    <mergeCell ref="B41:N41"/>
    <mergeCell ref="B40:N40"/>
    <mergeCell ref="B47:N47"/>
    <mergeCell ref="B38:N38"/>
    <mergeCell ref="B29:C29"/>
    <mergeCell ref="D29:K29"/>
    <mergeCell ref="D59:K59"/>
    <mergeCell ref="B58:C58"/>
    <mergeCell ref="D58:K58"/>
    <mergeCell ref="I67:K67"/>
    <mergeCell ref="E64:G64"/>
    <mergeCell ref="I64:K64"/>
    <mergeCell ref="I62:K62"/>
    <mergeCell ref="E66:G66"/>
    <mergeCell ref="E67:G67"/>
    <mergeCell ref="E62:G62"/>
    <mergeCell ref="E65:G65"/>
    <mergeCell ref="I66:K66"/>
    <mergeCell ref="I65:K65"/>
    <mergeCell ref="B60:N60"/>
    <mergeCell ref="E63:G63"/>
    <mergeCell ref="I63:K63"/>
  </mergeCells>
  <pageMargins left="0" right="0" top="0" bottom="0" header="0" footer="0"/>
  <pageSetup paperSize="9" scale="7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8"/>
  <sheetViews>
    <sheetView rightToLeft="1" topLeftCell="A19" workbookViewId="0">
      <selection activeCell="L12" sqref="L12"/>
    </sheetView>
  </sheetViews>
  <sheetFormatPr defaultRowHeight="14.25"/>
  <cols>
    <col min="1" max="1" width="2.875" style="98" customWidth="1"/>
    <col min="2" max="2" width="25.25" style="98" bestFit="1" customWidth="1"/>
    <col min="3" max="3" width="12.375" style="98" customWidth="1"/>
    <col min="4" max="4" width="11.625" style="98" customWidth="1"/>
    <col min="5" max="5" width="16.25" style="98" customWidth="1"/>
    <col min="6" max="6" width="20.75" style="98" customWidth="1"/>
    <col min="7" max="256" width="9" style="98"/>
    <col min="257" max="257" width="3.75" style="98" customWidth="1"/>
    <col min="258" max="258" width="25.25" style="98" bestFit="1" customWidth="1"/>
    <col min="259" max="259" width="12.375" style="98" customWidth="1"/>
    <col min="260" max="260" width="11.625" style="98" customWidth="1"/>
    <col min="261" max="261" width="16.25" style="98" customWidth="1"/>
    <col min="262" max="262" width="20.75" style="98" customWidth="1"/>
    <col min="263" max="512" width="9" style="98"/>
    <col min="513" max="513" width="3.75" style="98" customWidth="1"/>
    <col min="514" max="514" width="25.25" style="98" bestFit="1" customWidth="1"/>
    <col min="515" max="515" width="12.375" style="98" customWidth="1"/>
    <col min="516" max="516" width="11.625" style="98" customWidth="1"/>
    <col min="517" max="517" width="16.25" style="98" customWidth="1"/>
    <col min="518" max="518" width="20.75" style="98" customWidth="1"/>
    <col min="519" max="768" width="9" style="98"/>
    <col min="769" max="769" width="3.75" style="98" customWidth="1"/>
    <col min="770" max="770" width="25.25" style="98" bestFit="1" customWidth="1"/>
    <col min="771" max="771" width="12.375" style="98" customWidth="1"/>
    <col min="772" max="772" width="11.625" style="98" customWidth="1"/>
    <col min="773" max="773" width="16.25" style="98" customWidth="1"/>
    <col min="774" max="774" width="20.75" style="98" customWidth="1"/>
    <col min="775" max="1024" width="9" style="98"/>
    <col min="1025" max="1025" width="3.75" style="98" customWidth="1"/>
    <col min="1026" max="1026" width="25.25" style="98" bestFit="1" customWidth="1"/>
    <col min="1027" max="1027" width="12.375" style="98" customWidth="1"/>
    <col min="1028" max="1028" width="11.625" style="98" customWidth="1"/>
    <col min="1029" max="1029" width="16.25" style="98" customWidth="1"/>
    <col min="1030" max="1030" width="20.75" style="98" customWidth="1"/>
    <col min="1031" max="1280" width="9" style="98"/>
    <col min="1281" max="1281" width="3.75" style="98" customWidth="1"/>
    <col min="1282" max="1282" width="25.25" style="98" bestFit="1" customWidth="1"/>
    <col min="1283" max="1283" width="12.375" style="98" customWidth="1"/>
    <col min="1284" max="1284" width="11.625" style="98" customWidth="1"/>
    <col min="1285" max="1285" width="16.25" style="98" customWidth="1"/>
    <col min="1286" max="1286" width="20.75" style="98" customWidth="1"/>
    <col min="1287" max="1536" width="9" style="98"/>
    <col min="1537" max="1537" width="3.75" style="98" customWidth="1"/>
    <col min="1538" max="1538" width="25.25" style="98" bestFit="1" customWidth="1"/>
    <col min="1539" max="1539" width="12.375" style="98" customWidth="1"/>
    <col min="1540" max="1540" width="11.625" style="98" customWidth="1"/>
    <col min="1541" max="1541" width="16.25" style="98" customWidth="1"/>
    <col min="1542" max="1542" width="20.75" style="98" customWidth="1"/>
    <col min="1543" max="1792" width="9" style="98"/>
    <col min="1793" max="1793" width="3.75" style="98" customWidth="1"/>
    <col min="1794" max="1794" width="25.25" style="98" bestFit="1" customWidth="1"/>
    <col min="1795" max="1795" width="12.375" style="98" customWidth="1"/>
    <col min="1796" max="1796" width="11.625" style="98" customWidth="1"/>
    <col min="1797" max="1797" width="16.25" style="98" customWidth="1"/>
    <col min="1798" max="1798" width="20.75" style="98" customWidth="1"/>
    <col min="1799" max="2048" width="9" style="98"/>
    <col min="2049" max="2049" width="3.75" style="98" customWidth="1"/>
    <col min="2050" max="2050" width="25.25" style="98" bestFit="1" customWidth="1"/>
    <col min="2051" max="2051" width="12.375" style="98" customWidth="1"/>
    <col min="2052" max="2052" width="11.625" style="98" customWidth="1"/>
    <col min="2053" max="2053" width="16.25" style="98" customWidth="1"/>
    <col min="2054" max="2054" width="20.75" style="98" customWidth="1"/>
    <col min="2055" max="2304" width="9" style="98"/>
    <col min="2305" max="2305" width="3.75" style="98" customWidth="1"/>
    <col min="2306" max="2306" width="25.25" style="98" bestFit="1" customWidth="1"/>
    <col min="2307" max="2307" width="12.375" style="98" customWidth="1"/>
    <col min="2308" max="2308" width="11.625" style="98" customWidth="1"/>
    <col min="2309" max="2309" width="16.25" style="98" customWidth="1"/>
    <col min="2310" max="2310" width="20.75" style="98" customWidth="1"/>
    <col min="2311" max="2560" width="9" style="98"/>
    <col min="2561" max="2561" width="3.75" style="98" customWidth="1"/>
    <col min="2562" max="2562" width="25.25" style="98" bestFit="1" customWidth="1"/>
    <col min="2563" max="2563" width="12.375" style="98" customWidth="1"/>
    <col min="2564" max="2564" width="11.625" style="98" customWidth="1"/>
    <col min="2565" max="2565" width="16.25" style="98" customWidth="1"/>
    <col min="2566" max="2566" width="20.75" style="98" customWidth="1"/>
    <col min="2567" max="2816" width="9" style="98"/>
    <col min="2817" max="2817" width="3.75" style="98" customWidth="1"/>
    <col min="2818" max="2818" width="25.25" style="98" bestFit="1" customWidth="1"/>
    <col min="2819" max="2819" width="12.375" style="98" customWidth="1"/>
    <col min="2820" max="2820" width="11.625" style="98" customWidth="1"/>
    <col min="2821" max="2821" width="16.25" style="98" customWidth="1"/>
    <col min="2822" max="2822" width="20.75" style="98" customWidth="1"/>
    <col min="2823" max="3072" width="9" style="98"/>
    <col min="3073" max="3073" width="3.75" style="98" customWidth="1"/>
    <col min="3074" max="3074" width="25.25" style="98" bestFit="1" customWidth="1"/>
    <col min="3075" max="3075" width="12.375" style="98" customWidth="1"/>
    <col min="3076" max="3076" width="11.625" style="98" customWidth="1"/>
    <col min="3077" max="3077" width="16.25" style="98" customWidth="1"/>
    <col min="3078" max="3078" width="20.75" style="98" customWidth="1"/>
    <col min="3079" max="3328" width="9" style="98"/>
    <col min="3329" max="3329" width="3.75" style="98" customWidth="1"/>
    <col min="3330" max="3330" width="25.25" style="98" bestFit="1" customWidth="1"/>
    <col min="3331" max="3331" width="12.375" style="98" customWidth="1"/>
    <col min="3332" max="3332" width="11.625" style="98" customWidth="1"/>
    <col min="3333" max="3333" width="16.25" style="98" customWidth="1"/>
    <col min="3334" max="3334" width="20.75" style="98" customWidth="1"/>
    <col min="3335" max="3584" width="9" style="98"/>
    <col min="3585" max="3585" width="3.75" style="98" customWidth="1"/>
    <col min="3586" max="3586" width="25.25" style="98" bestFit="1" customWidth="1"/>
    <col min="3587" max="3587" width="12.375" style="98" customWidth="1"/>
    <col min="3588" max="3588" width="11.625" style="98" customWidth="1"/>
    <col min="3589" max="3589" width="16.25" style="98" customWidth="1"/>
    <col min="3590" max="3590" width="20.75" style="98" customWidth="1"/>
    <col min="3591" max="3840" width="9" style="98"/>
    <col min="3841" max="3841" width="3.75" style="98" customWidth="1"/>
    <col min="3842" max="3842" width="25.25" style="98" bestFit="1" customWidth="1"/>
    <col min="3843" max="3843" width="12.375" style="98" customWidth="1"/>
    <col min="3844" max="3844" width="11.625" style="98" customWidth="1"/>
    <col min="3845" max="3845" width="16.25" style="98" customWidth="1"/>
    <col min="3846" max="3846" width="20.75" style="98" customWidth="1"/>
    <col min="3847" max="4096" width="9" style="98"/>
    <col min="4097" max="4097" width="3.75" style="98" customWidth="1"/>
    <col min="4098" max="4098" width="25.25" style="98" bestFit="1" customWidth="1"/>
    <col min="4099" max="4099" width="12.375" style="98" customWidth="1"/>
    <col min="4100" max="4100" width="11.625" style="98" customWidth="1"/>
    <col min="4101" max="4101" width="16.25" style="98" customWidth="1"/>
    <col min="4102" max="4102" width="20.75" style="98" customWidth="1"/>
    <col min="4103" max="4352" width="9" style="98"/>
    <col min="4353" max="4353" width="3.75" style="98" customWidth="1"/>
    <col min="4354" max="4354" width="25.25" style="98" bestFit="1" customWidth="1"/>
    <col min="4355" max="4355" width="12.375" style="98" customWidth="1"/>
    <col min="4356" max="4356" width="11.625" style="98" customWidth="1"/>
    <col min="4357" max="4357" width="16.25" style="98" customWidth="1"/>
    <col min="4358" max="4358" width="20.75" style="98" customWidth="1"/>
    <col min="4359" max="4608" width="9" style="98"/>
    <col min="4609" max="4609" width="3.75" style="98" customWidth="1"/>
    <col min="4610" max="4610" width="25.25" style="98" bestFit="1" customWidth="1"/>
    <col min="4611" max="4611" width="12.375" style="98" customWidth="1"/>
    <col min="4612" max="4612" width="11.625" style="98" customWidth="1"/>
    <col min="4613" max="4613" width="16.25" style="98" customWidth="1"/>
    <col min="4614" max="4614" width="20.75" style="98" customWidth="1"/>
    <col min="4615" max="4864" width="9" style="98"/>
    <col min="4865" max="4865" width="3.75" style="98" customWidth="1"/>
    <col min="4866" max="4866" width="25.25" style="98" bestFit="1" customWidth="1"/>
    <col min="4867" max="4867" width="12.375" style="98" customWidth="1"/>
    <col min="4868" max="4868" width="11.625" style="98" customWidth="1"/>
    <col min="4869" max="4869" width="16.25" style="98" customWidth="1"/>
    <col min="4870" max="4870" width="20.75" style="98" customWidth="1"/>
    <col min="4871" max="5120" width="9" style="98"/>
    <col min="5121" max="5121" width="3.75" style="98" customWidth="1"/>
    <col min="5122" max="5122" width="25.25" style="98" bestFit="1" customWidth="1"/>
    <col min="5123" max="5123" width="12.375" style="98" customWidth="1"/>
    <col min="5124" max="5124" width="11.625" style="98" customWidth="1"/>
    <col min="5125" max="5125" width="16.25" style="98" customWidth="1"/>
    <col min="5126" max="5126" width="20.75" style="98" customWidth="1"/>
    <col min="5127" max="5376" width="9" style="98"/>
    <col min="5377" max="5377" width="3.75" style="98" customWidth="1"/>
    <col min="5378" max="5378" width="25.25" style="98" bestFit="1" customWidth="1"/>
    <col min="5379" max="5379" width="12.375" style="98" customWidth="1"/>
    <col min="5380" max="5380" width="11.625" style="98" customWidth="1"/>
    <col min="5381" max="5381" width="16.25" style="98" customWidth="1"/>
    <col min="5382" max="5382" width="20.75" style="98" customWidth="1"/>
    <col min="5383" max="5632" width="9" style="98"/>
    <col min="5633" max="5633" width="3.75" style="98" customWidth="1"/>
    <col min="5634" max="5634" width="25.25" style="98" bestFit="1" customWidth="1"/>
    <col min="5635" max="5635" width="12.375" style="98" customWidth="1"/>
    <col min="5636" max="5636" width="11.625" style="98" customWidth="1"/>
    <col min="5637" max="5637" width="16.25" style="98" customWidth="1"/>
    <col min="5638" max="5638" width="20.75" style="98" customWidth="1"/>
    <col min="5639" max="5888" width="9" style="98"/>
    <col min="5889" max="5889" width="3.75" style="98" customWidth="1"/>
    <col min="5890" max="5890" width="25.25" style="98" bestFit="1" customWidth="1"/>
    <col min="5891" max="5891" width="12.375" style="98" customWidth="1"/>
    <col min="5892" max="5892" width="11.625" style="98" customWidth="1"/>
    <col min="5893" max="5893" width="16.25" style="98" customWidth="1"/>
    <col min="5894" max="5894" width="20.75" style="98" customWidth="1"/>
    <col min="5895" max="6144" width="9" style="98"/>
    <col min="6145" max="6145" width="3.75" style="98" customWidth="1"/>
    <col min="6146" max="6146" width="25.25" style="98" bestFit="1" customWidth="1"/>
    <col min="6147" max="6147" width="12.375" style="98" customWidth="1"/>
    <col min="6148" max="6148" width="11.625" style="98" customWidth="1"/>
    <col min="6149" max="6149" width="16.25" style="98" customWidth="1"/>
    <col min="6150" max="6150" width="20.75" style="98" customWidth="1"/>
    <col min="6151" max="6400" width="9" style="98"/>
    <col min="6401" max="6401" width="3.75" style="98" customWidth="1"/>
    <col min="6402" max="6402" width="25.25" style="98" bestFit="1" customWidth="1"/>
    <col min="6403" max="6403" width="12.375" style="98" customWidth="1"/>
    <col min="6404" max="6404" width="11.625" style="98" customWidth="1"/>
    <col min="6405" max="6405" width="16.25" style="98" customWidth="1"/>
    <col min="6406" max="6406" width="20.75" style="98" customWidth="1"/>
    <col min="6407" max="6656" width="9" style="98"/>
    <col min="6657" max="6657" width="3.75" style="98" customWidth="1"/>
    <col min="6658" max="6658" width="25.25" style="98" bestFit="1" customWidth="1"/>
    <col min="6659" max="6659" width="12.375" style="98" customWidth="1"/>
    <col min="6660" max="6660" width="11.625" style="98" customWidth="1"/>
    <col min="6661" max="6661" width="16.25" style="98" customWidth="1"/>
    <col min="6662" max="6662" width="20.75" style="98" customWidth="1"/>
    <col min="6663" max="6912" width="9" style="98"/>
    <col min="6913" max="6913" width="3.75" style="98" customWidth="1"/>
    <col min="6914" max="6914" width="25.25" style="98" bestFit="1" customWidth="1"/>
    <col min="6915" max="6915" width="12.375" style="98" customWidth="1"/>
    <col min="6916" max="6916" width="11.625" style="98" customWidth="1"/>
    <col min="6917" max="6917" width="16.25" style="98" customWidth="1"/>
    <col min="6918" max="6918" width="20.75" style="98" customWidth="1"/>
    <col min="6919" max="7168" width="9" style="98"/>
    <col min="7169" max="7169" width="3.75" style="98" customWidth="1"/>
    <col min="7170" max="7170" width="25.25" style="98" bestFit="1" customWidth="1"/>
    <col min="7171" max="7171" width="12.375" style="98" customWidth="1"/>
    <col min="7172" max="7172" width="11.625" style="98" customWidth="1"/>
    <col min="7173" max="7173" width="16.25" style="98" customWidth="1"/>
    <col min="7174" max="7174" width="20.75" style="98" customWidth="1"/>
    <col min="7175" max="7424" width="9" style="98"/>
    <col min="7425" max="7425" width="3.75" style="98" customWidth="1"/>
    <col min="7426" max="7426" width="25.25" style="98" bestFit="1" customWidth="1"/>
    <col min="7427" max="7427" width="12.375" style="98" customWidth="1"/>
    <col min="7428" max="7428" width="11.625" style="98" customWidth="1"/>
    <col min="7429" max="7429" width="16.25" style="98" customWidth="1"/>
    <col min="7430" max="7430" width="20.75" style="98" customWidth="1"/>
    <col min="7431" max="7680" width="9" style="98"/>
    <col min="7681" max="7681" width="3.75" style="98" customWidth="1"/>
    <col min="7682" max="7682" width="25.25" style="98" bestFit="1" customWidth="1"/>
    <col min="7683" max="7683" width="12.375" style="98" customWidth="1"/>
    <col min="7684" max="7684" width="11.625" style="98" customWidth="1"/>
    <col min="7685" max="7685" width="16.25" style="98" customWidth="1"/>
    <col min="7686" max="7686" width="20.75" style="98" customWidth="1"/>
    <col min="7687" max="7936" width="9" style="98"/>
    <col min="7937" max="7937" width="3.75" style="98" customWidth="1"/>
    <col min="7938" max="7938" width="25.25" style="98" bestFit="1" customWidth="1"/>
    <col min="7939" max="7939" width="12.375" style="98" customWidth="1"/>
    <col min="7940" max="7940" width="11.625" style="98" customWidth="1"/>
    <col min="7941" max="7941" width="16.25" style="98" customWidth="1"/>
    <col min="7942" max="7942" width="20.75" style="98" customWidth="1"/>
    <col min="7943" max="8192" width="9" style="98"/>
    <col min="8193" max="8193" width="3.75" style="98" customWidth="1"/>
    <col min="8194" max="8194" width="25.25" style="98" bestFit="1" customWidth="1"/>
    <col min="8195" max="8195" width="12.375" style="98" customWidth="1"/>
    <col min="8196" max="8196" width="11.625" style="98" customWidth="1"/>
    <col min="8197" max="8197" width="16.25" style="98" customWidth="1"/>
    <col min="8198" max="8198" width="20.75" style="98" customWidth="1"/>
    <col min="8199" max="8448" width="9" style="98"/>
    <col min="8449" max="8449" width="3.75" style="98" customWidth="1"/>
    <col min="8450" max="8450" width="25.25" style="98" bestFit="1" customWidth="1"/>
    <col min="8451" max="8451" width="12.375" style="98" customWidth="1"/>
    <col min="8452" max="8452" width="11.625" style="98" customWidth="1"/>
    <col min="8453" max="8453" width="16.25" style="98" customWidth="1"/>
    <col min="8454" max="8454" width="20.75" style="98" customWidth="1"/>
    <col min="8455" max="8704" width="9" style="98"/>
    <col min="8705" max="8705" width="3.75" style="98" customWidth="1"/>
    <col min="8706" max="8706" width="25.25" style="98" bestFit="1" customWidth="1"/>
    <col min="8707" max="8707" width="12.375" style="98" customWidth="1"/>
    <col min="8708" max="8708" width="11.625" style="98" customWidth="1"/>
    <col min="8709" max="8709" width="16.25" style="98" customWidth="1"/>
    <col min="8710" max="8710" width="20.75" style="98" customWidth="1"/>
    <col min="8711" max="8960" width="9" style="98"/>
    <col min="8961" max="8961" width="3.75" style="98" customWidth="1"/>
    <col min="8962" max="8962" width="25.25" style="98" bestFit="1" customWidth="1"/>
    <col min="8963" max="8963" width="12.375" style="98" customWidth="1"/>
    <col min="8964" max="8964" width="11.625" style="98" customWidth="1"/>
    <col min="8965" max="8965" width="16.25" style="98" customWidth="1"/>
    <col min="8966" max="8966" width="20.75" style="98" customWidth="1"/>
    <col min="8967" max="9216" width="9" style="98"/>
    <col min="9217" max="9217" width="3.75" style="98" customWidth="1"/>
    <col min="9218" max="9218" width="25.25" style="98" bestFit="1" customWidth="1"/>
    <col min="9219" max="9219" width="12.375" style="98" customWidth="1"/>
    <col min="9220" max="9220" width="11.625" style="98" customWidth="1"/>
    <col min="9221" max="9221" width="16.25" style="98" customWidth="1"/>
    <col min="9222" max="9222" width="20.75" style="98" customWidth="1"/>
    <col min="9223" max="9472" width="9" style="98"/>
    <col min="9473" max="9473" width="3.75" style="98" customWidth="1"/>
    <col min="9474" max="9474" width="25.25" style="98" bestFit="1" customWidth="1"/>
    <col min="9475" max="9475" width="12.375" style="98" customWidth="1"/>
    <col min="9476" max="9476" width="11.625" style="98" customWidth="1"/>
    <col min="9477" max="9477" width="16.25" style="98" customWidth="1"/>
    <col min="9478" max="9478" width="20.75" style="98" customWidth="1"/>
    <col min="9479" max="9728" width="9" style="98"/>
    <col min="9729" max="9729" width="3.75" style="98" customWidth="1"/>
    <col min="9730" max="9730" width="25.25" style="98" bestFit="1" customWidth="1"/>
    <col min="9731" max="9731" width="12.375" style="98" customWidth="1"/>
    <col min="9732" max="9732" width="11.625" style="98" customWidth="1"/>
    <col min="9733" max="9733" width="16.25" style="98" customWidth="1"/>
    <col min="9734" max="9734" width="20.75" style="98" customWidth="1"/>
    <col min="9735" max="9984" width="9" style="98"/>
    <col min="9985" max="9985" width="3.75" style="98" customWidth="1"/>
    <col min="9986" max="9986" width="25.25" style="98" bestFit="1" customWidth="1"/>
    <col min="9987" max="9987" width="12.375" style="98" customWidth="1"/>
    <col min="9988" max="9988" width="11.625" style="98" customWidth="1"/>
    <col min="9989" max="9989" width="16.25" style="98" customWidth="1"/>
    <col min="9990" max="9990" width="20.75" style="98" customWidth="1"/>
    <col min="9991" max="10240" width="9" style="98"/>
    <col min="10241" max="10241" width="3.75" style="98" customWidth="1"/>
    <col min="10242" max="10242" width="25.25" style="98" bestFit="1" customWidth="1"/>
    <col min="10243" max="10243" width="12.375" style="98" customWidth="1"/>
    <col min="10244" max="10244" width="11.625" style="98" customWidth="1"/>
    <col min="10245" max="10245" width="16.25" style="98" customWidth="1"/>
    <col min="10246" max="10246" width="20.75" style="98" customWidth="1"/>
    <col min="10247" max="10496" width="9" style="98"/>
    <col min="10497" max="10497" width="3.75" style="98" customWidth="1"/>
    <col min="10498" max="10498" width="25.25" style="98" bestFit="1" customWidth="1"/>
    <col min="10499" max="10499" width="12.375" style="98" customWidth="1"/>
    <col min="10500" max="10500" width="11.625" style="98" customWidth="1"/>
    <col min="10501" max="10501" width="16.25" style="98" customWidth="1"/>
    <col min="10502" max="10502" width="20.75" style="98" customWidth="1"/>
    <col min="10503" max="10752" width="9" style="98"/>
    <col min="10753" max="10753" width="3.75" style="98" customWidth="1"/>
    <col min="10754" max="10754" width="25.25" style="98" bestFit="1" customWidth="1"/>
    <col min="10755" max="10755" width="12.375" style="98" customWidth="1"/>
    <col min="10756" max="10756" width="11.625" style="98" customWidth="1"/>
    <col min="10757" max="10757" width="16.25" style="98" customWidth="1"/>
    <col min="10758" max="10758" width="20.75" style="98" customWidth="1"/>
    <col min="10759" max="11008" width="9" style="98"/>
    <col min="11009" max="11009" width="3.75" style="98" customWidth="1"/>
    <col min="11010" max="11010" width="25.25" style="98" bestFit="1" customWidth="1"/>
    <col min="11011" max="11011" width="12.375" style="98" customWidth="1"/>
    <col min="11012" max="11012" width="11.625" style="98" customWidth="1"/>
    <col min="11013" max="11013" width="16.25" style="98" customWidth="1"/>
    <col min="11014" max="11014" width="20.75" style="98" customWidth="1"/>
    <col min="11015" max="11264" width="9" style="98"/>
    <col min="11265" max="11265" width="3.75" style="98" customWidth="1"/>
    <col min="11266" max="11266" width="25.25" style="98" bestFit="1" customWidth="1"/>
    <col min="11267" max="11267" width="12.375" style="98" customWidth="1"/>
    <col min="11268" max="11268" width="11.625" style="98" customWidth="1"/>
    <col min="11269" max="11269" width="16.25" style="98" customWidth="1"/>
    <col min="11270" max="11270" width="20.75" style="98" customWidth="1"/>
    <col min="11271" max="11520" width="9" style="98"/>
    <col min="11521" max="11521" width="3.75" style="98" customWidth="1"/>
    <col min="11522" max="11522" width="25.25" style="98" bestFit="1" customWidth="1"/>
    <col min="11523" max="11523" width="12.375" style="98" customWidth="1"/>
    <col min="11524" max="11524" width="11.625" style="98" customWidth="1"/>
    <col min="11525" max="11525" width="16.25" style="98" customWidth="1"/>
    <col min="11526" max="11526" width="20.75" style="98" customWidth="1"/>
    <col min="11527" max="11776" width="9" style="98"/>
    <col min="11777" max="11777" width="3.75" style="98" customWidth="1"/>
    <col min="11778" max="11778" width="25.25" style="98" bestFit="1" customWidth="1"/>
    <col min="11779" max="11779" width="12.375" style="98" customWidth="1"/>
    <col min="11780" max="11780" width="11.625" style="98" customWidth="1"/>
    <col min="11781" max="11781" width="16.25" style="98" customWidth="1"/>
    <col min="11782" max="11782" width="20.75" style="98" customWidth="1"/>
    <col min="11783" max="12032" width="9" style="98"/>
    <col min="12033" max="12033" width="3.75" style="98" customWidth="1"/>
    <col min="12034" max="12034" width="25.25" style="98" bestFit="1" customWidth="1"/>
    <col min="12035" max="12035" width="12.375" style="98" customWidth="1"/>
    <col min="12036" max="12036" width="11.625" style="98" customWidth="1"/>
    <col min="12037" max="12037" width="16.25" style="98" customWidth="1"/>
    <col min="12038" max="12038" width="20.75" style="98" customWidth="1"/>
    <col min="12039" max="12288" width="9" style="98"/>
    <col min="12289" max="12289" width="3.75" style="98" customWidth="1"/>
    <col min="12290" max="12290" width="25.25" style="98" bestFit="1" customWidth="1"/>
    <col min="12291" max="12291" width="12.375" style="98" customWidth="1"/>
    <col min="12292" max="12292" width="11.625" style="98" customWidth="1"/>
    <col min="12293" max="12293" width="16.25" style="98" customWidth="1"/>
    <col min="12294" max="12294" width="20.75" style="98" customWidth="1"/>
    <col min="12295" max="12544" width="9" style="98"/>
    <col min="12545" max="12545" width="3.75" style="98" customWidth="1"/>
    <col min="12546" max="12546" width="25.25" style="98" bestFit="1" customWidth="1"/>
    <col min="12547" max="12547" width="12.375" style="98" customWidth="1"/>
    <col min="12548" max="12548" width="11.625" style="98" customWidth="1"/>
    <col min="12549" max="12549" width="16.25" style="98" customWidth="1"/>
    <col min="12550" max="12550" width="20.75" style="98" customWidth="1"/>
    <col min="12551" max="12800" width="9" style="98"/>
    <col min="12801" max="12801" width="3.75" style="98" customWidth="1"/>
    <col min="12802" max="12802" width="25.25" style="98" bestFit="1" customWidth="1"/>
    <col min="12803" max="12803" width="12.375" style="98" customWidth="1"/>
    <col min="12804" max="12804" width="11.625" style="98" customWidth="1"/>
    <col min="12805" max="12805" width="16.25" style="98" customWidth="1"/>
    <col min="12806" max="12806" width="20.75" style="98" customWidth="1"/>
    <col min="12807" max="13056" width="9" style="98"/>
    <col min="13057" max="13057" width="3.75" style="98" customWidth="1"/>
    <col min="13058" max="13058" width="25.25" style="98" bestFit="1" customWidth="1"/>
    <col min="13059" max="13059" width="12.375" style="98" customWidth="1"/>
    <col min="13060" max="13060" width="11.625" style="98" customWidth="1"/>
    <col min="13061" max="13061" width="16.25" style="98" customWidth="1"/>
    <col min="13062" max="13062" width="20.75" style="98" customWidth="1"/>
    <col min="13063" max="13312" width="9" style="98"/>
    <col min="13313" max="13313" width="3.75" style="98" customWidth="1"/>
    <col min="13314" max="13314" width="25.25" style="98" bestFit="1" customWidth="1"/>
    <col min="13315" max="13315" width="12.375" style="98" customWidth="1"/>
    <col min="13316" max="13316" width="11.625" style="98" customWidth="1"/>
    <col min="13317" max="13317" width="16.25" style="98" customWidth="1"/>
    <col min="13318" max="13318" width="20.75" style="98" customWidth="1"/>
    <col min="13319" max="13568" width="9" style="98"/>
    <col min="13569" max="13569" width="3.75" style="98" customWidth="1"/>
    <col min="13570" max="13570" width="25.25" style="98" bestFit="1" customWidth="1"/>
    <col min="13571" max="13571" width="12.375" style="98" customWidth="1"/>
    <col min="13572" max="13572" width="11.625" style="98" customWidth="1"/>
    <col min="13573" max="13573" width="16.25" style="98" customWidth="1"/>
    <col min="13574" max="13574" width="20.75" style="98" customWidth="1"/>
    <col min="13575" max="13824" width="9" style="98"/>
    <col min="13825" max="13825" width="3.75" style="98" customWidth="1"/>
    <col min="13826" max="13826" width="25.25" style="98" bestFit="1" customWidth="1"/>
    <col min="13827" max="13827" width="12.375" style="98" customWidth="1"/>
    <col min="13828" max="13828" width="11.625" style="98" customWidth="1"/>
    <col min="13829" max="13829" width="16.25" style="98" customWidth="1"/>
    <col min="13830" max="13830" width="20.75" style="98" customWidth="1"/>
    <col min="13831" max="14080" width="9" style="98"/>
    <col min="14081" max="14081" width="3.75" style="98" customWidth="1"/>
    <col min="14082" max="14082" width="25.25" style="98" bestFit="1" customWidth="1"/>
    <col min="14083" max="14083" width="12.375" style="98" customWidth="1"/>
    <col min="14084" max="14084" width="11.625" style="98" customWidth="1"/>
    <col min="14085" max="14085" width="16.25" style="98" customWidth="1"/>
    <col min="14086" max="14086" width="20.75" style="98" customWidth="1"/>
    <col min="14087" max="14336" width="9" style="98"/>
    <col min="14337" max="14337" width="3.75" style="98" customWidth="1"/>
    <col min="14338" max="14338" width="25.25" style="98" bestFit="1" customWidth="1"/>
    <col min="14339" max="14339" width="12.375" style="98" customWidth="1"/>
    <col min="14340" max="14340" width="11.625" style="98" customWidth="1"/>
    <col min="14341" max="14341" width="16.25" style="98" customWidth="1"/>
    <col min="14342" max="14342" width="20.75" style="98" customWidth="1"/>
    <col min="14343" max="14592" width="9" style="98"/>
    <col min="14593" max="14593" width="3.75" style="98" customWidth="1"/>
    <col min="14594" max="14594" width="25.25" style="98" bestFit="1" customWidth="1"/>
    <col min="14595" max="14595" width="12.375" style="98" customWidth="1"/>
    <col min="14596" max="14596" width="11.625" style="98" customWidth="1"/>
    <col min="14597" max="14597" width="16.25" style="98" customWidth="1"/>
    <col min="14598" max="14598" width="20.75" style="98" customWidth="1"/>
    <col min="14599" max="14848" width="9" style="98"/>
    <col min="14849" max="14849" width="3.75" style="98" customWidth="1"/>
    <col min="14850" max="14850" width="25.25" style="98" bestFit="1" customWidth="1"/>
    <col min="14851" max="14851" width="12.375" style="98" customWidth="1"/>
    <col min="14852" max="14852" width="11.625" style="98" customWidth="1"/>
    <col min="14853" max="14853" width="16.25" style="98" customWidth="1"/>
    <col min="14854" max="14854" width="20.75" style="98" customWidth="1"/>
    <col min="14855" max="15104" width="9" style="98"/>
    <col min="15105" max="15105" width="3.75" style="98" customWidth="1"/>
    <col min="15106" max="15106" width="25.25" style="98" bestFit="1" customWidth="1"/>
    <col min="15107" max="15107" width="12.375" style="98" customWidth="1"/>
    <col min="15108" max="15108" width="11.625" style="98" customWidth="1"/>
    <col min="15109" max="15109" width="16.25" style="98" customWidth="1"/>
    <col min="15110" max="15110" width="20.75" style="98" customWidth="1"/>
    <col min="15111" max="15360" width="9" style="98"/>
    <col min="15361" max="15361" width="3.75" style="98" customWidth="1"/>
    <col min="15362" max="15362" width="25.25" style="98" bestFit="1" customWidth="1"/>
    <col min="15363" max="15363" width="12.375" style="98" customWidth="1"/>
    <col min="15364" max="15364" width="11.625" style="98" customWidth="1"/>
    <col min="15365" max="15365" width="16.25" style="98" customWidth="1"/>
    <col min="15366" max="15366" width="20.75" style="98" customWidth="1"/>
    <col min="15367" max="15616" width="9" style="98"/>
    <col min="15617" max="15617" width="3.75" style="98" customWidth="1"/>
    <col min="15618" max="15618" width="25.25" style="98" bestFit="1" customWidth="1"/>
    <col min="15619" max="15619" width="12.375" style="98" customWidth="1"/>
    <col min="15620" max="15620" width="11.625" style="98" customWidth="1"/>
    <col min="15621" max="15621" width="16.25" style="98" customWidth="1"/>
    <col min="15622" max="15622" width="20.75" style="98" customWidth="1"/>
    <col min="15623" max="15872" width="9" style="98"/>
    <col min="15873" max="15873" width="3.75" style="98" customWidth="1"/>
    <col min="15874" max="15874" width="25.25" style="98" bestFit="1" customWidth="1"/>
    <col min="15875" max="15875" width="12.375" style="98" customWidth="1"/>
    <col min="15876" max="15876" width="11.625" style="98" customWidth="1"/>
    <col min="15877" max="15877" width="16.25" style="98" customWidth="1"/>
    <col min="15878" max="15878" width="20.75" style="98" customWidth="1"/>
    <col min="15879" max="16128" width="9" style="98"/>
    <col min="16129" max="16129" width="3.75" style="98" customWidth="1"/>
    <col min="16130" max="16130" width="25.25" style="98" bestFit="1" customWidth="1"/>
    <col min="16131" max="16131" width="12.375" style="98" customWidth="1"/>
    <col min="16132" max="16132" width="11.625" style="98" customWidth="1"/>
    <col min="16133" max="16133" width="16.25" style="98" customWidth="1"/>
    <col min="16134" max="16134" width="20.75" style="98" customWidth="1"/>
    <col min="16135" max="16384" width="9" style="98"/>
  </cols>
  <sheetData>
    <row r="1" spans="2:6" ht="27" customHeight="1">
      <c r="B1" s="194" t="s">
        <v>290</v>
      </c>
      <c r="C1" s="194"/>
    </row>
    <row r="2" spans="2:6" ht="18" customHeight="1">
      <c r="B2" s="127" t="s">
        <v>291</v>
      </c>
      <c r="C2" s="127"/>
    </row>
    <row r="3" spans="2:6" ht="21.95" customHeight="1">
      <c r="B3" s="195"/>
      <c r="C3" s="195"/>
      <c r="D3" s="195"/>
    </row>
    <row r="4" spans="2:6" ht="21.95" customHeight="1">
      <c r="B4" s="196" t="s">
        <v>292</v>
      </c>
      <c r="C4" s="196"/>
      <c r="D4" s="196"/>
      <c r="E4" s="196"/>
      <c r="F4" s="196"/>
    </row>
    <row r="5" spans="2:6" ht="21.95" customHeight="1">
      <c r="B5" s="128" t="s">
        <v>31</v>
      </c>
      <c r="C5" s="129" t="s">
        <v>14</v>
      </c>
      <c r="D5" s="129" t="s">
        <v>3</v>
      </c>
      <c r="E5" s="129" t="s">
        <v>59</v>
      </c>
      <c r="F5" s="129" t="s">
        <v>1</v>
      </c>
    </row>
    <row r="6" spans="2:6" ht="21.95" customHeight="1">
      <c r="B6" s="191" t="s">
        <v>23</v>
      </c>
      <c r="C6" s="192"/>
      <c r="D6" s="192"/>
      <c r="E6" s="192"/>
      <c r="F6" s="193"/>
    </row>
    <row r="7" spans="2:6" ht="21.95" customHeight="1">
      <c r="B7" s="130" t="s">
        <v>293</v>
      </c>
      <c r="C7" s="131" t="s">
        <v>141</v>
      </c>
      <c r="D7" s="132">
        <v>4</v>
      </c>
      <c r="E7" s="132">
        <v>17000000</v>
      </c>
      <c r="F7" s="132">
        <v>7990000</v>
      </c>
    </row>
    <row r="8" spans="2:6" ht="21.95" customHeight="1">
      <c r="B8" s="130" t="s">
        <v>175</v>
      </c>
      <c r="C8" s="131" t="s">
        <v>176</v>
      </c>
      <c r="D8" s="132">
        <v>14</v>
      </c>
      <c r="E8" s="132">
        <v>40000000</v>
      </c>
      <c r="F8" s="132">
        <v>28000000</v>
      </c>
    </row>
    <row r="9" spans="2:6" ht="21.95" customHeight="1">
      <c r="B9" s="130" t="s">
        <v>294</v>
      </c>
      <c r="C9" s="131" t="s">
        <v>91</v>
      </c>
      <c r="D9" s="132">
        <v>2</v>
      </c>
      <c r="E9" s="132">
        <v>40000</v>
      </c>
      <c r="F9" s="132">
        <v>100000</v>
      </c>
    </row>
    <row r="10" spans="2:6" ht="21.95" customHeight="1">
      <c r="B10" s="197" t="s">
        <v>24</v>
      </c>
      <c r="C10" s="198"/>
      <c r="D10" s="132">
        <f>SUM(D7:D9)</f>
        <v>20</v>
      </c>
      <c r="E10" s="132">
        <f>SUM(E7:E9)</f>
        <v>57040000</v>
      </c>
      <c r="F10" s="132">
        <f>SUM(F7:F9)</f>
        <v>36090000</v>
      </c>
    </row>
    <row r="11" spans="2:6" ht="21.95" customHeight="1">
      <c r="B11" s="191" t="s">
        <v>25</v>
      </c>
      <c r="C11" s="192"/>
      <c r="D11" s="192"/>
      <c r="E11" s="192"/>
      <c r="F11" s="193"/>
    </row>
    <row r="12" spans="2:6" ht="21.95" customHeight="1">
      <c r="B12" s="130" t="s">
        <v>295</v>
      </c>
      <c r="C12" s="131" t="s">
        <v>264</v>
      </c>
      <c r="D12" s="132">
        <v>8</v>
      </c>
      <c r="E12" s="132">
        <v>5000000</v>
      </c>
      <c r="F12" s="132">
        <v>8510000</v>
      </c>
    </row>
    <row r="13" spans="2:6" ht="21.95" customHeight="1">
      <c r="B13" s="189" t="s">
        <v>120</v>
      </c>
      <c r="C13" s="190"/>
      <c r="D13" s="132">
        <f>SUM(D12)</f>
        <v>8</v>
      </c>
      <c r="E13" s="132">
        <f>SUM(E12)</f>
        <v>5000000</v>
      </c>
      <c r="F13" s="132">
        <f>SUM(F12)</f>
        <v>8510000</v>
      </c>
    </row>
    <row r="14" spans="2:6" ht="21.95" customHeight="1">
      <c r="B14" s="191" t="s">
        <v>296</v>
      </c>
      <c r="C14" s="192"/>
      <c r="D14" s="192"/>
      <c r="E14" s="192"/>
      <c r="F14" s="193"/>
    </row>
    <row r="15" spans="2:6" ht="21.95" customHeight="1">
      <c r="B15" s="130" t="s">
        <v>297</v>
      </c>
      <c r="C15" s="131" t="s">
        <v>213</v>
      </c>
      <c r="D15" s="132">
        <v>9</v>
      </c>
      <c r="E15" s="132">
        <v>5750000</v>
      </c>
      <c r="F15" s="132">
        <v>19011541.460000001</v>
      </c>
    </row>
    <row r="16" spans="2:6" ht="21.75" customHeight="1">
      <c r="B16" s="189" t="s">
        <v>298</v>
      </c>
      <c r="C16" s="190"/>
      <c r="D16" s="132">
        <f>SUM(D15)</f>
        <v>9</v>
      </c>
      <c r="E16" s="132">
        <f>SUM(E15)</f>
        <v>5750000</v>
      </c>
      <c r="F16" s="132">
        <f>SUM(F15)</f>
        <v>19011541.460000001</v>
      </c>
    </row>
    <row r="17" spans="2:6" ht="21" customHeight="1">
      <c r="B17" s="189" t="s">
        <v>299</v>
      </c>
      <c r="C17" s="190"/>
      <c r="D17" s="132">
        <f>D16+D13+D10</f>
        <v>37</v>
      </c>
      <c r="E17" s="132">
        <f>E16+E13+E10</f>
        <v>67790000</v>
      </c>
      <c r="F17" s="132">
        <f>F16+F13+F10</f>
        <v>63611541.460000001</v>
      </c>
    </row>
    <row r="18" spans="2:6" ht="18">
      <c r="B18" s="133"/>
      <c r="C18" s="133"/>
      <c r="D18" s="133"/>
      <c r="E18" s="133"/>
      <c r="F18" s="133"/>
    </row>
  </sheetData>
  <mergeCells count="10">
    <mergeCell ref="B13:C13"/>
    <mergeCell ref="B14:F14"/>
    <mergeCell ref="B16:C16"/>
    <mergeCell ref="B17:C17"/>
    <mergeCell ref="B1:C1"/>
    <mergeCell ref="B3:D3"/>
    <mergeCell ref="B4:F4"/>
    <mergeCell ref="B6:F6"/>
    <mergeCell ref="B10:C10"/>
    <mergeCell ref="B11:F11"/>
  </mergeCells>
  <pageMargins left="0" right="0" top="0" bottom="0" header="0" footer="0"/>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66"/>
  <sheetViews>
    <sheetView rightToLeft="1" topLeftCell="A37" zoomScale="90" zoomScaleNormal="90" zoomScaleSheetLayoutView="95" workbookViewId="0">
      <selection activeCell="F30" sqref="F30"/>
    </sheetView>
  </sheetViews>
  <sheetFormatPr defaultRowHeight="14.25"/>
  <cols>
    <col min="1" max="1" width="2.375" customWidth="1"/>
    <col min="2" max="2" width="20.375" customWidth="1"/>
    <col min="3" max="3" width="13.875" customWidth="1"/>
    <col min="4" max="4" width="20.875" customWidth="1"/>
    <col min="5" max="5" width="20.125" customWidth="1"/>
  </cols>
  <sheetData>
    <row r="1" spans="2:5" ht="15" customHeight="1">
      <c r="B1" s="202" t="s">
        <v>279</v>
      </c>
      <c r="C1" s="202"/>
      <c r="D1" s="202"/>
      <c r="E1" s="202"/>
    </row>
    <row r="2" spans="2:5" ht="15.75" customHeight="1">
      <c r="B2" s="45" t="s">
        <v>13</v>
      </c>
      <c r="C2" s="45" t="s">
        <v>14</v>
      </c>
      <c r="D2" s="45" t="s">
        <v>35</v>
      </c>
      <c r="E2" s="45" t="s">
        <v>36</v>
      </c>
    </row>
    <row r="3" spans="2:5" ht="12" customHeight="1">
      <c r="B3" s="203" t="s">
        <v>23</v>
      </c>
      <c r="C3" s="203"/>
      <c r="D3" s="203"/>
      <c r="E3" s="203"/>
    </row>
    <row r="4" spans="2:5" s="69" customFormat="1" ht="12" customHeight="1">
      <c r="B4" s="75" t="s">
        <v>177</v>
      </c>
      <c r="C4" s="76" t="s">
        <v>178</v>
      </c>
      <c r="D4" s="8">
        <v>0.7</v>
      </c>
      <c r="E4" s="8">
        <v>0.7</v>
      </c>
    </row>
    <row r="5" spans="2:5" s="69" customFormat="1" ht="12" customHeight="1">
      <c r="B5" s="61" t="s">
        <v>121</v>
      </c>
      <c r="C5" s="60" t="s">
        <v>122</v>
      </c>
      <c r="D5" s="8">
        <v>0.19</v>
      </c>
      <c r="E5" s="81">
        <v>0.19</v>
      </c>
    </row>
    <row r="6" spans="2:5" s="69" customFormat="1" ht="12" customHeight="1">
      <c r="B6" s="18" t="s">
        <v>148</v>
      </c>
      <c r="C6" s="68" t="s">
        <v>147</v>
      </c>
      <c r="D6" s="8">
        <v>0.11</v>
      </c>
      <c r="E6" s="81">
        <v>0.12</v>
      </c>
    </row>
    <row r="7" spans="2:5" s="98" customFormat="1" ht="12" customHeight="1">
      <c r="B7" s="62" t="s">
        <v>127</v>
      </c>
      <c r="C7" s="63" t="s">
        <v>128</v>
      </c>
      <c r="D7" s="86">
        <v>0.63</v>
      </c>
      <c r="E7" s="97">
        <v>0.63</v>
      </c>
    </row>
    <row r="8" spans="2:5" s="98" customFormat="1" ht="12" customHeight="1">
      <c r="B8" s="61" t="s">
        <v>229</v>
      </c>
      <c r="C8" s="60" t="s">
        <v>230</v>
      </c>
      <c r="D8" s="108">
        <v>0.22</v>
      </c>
      <c r="E8" s="97">
        <v>0.23</v>
      </c>
    </row>
    <row r="9" spans="2:5" s="98" customFormat="1" ht="12" customHeight="1">
      <c r="B9" s="61" t="s">
        <v>224</v>
      </c>
      <c r="C9" s="60" t="s">
        <v>225</v>
      </c>
      <c r="D9" s="86">
        <v>0.38</v>
      </c>
      <c r="E9" s="97">
        <v>0.38</v>
      </c>
    </row>
    <row r="10" spans="2:5" s="98" customFormat="1" ht="12" customHeight="1">
      <c r="B10" s="207" t="s">
        <v>164</v>
      </c>
      <c r="C10" s="208"/>
      <c r="D10" s="208"/>
      <c r="E10" s="209"/>
    </row>
    <row r="11" spans="2:5" s="98" customFormat="1" ht="12" customHeight="1">
      <c r="B11" s="73" t="s">
        <v>185</v>
      </c>
      <c r="C11" s="74" t="s">
        <v>186</v>
      </c>
      <c r="D11" s="86">
        <v>8.11</v>
      </c>
      <c r="E11" s="97">
        <v>8.1999999999999993</v>
      </c>
    </row>
    <row r="12" spans="2:5" s="98" customFormat="1" ht="12" customHeight="1">
      <c r="B12" s="207" t="s">
        <v>37</v>
      </c>
      <c r="C12" s="208"/>
      <c r="D12" s="208"/>
      <c r="E12" s="209"/>
    </row>
    <row r="13" spans="2:5" s="98" customFormat="1" ht="12" customHeight="1">
      <c r="B13" s="62" t="s">
        <v>254</v>
      </c>
      <c r="C13" s="60" t="s">
        <v>253</v>
      </c>
      <c r="D13" s="86">
        <v>0.61</v>
      </c>
      <c r="E13" s="100">
        <v>0.61</v>
      </c>
    </row>
    <row r="14" spans="2:5" s="69" customFormat="1" ht="12" customHeight="1">
      <c r="B14" s="207" t="s">
        <v>25</v>
      </c>
      <c r="C14" s="208"/>
      <c r="D14" s="208"/>
      <c r="E14" s="209"/>
    </row>
    <row r="15" spans="2:5" s="98" customFormat="1" ht="12" customHeight="1">
      <c r="B15" s="62" t="s">
        <v>98</v>
      </c>
      <c r="C15" s="60" t="s">
        <v>99</v>
      </c>
      <c r="D15" s="86">
        <v>17.5</v>
      </c>
      <c r="E15" s="100">
        <v>17.5</v>
      </c>
    </row>
    <row r="16" spans="2:5" s="98" customFormat="1" ht="12" customHeight="1">
      <c r="B16" s="62" t="s">
        <v>66</v>
      </c>
      <c r="C16" s="60" t="s">
        <v>67</v>
      </c>
      <c r="D16" s="86">
        <v>0.3</v>
      </c>
      <c r="E16" s="100">
        <v>0.3</v>
      </c>
    </row>
    <row r="17" spans="2:5" s="98" customFormat="1" ht="12" customHeight="1">
      <c r="B17" s="62" t="s">
        <v>167</v>
      </c>
      <c r="C17" s="60" t="s">
        <v>168</v>
      </c>
      <c r="D17" s="86">
        <v>3.73</v>
      </c>
      <c r="E17" s="100">
        <v>3.75</v>
      </c>
    </row>
    <row r="18" spans="2:5" s="69" customFormat="1" ht="12" customHeight="1">
      <c r="B18" s="199" t="s">
        <v>26</v>
      </c>
      <c r="C18" s="200"/>
      <c r="D18" s="200"/>
      <c r="E18" s="201"/>
    </row>
    <row r="19" spans="2:5" s="98" customFormat="1" ht="12" customHeight="1">
      <c r="B19" s="39" t="s">
        <v>111</v>
      </c>
      <c r="C19" s="39" t="s">
        <v>112</v>
      </c>
      <c r="D19" s="109">
        <v>10.16</v>
      </c>
      <c r="E19" s="100">
        <v>10.5</v>
      </c>
    </row>
    <row r="20" spans="2:5" s="98" customFormat="1" ht="12" customHeight="1">
      <c r="B20" s="39" t="s">
        <v>153</v>
      </c>
      <c r="C20" s="39" t="s">
        <v>154</v>
      </c>
      <c r="D20" s="109">
        <v>0.84</v>
      </c>
      <c r="E20" s="100">
        <v>0.84</v>
      </c>
    </row>
    <row r="21" spans="2:5" s="98" customFormat="1" ht="12" customHeight="1">
      <c r="B21" s="39" t="s">
        <v>70</v>
      </c>
      <c r="C21" s="39" t="s">
        <v>71</v>
      </c>
      <c r="D21" s="109">
        <v>0.74</v>
      </c>
      <c r="E21" s="100">
        <v>0.74</v>
      </c>
    </row>
    <row r="22" spans="2:5" s="98" customFormat="1" ht="12" customHeight="1">
      <c r="B22" s="39" t="s">
        <v>105</v>
      </c>
      <c r="C22" s="39" t="s">
        <v>104</v>
      </c>
      <c r="D22" s="109">
        <v>1.8</v>
      </c>
      <c r="E22" s="100">
        <v>1.8</v>
      </c>
    </row>
    <row r="23" spans="2:5" s="98" customFormat="1" ht="12" customHeight="1">
      <c r="B23" s="39" t="s">
        <v>214</v>
      </c>
      <c r="C23" s="39" t="s">
        <v>215</v>
      </c>
      <c r="D23" s="109">
        <v>8.11</v>
      </c>
      <c r="E23" s="100">
        <v>8.1</v>
      </c>
    </row>
    <row r="24" spans="2:5" ht="12" customHeight="1">
      <c r="B24" s="199" t="s">
        <v>28</v>
      </c>
      <c r="C24" s="200"/>
      <c r="D24" s="200"/>
      <c r="E24" s="201"/>
    </row>
    <row r="25" spans="2:5" s="98" customFormat="1" ht="12" customHeight="1">
      <c r="B25" s="39" t="s">
        <v>145</v>
      </c>
      <c r="C25" s="39" t="s">
        <v>146</v>
      </c>
      <c r="D25" s="8">
        <v>0.86</v>
      </c>
      <c r="E25" s="82">
        <v>0.86</v>
      </c>
    </row>
    <row r="26" spans="2:5" s="98" customFormat="1" ht="12" customHeight="1">
      <c r="B26" s="39" t="s">
        <v>155</v>
      </c>
      <c r="C26" s="39" t="s">
        <v>156</v>
      </c>
      <c r="D26" s="8">
        <v>12</v>
      </c>
      <c r="E26" s="82">
        <v>12</v>
      </c>
    </row>
    <row r="27" spans="2:5" s="98" customFormat="1" ht="12" customHeight="1">
      <c r="B27" s="39" t="s">
        <v>72</v>
      </c>
      <c r="C27" s="39" t="s">
        <v>73</v>
      </c>
      <c r="D27" s="8">
        <v>10.5</v>
      </c>
      <c r="E27" s="82">
        <v>10.5</v>
      </c>
    </row>
    <row r="28" spans="2:5" s="98" customFormat="1" ht="12" customHeight="1">
      <c r="B28" s="39" t="s">
        <v>113</v>
      </c>
      <c r="C28" s="39" t="s">
        <v>114</v>
      </c>
      <c r="D28" s="8">
        <v>8.77</v>
      </c>
      <c r="E28" s="82">
        <v>9</v>
      </c>
    </row>
    <row r="29" spans="2:5" ht="12" customHeight="1">
      <c r="B29" s="204" t="s">
        <v>29</v>
      </c>
      <c r="C29" s="205"/>
      <c r="D29" s="205"/>
      <c r="E29" s="206"/>
    </row>
    <row r="30" spans="2:5" s="69" customFormat="1" ht="12" customHeight="1">
      <c r="B30" s="39" t="s">
        <v>125</v>
      </c>
      <c r="C30" s="39" t="s">
        <v>126</v>
      </c>
      <c r="D30" s="81">
        <v>1.03</v>
      </c>
      <c r="E30" s="81">
        <v>1.03</v>
      </c>
    </row>
    <row r="31" spans="2:5" s="98" customFormat="1" ht="12" customHeight="1">
      <c r="B31" s="39" t="s">
        <v>173</v>
      </c>
      <c r="C31" s="39" t="s">
        <v>174</v>
      </c>
      <c r="D31" s="81">
        <v>9</v>
      </c>
      <c r="E31" s="81">
        <v>9</v>
      </c>
    </row>
    <row r="32" spans="2:5" s="98" customFormat="1" ht="12" customHeight="1">
      <c r="B32" s="39" t="s">
        <v>133</v>
      </c>
      <c r="C32" s="39" t="s">
        <v>134</v>
      </c>
      <c r="D32" s="81">
        <v>8.1</v>
      </c>
      <c r="E32" s="81">
        <v>8.1</v>
      </c>
    </row>
    <row r="33" spans="2:5" ht="16.5" customHeight="1">
      <c r="B33" s="202" t="s">
        <v>278</v>
      </c>
      <c r="C33" s="202"/>
      <c r="D33" s="202"/>
      <c r="E33" s="202"/>
    </row>
    <row r="34" spans="2:5" ht="13.5" customHeight="1">
      <c r="B34" s="45" t="s">
        <v>31</v>
      </c>
      <c r="C34" s="45" t="s">
        <v>14</v>
      </c>
      <c r="D34" s="45" t="s">
        <v>35</v>
      </c>
      <c r="E34" s="45" t="s">
        <v>36</v>
      </c>
    </row>
    <row r="35" spans="2:5" ht="12" customHeight="1">
      <c r="B35" s="199" t="s">
        <v>23</v>
      </c>
      <c r="C35" s="200"/>
      <c r="D35" s="200"/>
      <c r="E35" s="201"/>
    </row>
    <row r="36" spans="2:5" ht="12" customHeight="1">
      <c r="B36" s="52" t="s">
        <v>101</v>
      </c>
      <c r="C36" s="52" t="s">
        <v>100</v>
      </c>
      <c r="D36" s="8">
        <v>1</v>
      </c>
      <c r="E36" s="67">
        <v>1</v>
      </c>
    </row>
    <row r="37" spans="2:5" ht="12" customHeight="1">
      <c r="B37" s="39" t="s">
        <v>158</v>
      </c>
      <c r="C37" s="39" t="s">
        <v>159</v>
      </c>
      <c r="D37" s="8" t="s">
        <v>39</v>
      </c>
      <c r="E37" s="8" t="s">
        <v>39</v>
      </c>
    </row>
    <row r="38" spans="2:5" s="69" customFormat="1" ht="12" customHeight="1">
      <c r="B38" s="39" t="s">
        <v>165</v>
      </c>
      <c r="C38" s="39" t="s">
        <v>166</v>
      </c>
      <c r="D38" s="8">
        <v>1</v>
      </c>
      <c r="E38" s="8">
        <v>1</v>
      </c>
    </row>
    <row r="39" spans="2:5" s="69" customFormat="1" ht="12" customHeight="1">
      <c r="B39" s="58" t="s">
        <v>182</v>
      </c>
      <c r="C39" s="58" t="s">
        <v>183</v>
      </c>
      <c r="D39" s="8">
        <v>1</v>
      </c>
      <c r="E39" s="8">
        <v>1</v>
      </c>
    </row>
    <row r="40" spans="2:5" s="69" customFormat="1" ht="12" customHeight="1">
      <c r="B40" s="39" t="s">
        <v>187</v>
      </c>
      <c r="C40" s="39" t="s">
        <v>188</v>
      </c>
      <c r="D40" s="80">
        <v>1</v>
      </c>
      <c r="E40" s="8">
        <v>1</v>
      </c>
    </row>
    <row r="41" spans="2:5" s="69" customFormat="1" ht="12" customHeight="1">
      <c r="B41" s="9" t="s">
        <v>123</v>
      </c>
      <c r="C41" s="7" t="s">
        <v>124</v>
      </c>
      <c r="D41" s="80">
        <v>1</v>
      </c>
      <c r="E41" s="8">
        <v>1</v>
      </c>
    </row>
    <row r="42" spans="2:5" s="69" customFormat="1" ht="12" customHeight="1">
      <c r="B42" s="9" t="s">
        <v>219</v>
      </c>
      <c r="C42" s="7" t="s">
        <v>220</v>
      </c>
      <c r="D42" s="80">
        <v>1</v>
      </c>
      <c r="E42" s="8">
        <v>1</v>
      </c>
    </row>
    <row r="43" spans="2:5" s="98" customFormat="1" ht="12" customHeight="1">
      <c r="B43" s="39" t="s">
        <v>151</v>
      </c>
      <c r="C43" s="39" t="s">
        <v>152</v>
      </c>
      <c r="D43" s="99">
        <v>0.37</v>
      </c>
      <c r="E43" s="101">
        <v>0.37</v>
      </c>
    </row>
    <row r="44" spans="2:5" s="98" customFormat="1" ht="12" customHeight="1">
      <c r="B44" s="39" t="s">
        <v>77</v>
      </c>
      <c r="C44" s="39" t="s">
        <v>78</v>
      </c>
      <c r="D44" s="99">
        <v>0.35</v>
      </c>
      <c r="E44" s="101">
        <v>0.35</v>
      </c>
    </row>
    <row r="45" spans="2:5" s="98" customFormat="1" ht="12" customHeight="1">
      <c r="B45" s="39" t="s">
        <v>106</v>
      </c>
      <c r="C45" s="39" t="s">
        <v>107</v>
      </c>
      <c r="D45" s="106">
        <v>1.1499999999999999</v>
      </c>
      <c r="E45" s="107">
        <v>1.1499999999999999</v>
      </c>
    </row>
    <row r="46" spans="2:5" s="98" customFormat="1" ht="12" customHeight="1">
      <c r="B46" s="113" t="s">
        <v>265</v>
      </c>
      <c r="C46" s="113" t="s">
        <v>266</v>
      </c>
      <c r="D46" s="99">
        <v>0.81</v>
      </c>
      <c r="E46" s="114">
        <v>0.81</v>
      </c>
    </row>
    <row r="47" spans="2:5" s="98" customFormat="1" ht="12" customHeight="1">
      <c r="B47" s="207" t="s">
        <v>164</v>
      </c>
      <c r="C47" s="208"/>
      <c r="D47" s="208"/>
      <c r="E47" s="209"/>
    </row>
    <row r="48" spans="2:5" s="98" customFormat="1" ht="12" customHeight="1">
      <c r="B48" s="59" t="s">
        <v>208</v>
      </c>
      <c r="C48" s="52" t="s">
        <v>209</v>
      </c>
      <c r="D48" s="99">
        <v>2.6</v>
      </c>
      <c r="E48" s="114">
        <v>2.6</v>
      </c>
    </row>
    <row r="49" spans="2:5" ht="12" customHeight="1">
      <c r="B49" s="199" t="s">
        <v>37</v>
      </c>
      <c r="C49" s="200"/>
      <c r="D49" s="200"/>
      <c r="E49" s="201"/>
    </row>
    <row r="50" spans="2:5" s="69" customFormat="1" ht="12" customHeight="1">
      <c r="B50" s="55" t="s">
        <v>92</v>
      </c>
      <c r="C50" s="55" t="s">
        <v>93</v>
      </c>
      <c r="D50" s="80">
        <v>0.42</v>
      </c>
      <c r="E50" s="8">
        <v>0.42</v>
      </c>
    </row>
    <row r="51" spans="2:5" s="69" customFormat="1" ht="12" customHeight="1">
      <c r="B51" s="52" t="s">
        <v>117</v>
      </c>
      <c r="C51" s="52" t="s">
        <v>118</v>
      </c>
      <c r="D51" s="80">
        <v>0.51</v>
      </c>
      <c r="E51" s="8">
        <v>0.51</v>
      </c>
    </row>
    <row r="52" spans="2:5" s="98" customFormat="1" ht="12" customHeight="1">
      <c r="B52" s="52" t="s">
        <v>197</v>
      </c>
      <c r="C52" s="52" t="s">
        <v>198</v>
      </c>
      <c r="D52" s="80">
        <v>0.32</v>
      </c>
      <c r="E52" s="8">
        <v>0.32</v>
      </c>
    </row>
    <row r="53" spans="2:5" ht="12" customHeight="1">
      <c r="B53" s="199" t="s">
        <v>38</v>
      </c>
      <c r="C53" s="200"/>
      <c r="D53" s="200"/>
      <c r="E53" s="201"/>
    </row>
    <row r="54" spans="2:5" ht="12" customHeight="1">
      <c r="B54" s="57" t="s">
        <v>142</v>
      </c>
      <c r="C54" s="57" t="s">
        <v>143</v>
      </c>
      <c r="D54" s="53">
        <v>0.9</v>
      </c>
      <c r="E54" s="53">
        <v>0.9</v>
      </c>
    </row>
    <row r="55" spans="2:5" s="69" customFormat="1" ht="12" customHeight="1">
      <c r="B55" s="59" t="s">
        <v>40</v>
      </c>
      <c r="C55" s="52" t="s">
        <v>41</v>
      </c>
      <c r="D55" s="53">
        <v>0.45</v>
      </c>
      <c r="E55" s="53">
        <v>0.45</v>
      </c>
    </row>
    <row r="56" spans="2:5" s="69" customFormat="1" ht="12" customHeight="1">
      <c r="B56" s="52" t="s">
        <v>96</v>
      </c>
      <c r="C56" s="52" t="s">
        <v>97</v>
      </c>
      <c r="D56" s="53">
        <v>0.36</v>
      </c>
      <c r="E56" s="53">
        <v>0.36</v>
      </c>
    </row>
    <row r="57" spans="2:5" s="69" customFormat="1" ht="12" customHeight="1">
      <c r="B57" s="52" t="s">
        <v>210</v>
      </c>
      <c r="C57" s="52" t="s">
        <v>211</v>
      </c>
      <c r="D57" s="53">
        <v>1.32</v>
      </c>
      <c r="E57" s="53">
        <v>1.32</v>
      </c>
    </row>
    <row r="58" spans="2:5" s="69" customFormat="1" ht="12" customHeight="1">
      <c r="B58" s="52" t="s">
        <v>205</v>
      </c>
      <c r="C58" s="52" t="s">
        <v>206</v>
      </c>
      <c r="D58" s="53">
        <v>0.65</v>
      </c>
      <c r="E58" s="53">
        <v>0.65</v>
      </c>
    </row>
    <row r="59" spans="2:5" ht="12" customHeight="1">
      <c r="B59" s="199" t="s">
        <v>42</v>
      </c>
      <c r="C59" s="200"/>
      <c r="D59" s="200"/>
      <c r="E59" s="201"/>
    </row>
    <row r="60" spans="2:5" ht="12" customHeight="1">
      <c r="B60" s="52" t="s">
        <v>63</v>
      </c>
      <c r="C60" s="52" t="s">
        <v>64</v>
      </c>
      <c r="D60" s="54">
        <v>1</v>
      </c>
      <c r="E60" s="54">
        <v>1</v>
      </c>
    </row>
    <row r="61" spans="2:5" ht="12" customHeight="1">
      <c r="B61" s="56" t="s">
        <v>68</v>
      </c>
      <c r="C61" s="56" t="s">
        <v>69</v>
      </c>
      <c r="D61" s="54" t="s">
        <v>39</v>
      </c>
      <c r="E61" s="54" t="s">
        <v>39</v>
      </c>
    </row>
    <row r="62" spans="2:5" ht="12" customHeight="1">
      <c r="B62" s="52" t="s">
        <v>43</v>
      </c>
      <c r="C62" s="52" t="s">
        <v>44</v>
      </c>
      <c r="D62" s="8">
        <v>1</v>
      </c>
      <c r="E62" s="64">
        <v>1</v>
      </c>
    </row>
    <row r="63" spans="2:5" s="98" customFormat="1" ht="12" customHeight="1">
      <c r="B63" s="207" t="s">
        <v>25</v>
      </c>
      <c r="C63" s="208"/>
      <c r="D63" s="208"/>
      <c r="E63" s="209"/>
    </row>
    <row r="64" spans="2:5" s="98" customFormat="1" ht="12" customHeight="1">
      <c r="B64" s="59" t="s">
        <v>222</v>
      </c>
      <c r="C64" s="52" t="s">
        <v>223</v>
      </c>
      <c r="D64" s="99">
        <v>0.75</v>
      </c>
      <c r="E64" s="64">
        <v>0.75</v>
      </c>
    </row>
    <row r="65" spans="2:5" s="69" customFormat="1" ht="12" customHeight="1">
      <c r="B65" s="199" t="s">
        <v>26</v>
      </c>
      <c r="C65" s="200"/>
      <c r="D65" s="200"/>
      <c r="E65" s="201"/>
    </row>
    <row r="66" spans="2:5" s="69" customFormat="1" ht="12" customHeight="1">
      <c r="B66" s="39" t="s">
        <v>83</v>
      </c>
      <c r="C66" s="39" t="s">
        <v>84</v>
      </c>
      <c r="D66" s="8">
        <v>41</v>
      </c>
      <c r="E66" s="85">
        <v>41</v>
      </c>
    </row>
  </sheetData>
  <mergeCells count="16">
    <mergeCell ref="B65:E65"/>
    <mergeCell ref="B18:E18"/>
    <mergeCell ref="B24:E24"/>
    <mergeCell ref="B1:E1"/>
    <mergeCell ref="B3:E3"/>
    <mergeCell ref="B59:E59"/>
    <mergeCell ref="B29:E29"/>
    <mergeCell ref="B33:E33"/>
    <mergeCell ref="B35:E35"/>
    <mergeCell ref="B49:E49"/>
    <mergeCell ref="B53:E53"/>
    <mergeCell ref="B14:E14"/>
    <mergeCell ref="B12:E12"/>
    <mergeCell ref="B10:E10"/>
    <mergeCell ref="B47:E47"/>
    <mergeCell ref="B63:E63"/>
  </mergeCells>
  <pageMargins left="0.70866141732283472" right="0.70866141732283472" top="0.74803149606299213" bottom="0.74803149606299213"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rightToLeft="1" topLeftCell="A16" workbookViewId="0">
      <selection activeCell="D18" sqref="D18"/>
    </sheetView>
  </sheetViews>
  <sheetFormatPr defaultRowHeight="14.25"/>
  <cols>
    <col min="1" max="1" width="1.25" customWidth="1"/>
    <col min="2" max="2" width="22" customWidth="1"/>
    <col min="3" max="3" width="11.375" style="72" customWidth="1"/>
    <col min="4" max="4" width="86.25" customWidth="1"/>
    <col min="151" max="151" width="23.25" customWidth="1"/>
    <col min="152" max="152" width="10.625" customWidth="1"/>
    <col min="153" max="153" width="9.375" customWidth="1"/>
    <col min="154" max="154" width="14.625" customWidth="1"/>
    <col min="155" max="155" width="12.75" customWidth="1"/>
    <col min="156" max="156" width="30.625" customWidth="1"/>
    <col min="407" max="407" width="23.25" customWidth="1"/>
    <col min="408" max="408" width="10.625" customWidth="1"/>
    <col min="409" max="409" width="9.375" customWidth="1"/>
    <col min="410" max="410" width="14.625" customWidth="1"/>
    <col min="411" max="411" width="12.75" customWidth="1"/>
    <col min="412" max="412" width="30.625" customWidth="1"/>
    <col min="663" max="663" width="23.25" customWidth="1"/>
    <col min="664" max="664" width="10.625" customWidth="1"/>
    <col min="665" max="665" width="9.375" customWidth="1"/>
    <col min="666" max="666" width="14.625" customWidth="1"/>
    <col min="667" max="667" width="12.75" customWidth="1"/>
    <col min="668" max="668" width="30.625" customWidth="1"/>
    <col min="919" max="919" width="23.25" customWidth="1"/>
    <col min="920" max="920" width="10.625" customWidth="1"/>
    <col min="921" max="921" width="9.375" customWidth="1"/>
    <col min="922" max="922" width="14.625" customWidth="1"/>
    <col min="923" max="923" width="12.75" customWidth="1"/>
    <col min="924" max="924" width="30.625" customWidth="1"/>
    <col min="1175" max="1175" width="23.25" customWidth="1"/>
    <col min="1176" max="1176" width="10.625" customWidth="1"/>
    <col min="1177" max="1177" width="9.375" customWidth="1"/>
    <col min="1178" max="1178" width="14.625" customWidth="1"/>
    <col min="1179" max="1179" width="12.75" customWidth="1"/>
    <col min="1180" max="1180" width="30.625" customWidth="1"/>
    <col min="1431" max="1431" width="23.25" customWidth="1"/>
    <col min="1432" max="1432" width="10.625" customWidth="1"/>
    <col min="1433" max="1433" width="9.375" customWidth="1"/>
    <col min="1434" max="1434" width="14.625" customWidth="1"/>
    <col min="1435" max="1435" width="12.75" customWidth="1"/>
    <col min="1436" max="1436" width="30.625" customWidth="1"/>
    <col min="1687" max="1687" width="23.25" customWidth="1"/>
    <col min="1688" max="1688" width="10.625" customWidth="1"/>
    <col min="1689" max="1689" width="9.375" customWidth="1"/>
    <col min="1690" max="1690" width="14.625" customWidth="1"/>
    <col min="1691" max="1691" width="12.75" customWidth="1"/>
    <col min="1692" max="1692" width="30.625" customWidth="1"/>
    <col min="1943" max="1943" width="23.25" customWidth="1"/>
    <col min="1944" max="1944" width="10.625" customWidth="1"/>
    <col min="1945" max="1945" width="9.375" customWidth="1"/>
    <col min="1946" max="1946" width="14.625" customWidth="1"/>
    <col min="1947" max="1947" width="12.75" customWidth="1"/>
    <col min="1948" max="1948" width="30.625" customWidth="1"/>
    <col min="2199" max="2199" width="23.25" customWidth="1"/>
    <col min="2200" max="2200" width="10.625" customWidth="1"/>
    <col min="2201" max="2201" width="9.375" customWidth="1"/>
    <col min="2202" max="2202" width="14.625" customWidth="1"/>
    <col min="2203" max="2203" width="12.75" customWidth="1"/>
    <col min="2204" max="2204" width="30.625" customWidth="1"/>
    <col min="2455" max="2455" width="23.25" customWidth="1"/>
    <col min="2456" max="2456" width="10.625" customWidth="1"/>
    <col min="2457" max="2457" width="9.375" customWidth="1"/>
    <col min="2458" max="2458" width="14.625" customWidth="1"/>
    <col min="2459" max="2459" width="12.75" customWidth="1"/>
    <col min="2460" max="2460" width="30.625" customWidth="1"/>
    <col min="2711" max="2711" width="23.25" customWidth="1"/>
    <col min="2712" max="2712" width="10.625" customWidth="1"/>
    <col min="2713" max="2713" width="9.375" customWidth="1"/>
    <col min="2714" max="2714" width="14.625" customWidth="1"/>
    <col min="2715" max="2715" width="12.75" customWidth="1"/>
    <col min="2716" max="2716" width="30.625" customWidth="1"/>
    <col min="2967" max="2967" width="23.25" customWidth="1"/>
    <col min="2968" max="2968" width="10.625" customWidth="1"/>
    <col min="2969" max="2969" width="9.375" customWidth="1"/>
    <col min="2970" max="2970" width="14.625" customWidth="1"/>
    <col min="2971" max="2971" width="12.75" customWidth="1"/>
    <col min="2972" max="2972" width="30.625" customWidth="1"/>
    <col min="3223" max="3223" width="23.25" customWidth="1"/>
    <col min="3224" max="3224" width="10.625" customWidth="1"/>
    <col min="3225" max="3225" width="9.375" customWidth="1"/>
    <col min="3226" max="3226" width="14.625" customWidth="1"/>
    <col min="3227" max="3227" width="12.75" customWidth="1"/>
    <col min="3228" max="3228" width="30.625" customWidth="1"/>
    <col min="3479" max="3479" width="23.25" customWidth="1"/>
    <col min="3480" max="3480" width="10.625" customWidth="1"/>
    <col min="3481" max="3481" width="9.375" customWidth="1"/>
    <col min="3482" max="3482" width="14.625" customWidth="1"/>
    <col min="3483" max="3483" width="12.75" customWidth="1"/>
    <col min="3484" max="3484" width="30.625" customWidth="1"/>
    <col min="3735" max="3735" width="23.25" customWidth="1"/>
    <col min="3736" max="3736" width="10.625" customWidth="1"/>
    <col min="3737" max="3737" width="9.375" customWidth="1"/>
    <col min="3738" max="3738" width="14.625" customWidth="1"/>
    <col min="3739" max="3739" width="12.75" customWidth="1"/>
    <col min="3740" max="3740" width="30.625" customWidth="1"/>
    <col min="3991" max="3991" width="23.25" customWidth="1"/>
    <col min="3992" max="3992" width="10.625" customWidth="1"/>
    <col min="3993" max="3993" width="9.375" customWidth="1"/>
    <col min="3994" max="3994" width="14.625" customWidth="1"/>
    <col min="3995" max="3995" width="12.75" customWidth="1"/>
    <col min="3996" max="3996" width="30.625" customWidth="1"/>
    <col min="4247" max="4247" width="23.25" customWidth="1"/>
    <col min="4248" max="4248" width="10.625" customWidth="1"/>
    <col min="4249" max="4249" width="9.375" customWidth="1"/>
    <col min="4250" max="4250" width="14.625" customWidth="1"/>
    <col min="4251" max="4251" width="12.75" customWidth="1"/>
    <col min="4252" max="4252" width="30.625" customWidth="1"/>
    <col min="4503" max="4503" width="23.25" customWidth="1"/>
    <col min="4504" max="4504" width="10.625" customWidth="1"/>
    <col min="4505" max="4505" width="9.375" customWidth="1"/>
    <col min="4506" max="4506" width="14.625" customWidth="1"/>
    <col min="4507" max="4507" width="12.75" customWidth="1"/>
    <col min="4508" max="4508" width="30.625" customWidth="1"/>
    <col min="4759" max="4759" width="23.25" customWidth="1"/>
    <col min="4760" max="4760" width="10.625" customWidth="1"/>
    <col min="4761" max="4761" width="9.375" customWidth="1"/>
    <col min="4762" max="4762" width="14.625" customWidth="1"/>
    <col min="4763" max="4763" width="12.75" customWidth="1"/>
    <col min="4764" max="4764" width="30.625" customWidth="1"/>
    <col min="5015" max="5015" width="23.25" customWidth="1"/>
    <col min="5016" max="5016" width="10.625" customWidth="1"/>
    <col min="5017" max="5017" width="9.375" customWidth="1"/>
    <col min="5018" max="5018" width="14.625" customWidth="1"/>
    <col min="5019" max="5019" width="12.75" customWidth="1"/>
    <col min="5020" max="5020" width="30.625" customWidth="1"/>
    <col min="5271" max="5271" width="23.25" customWidth="1"/>
    <col min="5272" max="5272" width="10.625" customWidth="1"/>
    <col min="5273" max="5273" width="9.375" customWidth="1"/>
    <col min="5274" max="5274" width="14.625" customWidth="1"/>
    <col min="5275" max="5275" width="12.75" customWidth="1"/>
    <col min="5276" max="5276" width="30.625" customWidth="1"/>
    <col min="5527" max="5527" width="23.25" customWidth="1"/>
    <col min="5528" max="5528" width="10.625" customWidth="1"/>
    <col min="5529" max="5529" width="9.375" customWidth="1"/>
    <col min="5530" max="5530" width="14.625" customWidth="1"/>
    <col min="5531" max="5531" width="12.75" customWidth="1"/>
    <col min="5532" max="5532" width="30.625" customWidth="1"/>
    <col min="5783" max="5783" width="23.25" customWidth="1"/>
    <col min="5784" max="5784" width="10.625" customWidth="1"/>
    <col min="5785" max="5785" width="9.375" customWidth="1"/>
    <col min="5786" max="5786" width="14.625" customWidth="1"/>
    <col min="5787" max="5787" width="12.75" customWidth="1"/>
    <col min="5788" max="5788" width="30.625" customWidth="1"/>
    <col min="6039" max="6039" width="23.25" customWidth="1"/>
    <col min="6040" max="6040" width="10.625" customWidth="1"/>
    <col min="6041" max="6041" width="9.375" customWidth="1"/>
    <col min="6042" max="6042" width="14.625" customWidth="1"/>
    <col min="6043" max="6043" width="12.75" customWidth="1"/>
    <col min="6044" max="6044" width="30.625" customWidth="1"/>
    <col min="6295" max="6295" width="23.25" customWidth="1"/>
    <col min="6296" max="6296" width="10.625" customWidth="1"/>
    <col min="6297" max="6297" width="9.375" customWidth="1"/>
    <col min="6298" max="6298" width="14.625" customWidth="1"/>
    <col min="6299" max="6299" width="12.75" customWidth="1"/>
    <col min="6300" max="6300" width="30.625" customWidth="1"/>
    <col min="6551" max="6551" width="23.25" customWidth="1"/>
    <col min="6552" max="6552" width="10.625" customWidth="1"/>
    <col min="6553" max="6553" width="9.375" customWidth="1"/>
    <col min="6554" max="6554" width="14.625" customWidth="1"/>
    <col min="6555" max="6555" width="12.75" customWidth="1"/>
    <col min="6556" max="6556" width="30.625" customWidth="1"/>
    <col min="6807" max="6807" width="23.25" customWidth="1"/>
    <col min="6808" max="6808" width="10.625" customWidth="1"/>
    <col min="6809" max="6809" width="9.375" customWidth="1"/>
    <col min="6810" max="6810" width="14.625" customWidth="1"/>
    <col min="6811" max="6811" width="12.75" customWidth="1"/>
    <col min="6812" max="6812" width="30.625" customWidth="1"/>
    <col min="7063" max="7063" width="23.25" customWidth="1"/>
    <col min="7064" max="7064" width="10.625" customWidth="1"/>
    <col min="7065" max="7065" width="9.375" customWidth="1"/>
    <col min="7066" max="7066" width="14.625" customWidth="1"/>
    <col min="7067" max="7067" width="12.75" customWidth="1"/>
    <col min="7068" max="7068" width="30.625" customWidth="1"/>
    <col min="7319" max="7319" width="23.25" customWidth="1"/>
    <col min="7320" max="7320" width="10.625" customWidth="1"/>
    <col min="7321" max="7321" width="9.375" customWidth="1"/>
    <col min="7322" max="7322" width="14.625" customWidth="1"/>
    <col min="7323" max="7323" width="12.75" customWidth="1"/>
    <col min="7324" max="7324" width="30.625" customWidth="1"/>
    <col min="7575" max="7575" width="23.25" customWidth="1"/>
    <col min="7576" max="7576" width="10.625" customWidth="1"/>
    <col min="7577" max="7577" width="9.375" customWidth="1"/>
    <col min="7578" max="7578" width="14.625" customWidth="1"/>
    <col min="7579" max="7579" width="12.75" customWidth="1"/>
    <col min="7580" max="7580" width="30.625" customWidth="1"/>
    <col min="7831" max="7831" width="23.25" customWidth="1"/>
    <col min="7832" max="7832" width="10.625" customWidth="1"/>
    <col min="7833" max="7833" width="9.375" customWidth="1"/>
    <col min="7834" max="7834" width="14.625" customWidth="1"/>
    <col min="7835" max="7835" width="12.75" customWidth="1"/>
    <col min="7836" max="7836" width="30.625" customWidth="1"/>
    <col min="8087" max="8087" width="23.25" customWidth="1"/>
    <col min="8088" max="8088" width="10.625" customWidth="1"/>
    <col min="8089" max="8089" width="9.375" customWidth="1"/>
    <col min="8090" max="8090" width="14.625" customWidth="1"/>
    <col min="8091" max="8091" width="12.75" customWidth="1"/>
    <col min="8092" max="8092" width="30.625" customWidth="1"/>
    <col min="8343" max="8343" width="23.25" customWidth="1"/>
    <col min="8344" max="8344" width="10.625" customWidth="1"/>
    <col min="8345" max="8345" width="9.375" customWidth="1"/>
    <col min="8346" max="8346" width="14.625" customWidth="1"/>
    <col min="8347" max="8347" width="12.75" customWidth="1"/>
    <col min="8348" max="8348" width="30.625" customWidth="1"/>
    <col min="8599" max="8599" width="23.25" customWidth="1"/>
    <col min="8600" max="8600" width="10.625" customWidth="1"/>
    <col min="8601" max="8601" width="9.375" customWidth="1"/>
    <col min="8602" max="8602" width="14.625" customWidth="1"/>
    <col min="8603" max="8603" width="12.75" customWidth="1"/>
    <col min="8604" max="8604" width="30.625" customWidth="1"/>
    <col min="8855" max="8855" width="23.25" customWidth="1"/>
    <col min="8856" max="8856" width="10.625" customWidth="1"/>
    <col min="8857" max="8857" width="9.375" customWidth="1"/>
    <col min="8858" max="8858" width="14.625" customWidth="1"/>
    <col min="8859" max="8859" width="12.75" customWidth="1"/>
    <col min="8860" max="8860" width="30.625" customWidth="1"/>
    <col min="9111" max="9111" width="23.25" customWidth="1"/>
    <col min="9112" max="9112" width="10.625" customWidth="1"/>
    <col min="9113" max="9113" width="9.375" customWidth="1"/>
    <col min="9114" max="9114" width="14.625" customWidth="1"/>
    <col min="9115" max="9115" width="12.75" customWidth="1"/>
    <col min="9116" max="9116" width="30.625" customWidth="1"/>
    <col min="9367" max="9367" width="23.25" customWidth="1"/>
    <col min="9368" max="9368" width="10.625" customWidth="1"/>
    <col min="9369" max="9369" width="9.375" customWidth="1"/>
    <col min="9370" max="9370" width="14.625" customWidth="1"/>
    <col min="9371" max="9371" width="12.75" customWidth="1"/>
    <col min="9372" max="9372" width="30.625" customWidth="1"/>
    <col min="9623" max="9623" width="23.25" customWidth="1"/>
    <col min="9624" max="9624" width="10.625" customWidth="1"/>
    <col min="9625" max="9625" width="9.375" customWidth="1"/>
    <col min="9626" max="9626" width="14.625" customWidth="1"/>
    <col min="9627" max="9627" width="12.75" customWidth="1"/>
    <col min="9628" max="9628" width="30.625" customWidth="1"/>
    <col min="9879" max="9879" width="23.25" customWidth="1"/>
    <col min="9880" max="9880" width="10.625" customWidth="1"/>
    <col min="9881" max="9881" width="9.375" customWidth="1"/>
    <col min="9882" max="9882" width="14.625" customWidth="1"/>
    <col min="9883" max="9883" width="12.75" customWidth="1"/>
    <col min="9884" max="9884" width="30.625" customWidth="1"/>
    <col min="10135" max="10135" width="23.25" customWidth="1"/>
    <col min="10136" max="10136" width="10.625" customWidth="1"/>
    <col min="10137" max="10137" width="9.375" customWidth="1"/>
    <col min="10138" max="10138" width="14.625" customWidth="1"/>
    <col min="10139" max="10139" width="12.75" customWidth="1"/>
    <col min="10140" max="10140" width="30.625" customWidth="1"/>
    <col min="10391" max="10391" width="23.25" customWidth="1"/>
    <col min="10392" max="10392" width="10.625" customWidth="1"/>
    <col min="10393" max="10393" width="9.375" customWidth="1"/>
    <col min="10394" max="10394" width="14.625" customWidth="1"/>
    <col min="10395" max="10395" width="12.75" customWidth="1"/>
    <col min="10396" max="10396" width="30.625" customWidth="1"/>
    <col min="10647" max="10647" width="23.25" customWidth="1"/>
    <col min="10648" max="10648" width="10.625" customWidth="1"/>
    <col min="10649" max="10649" width="9.375" customWidth="1"/>
    <col min="10650" max="10650" width="14.625" customWidth="1"/>
    <col min="10651" max="10651" width="12.75" customWidth="1"/>
    <col min="10652" max="10652" width="30.625" customWidth="1"/>
    <col min="10903" max="10903" width="23.25" customWidth="1"/>
    <col min="10904" max="10904" width="10.625" customWidth="1"/>
    <col min="10905" max="10905" width="9.375" customWidth="1"/>
    <col min="10906" max="10906" width="14.625" customWidth="1"/>
    <col min="10907" max="10907" width="12.75" customWidth="1"/>
    <col min="10908" max="10908" width="30.625" customWidth="1"/>
    <col min="11159" max="11159" width="23.25" customWidth="1"/>
    <col min="11160" max="11160" width="10.625" customWidth="1"/>
    <col min="11161" max="11161" width="9.375" customWidth="1"/>
    <col min="11162" max="11162" width="14.625" customWidth="1"/>
    <col min="11163" max="11163" width="12.75" customWidth="1"/>
    <col min="11164" max="11164" width="30.625" customWidth="1"/>
    <col min="11415" max="11415" width="23.25" customWidth="1"/>
    <col min="11416" max="11416" width="10.625" customWidth="1"/>
    <col min="11417" max="11417" width="9.375" customWidth="1"/>
    <col min="11418" max="11418" width="14.625" customWidth="1"/>
    <col min="11419" max="11419" width="12.75" customWidth="1"/>
    <col min="11420" max="11420" width="30.625" customWidth="1"/>
    <col min="11671" max="11671" width="23.25" customWidth="1"/>
    <col min="11672" max="11672" width="10.625" customWidth="1"/>
    <col min="11673" max="11673" width="9.375" customWidth="1"/>
    <col min="11674" max="11674" width="14.625" customWidth="1"/>
    <col min="11675" max="11675" width="12.75" customWidth="1"/>
    <col min="11676" max="11676" width="30.625" customWidth="1"/>
    <col min="11927" max="11927" width="23.25" customWidth="1"/>
    <col min="11928" max="11928" width="10.625" customWidth="1"/>
    <col min="11929" max="11929" width="9.375" customWidth="1"/>
    <col min="11930" max="11930" width="14.625" customWidth="1"/>
    <col min="11931" max="11931" width="12.75" customWidth="1"/>
    <col min="11932" max="11932" width="30.625" customWidth="1"/>
    <col min="12183" max="12183" width="23.25" customWidth="1"/>
    <col min="12184" max="12184" width="10.625" customWidth="1"/>
    <col min="12185" max="12185" width="9.375" customWidth="1"/>
    <col min="12186" max="12186" width="14.625" customWidth="1"/>
    <col min="12187" max="12187" width="12.75" customWidth="1"/>
    <col min="12188" max="12188" width="30.625" customWidth="1"/>
    <col min="12439" max="12439" width="23.25" customWidth="1"/>
    <col min="12440" max="12440" width="10.625" customWidth="1"/>
    <col min="12441" max="12441" width="9.375" customWidth="1"/>
    <col min="12442" max="12442" width="14.625" customWidth="1"/>
    <col min="12443" max="12443" width="12.75" customWidth="1"/>
    <col min="12444" max="12444" width="30.625" customWidth="1"/>
    <col min="12695" max="12695" width="23.25" customWidth="1"/>
    <col min="12696" max="12696" width="10.625" customWidth="1"/>
    <col min="12697" max="12697" width="9.375" customWidth="1"/>
    <col min="12698" max="12698" width="14.625" customWidth="1"/>
    <col min="12699" max="12699" width="12.75" customWidth="1"/>
    <col min="12700" max="12700" width="30.625" customWidth="1"/>
    <col min="12951" max="12951" width="23.25" customWidth="1"/>
    <col min="12952" max="12952" width="10.625" customWidth="1"/>
    <col min="12953" max="12953" width="9.375" customWidth="1"/>
    <col min="12954" max="12954" width="14.625" customWidth="1"/>
    <col min="12955" max="12955" width="12.75" customWidth="1"/>
    <col min="12956" max="12956" width="30.625" customWidth="1"/>
    <col min="13207" max="13207" width="23.25" customWidth="1"/>
    <col min="13208" max="13208" width="10.625" customWidth="1"/>
    <col min="13209" max="13209" width="9.375" customWidth="1"/>
    <col min="13210" max="13210" width="14.625" customWidth="1"/>
    <col min="13211" max="13211" width="12.75" customWidth="1"/>
    <col min="13212" max="13212" width="30.625" customWidth="1"/>
    <col min="13463" max="13463" width="23.25" customWidth="1"/>
    <col min="13464" max="13464" width="10.625" customWidth="1"/>
    <col min="13465" max="13465" width="9.375" customWidth="1"/>
    <col min="13466" max="13466" width="14.625" customWidth="1"/>
    <col min="13467" max="13467" width="12.75" customWidth="1"/>
    <col min="13468" max="13468" width="30.625" customWidth="1"/>
    <col min="13719" max="13719" width="23.25" customWidth="1"/>
    <col min="13720" max="13720" width="10.625" customWidth="1"/>
    <col min="13721" max="13721" width="9.375" customWidth="1"/>
    <col min="13722" max="13722" width="14.625" customWidth="1"/>
    <col min="13723" max="13723" width="12.75" customWidth="1"/>
    <col min="13724" max="13724" width="30.625" customWidth="1"/>
    <col min="13975" max="13975" width="23.25" customWidth="1"/>
    <col min="13976" max="13976" width="10.625" customWidth="1"/>
    <col min="13977" max="13977" width="9.375" customWidth="1"/>
    <col min="13978" max="13978" width="14.625" customWidth="1"/>
    <col min="13979" max="13979" width="12.75" customWidth="1"/>
    <col min="13980" max="13980" width="30.625" customWidth="1"/>
    <col min="14231" max="14231" width="23.25" customWidth="1"/>
    <col min="14232" max="14232" width="10.625" customWidth="1"/>
    <col min="14233" max="14233" width="9.375" customWidth="1"/>
    <col min="14234" max="14234" width="14.625" customWidth="1"/>
    <col min="14235" max="14235" width="12.75" customWidth="1"/>
    <col min="14236" max="14236" width="30.625" customWidth="1"/>
    <col min="14487" max="14487" width="23.25" customWidth="1"/>
    <col min="14488" max="14488" width="10.625" customWidth="1"/>
    <col min="14489" max="14489" width="9.375" customWidth="1"/>
    <col min="14490" max="14490" width="14.625" customWidth="1"/>
    <col min="14491" max="14491" width="12.75" customWidth="1"/>
    <col min="14492" max="14492" width="30.625" customWidth="1"/>
    <col min="14743" max="14743" width="23.25" customWidth="1"/>
    <col min="14744" max="14744" width="10.625" customWidth="1"/>
    <col min="14745" max="14745" width="9.375" customWidth="1"/>
    <col min="14746" max="14746" width="14.625" customWidth="1"/>
    <col min="14747" max="14747" width="12.75" customWidth="1"/>
    <col min="14748" max="14748" width="30.625" customWidth="1"/>
    <col min="14999" max="14999" width="23.25" customWidth="1"/>
    <col min="15000" max="15000" width="10.625" customWidth="1"/>
    <col min="15001" max="15001" width="9.375" customWidth="1"/>
    <col min="15002" max="15002" width="14.625" customWidth="1"/>
    <col min="15003" max="15003" width="12.75" customWidth="1"/>
    <col min="15004" max="15004" width="30.625" customWidth="1"/>
    <col min="15255" max="15255" width="23.25" customWidth="1"/>
    <col min="15256" max="15256" width="10.625" customWidth="1"/>
    <col min="15257" max="15257" width="9.375" customWidth="1"/>
    <col min="15258" max="15258" width="14.625" customWidth="1"/>
    <col min="15259" max="15259" width="12.75" customWidth="1"/>
    <col min="15260" max="15260" width="30.625" customWidth="1"/>
    <col min="15511" max="15511" width="23.25" customWidth="1"/>
    <col min="15512" max="15512" width="10.625" customWidth="1"/>
    <col min="15513" max="15513" width="9.375" customWidth="1"/>
    <col min="15514" max="15514" width="14.625" customWidth="1"/>
    <col min="15515" max="15515" width="12.75" customWidth="1"/>
    <col min="15516" max="15516" width="30.625" customWidth="1"/>
    <col min="15767" max="15767" width="23.25" customWidth="1"/>
    <col min="15768" max="15768" width="10.625" customWidth="1"/>
    <col min="15769" max="15769" width="9.375" customWidth="1"/>
    <col min="15770" max="15770" width="14.625" customWidth="1"/>
    <col min="15771" max="15771" width="12.75" customWidth="1"/>
    <col min="15772" max="15772" width="30.625" customWidth="1"/>
    <col min="16023" max="16023" width="23.25" customWidth="1"/>
    <col min="16024" max="16024" width="10.625" customWidth="1"/>
    <col min="16025" max="16025" width="9.375" customWidth="1"/>
    <col min="16026" max="16026" width="14.625" customWidth="1"/>
    <col min="16027" max="16027" width="12.75" customWidth="1"/>
    <col min="16028" max="16028" width="30.625" customWidth="1"/>
  </cols>
  <sheetData>
    <row r="1" spans="1:4" s="16" customFormat="1" ht="21" customHeight="1">
      <c r="A1" s="20"/>
      <c r="B1" s="210" t="s">
        <v>87</v>
      </c>
      <c r="C1" s="210"/>
      <c r="D1" s="210"/>
    </row>
    <row r="2" spans="1:4" s="32" customFormat="1" ht="18" customHeight="1">
      <c r="B2" s="50" t="s">
        <v>31</v>
      </c>
      <c r="C2" s="70" t="s">
        <v>61</v>
      </c>
      <c r="D2" s="50" t="s">
        <v>62</v>
      </c>
    </row>
    <row r="3" spans="1:4" ht="54.75" customHeight="1">
      <c r="B3" s="17" t="s">
        <v>45</v>
      </c>
      <c r="C3" s="71">
        <v>42191</v>
      </c>
      <c r="D3" s="42" t="s">
        <v>139</v>
      </c>
    </row>
    <row r="4" spans="1:4" ht="49.5" customHeight="1">
      <c r="B4" s="17" t="s">
        <v>46</v>
      </c>
      <c r="C4" s="71">
        <v>42191</v>
      </c>
      <c r="D4" s="42" t="s">
        <v>242</v>
      </c>
    </row>
    <row r="5" spans="1:4" ht="45" customHeight="1">
      <c r="B5" s="17" t="s">
        <v>47</v>
      </c>
      <c r="C5" s="71">
        <v>42222</v>
      </c>
      <c r="D5" s="42" t="s">
        <v>241</v>
      </c>
    </row>
    <row r="6" spans="1:4" ht="46.5" customHeight="1">
      <c r="B6" s="17" t="s">
        <v>48</v>
      </c>
      <c r="C6" s="71">
        <v>42564</v>
      </c>
      <c r="D6" s="42" t="s">
        <v>137</v>
      </c>
    </row>
    <row r="7" spans="1:4" ht="43.5" customHeight="1">
      <c r="B7" s="17" t="s">
        <v>54</v>
      </c>
      <c r="C7" s="71">
        <v>42922</v>
      </c>
      <c r="D7" s="42" t="s">
        <v>244</v>
      </c>
    </row>
    <row r="8" spans="1:4" ht="46.5" customHeight="1">
      <c r="B8" s="17" t="s">
        <v>55</v>
      </c>
      <c r="C8" s="71">
        <v>42922</v>
      </c>
      <c r="D8" s="42" t="s">
        <v>245</v>
      </c>
    </row>
    <row r="9" spans="1:4" ht="35.25" customHeight="1">
      <c r="B9" s="17" t="s">
        <v>56</v>
      </c>
      <c r="C9" s="71">
        <v>42953</v>
      </c>
      <c r="D9" s="42" t="s">
        <v>94</v>
      </c>
    </row>
    <row r="10" spans="1:4" ht="42.75" customHeight="1">
      <c r="B10" s="17" t="s">
        <v>57</v>
      </c>
      <c r="C10" s="71">
        <v>42953</v>
      </c>
      <c r="D10" s="42" t="s">
        <v>240</v>
      </c>
    </row>
    <row r="11" spans="1:4" ht="31.5" customHeight="1">
      <c r="B11" s="17" t="s">
        <v>52</v>
      </c>
      <c r="C11" s="71">
        <v>42953</v>
      </c>
      <c r="D11" s="42" t="s">
        <v>138</v>
      </c>
    </row>
    <row r="12" spans="1:4" ht="45" customHeight="1">
      <c r="B12" s="17" t="s">
        <v>53</v>
      </c>
      <c r="C12" s="71">
        <v>42953</v>
      </c>
      <c r="D12" s="42" t="s">
        <v>243</v>
      </c>
    </row>
    <row r="13" spans="1:4" ht="49.5" customHeight="1">
      <c r="B13" s="17" t="s">
        <v>51</v>
      </c>
      <c r="C13" s="71">
        <v>42799</v>
      </c>
      <c r="D13" s="42" t="s">
        <v>85</v>
      </c>
    </row>
    <row r="14" spans="1:4" ht="30.75" customHeight="1">
      <c r="B14" s="18" t="s">
        <v>74</v>
      </c>
      <c r="C14" s="71">
        <v>43320</v>
      </c>
      <c r="D14" s="42" t="s">
        <v>75</v>
      </c>
    </row>
    <row r="15" spans="1:4" ht="35.25" customHeight="1">
      <c r="B15" s="7" t="s">
        <v>76</v>
      </c>
      <c r="C15" s="71">
        <v>43320</v>
      </c>
      <c r="D15" s="42" t="s">
        <v>246</v>
      </c>
    </row>
    <row r="16" spans="1:4" ht="43.5" customHeight="1">
      <c r="B16" s="17" t="s">
        <v>49</v>
      </c>
      <c r="C16" s="71">
        <v>42591</v>
      </c>
      <c r="D16" s="42" t="s">
        <v>239</v>
      </c>
    </row>
    <row r="17" spans="2:4" ht="49.5" customHeight="1">
      <c r="B17" s="43" t="s">
        <v>50</v>
      </c>
      <c r="C17" s="71">
        <v>42740</v>
      </c>
      <c r="D17" s="42" t="s">
        <v>86</v>
      </c>
    </row>
    <row r="18" spans="2:4" ht="60.75" customHeight="1">
      <c r="B18" s="18" t="s">
        <v>200</v>
      </c>
      <c r="C18" s="71">
        <v>43237</v>
      </c>
      <c r="D18" s="42" t="s">
        <v>201</v>
      </c>
    </row>
    <row r="19" spans="2:4" ht="60" customHeight="1">
      <c r="B19" s="18" t="s">
        <v>157</v>
      </c>
      <c r="C19" s="71">
        <v>43121</v>
      </c>
      <c r="D19" s="42" t="s">
        <v>284</v>
      </c>
    </row>
    <row r="20" spans="2:4" ht="77.25" customHeight="1">
      <c r="B20" s="31" t="s">
        <v>144</v>
      </c>
      <c r="C20" s="71">
        <v>43489</v>
      </c>
      <c r="D20" s="42" t="s">
        <v>285</v>
      </c>
    </row>
    <row r="21" spans="2:4" ht="34.5" customHeight="1">
      <c r="B21" s="78" t="s">
        <v>181</v>
      </c>
      <c r="C21" s="71">
        <v>43559</v>
      </c>
      <c r="D21" s="42" t="s">
        <v>184</v>
      </c>
    </row>
    <row r="22" spans="2:4" ht="26.25" customHeight="1">
      <c r="B22" s="78" t="s">
        <v>231</v>
      </c>
      <c r="C22" s="71">
        <v>43654</v>
      </c>
      <c r="D22" s="42" t="s">
        <v>247</v>
      </c>
    </row>
    <row r="23" spans="2:4" ht="36.75" customHeight="1">
      <c r="B23" s="78" t="s">
        <v>232</v>
      </c>
      <c r="C23" s="71">
        <v>43654</v>
      </c>
      <c r="D23" s="42" t="s">
        <v>238</v>
      </c>
    </row>
    <row r="24" spans="2:4" ht="30" customHeight="1">
      <c r="B24" s="78" t="s">
        <v>233</v>
      </c>
      <c r="C24" s="71">
        <v>43654</v>
      </c>
      <c r="D24" s="42" t="s">
        <v>236</v>
      </c>
    </row>
    <row r="25" spans="2:4" ht="31.5">
      <c r="B25" s="78" t="s">
        <v>252</v>
      </c>
      <c r="C25" s="71">
        <v>43654</v>
      </c>
      <c r="D25" s="42" t="s">
        <v>235</v>
      </c>
    </row>
    <row r="26" spans="2:4" ht="29.25" customHeight="1">
      <c r="B26" s="78" t="s">
        <v>234</v>
      </c>
      <c r="C26" s="71">
        <v>43654</v>
      </c>
      <c r="D26" s="42" t="s">
        <v>237</v>
      </c>
    </row>
  </sheetData>
  <mergeCells count="1">
    <mergeCell ref="B1:D1"/>
  </mergeCells>
  <pageMargins left="0" right="0" top="0" bottom="0" header="0" footer="0"/>
  <pageSetup paperSize="9"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rightToLeft="1" topLeftCell="B1" zoomScaleNormal="100" workbookViewId="0">
      <selection activeCell="B14" sqref="A14:XFD14"/>
    </sheetView>
  </sheetViews>
  <sheetFormatPr defaultRowHeight="14.25"/>
  <cols>
    <col min="1" max="1" width="2.75" style="14" hidden="1" customWidth="1"/>
    <col min="2" max="2" width="1.125" style="14" customWidth="1"/>
    <col min="3" max="3" width="15.125" style="14" customWidth="1"/>
    <col min="4" max="4" width="83.75" style="14" customWidth="1"/>
    <col min="5" max="21" width="9" style="14"/>
    <col min="22" max="22" width="0" style="14" hidden="1" customWidth="1"/>
    <col min="23" max="23" width="1" style="14" customWidth="1"/>
    <col min="24" max="24" width="21.75" style="14" customWidth="1"/>
    <col min="25" max="25" width="91.875" style="14" customWidth="1"/>
    <col min="26" max="277" width="9" style="14"/>
    <col min="278" max="278" width="0" style="14" hidden="1" customWidth="1"/>
    <col min="279" max="279" width="1" style="14" customWidth="1"/>
    <col min="280" max="280" width="21.75" style="14" customWidth="1"/>
    <col min="281" max="281" width="91.875" style="14" customWidth="1"/>
    <col min="282" max="533" width="9" style="14"/>
    <col min="534" max="534" width="0" style="14" hidden="1" customWidth="1"/>
    <col min="535" max="535" width="1" style="14" customWidth="1"/>
    <col min="536" max="536" width="21.75" style="14" customWidth="1"/>
    <col min="537" max="537" width="91.875" style="14" customWidth="1"/>
    <col min="538" max="789" width="9" style="14"/>
    <col min="790" max="790" width="0" style="14" hidden="1" customWidth="1"/>
    <col min="791" max="791" width="1" style="14" customWidth="1"/>
    <col min="792" max="792" width="21.75" style="14" customWidth="1"/>
    <col min="793" max="793" width="91.875" style="14" customWidth="1"/>
    <col min="794" max="1045" width="9" style="14"/>
    <col min="1046" max="1046" width="0" style="14" hidden="1" customWidth="1"/>
    <col min="1047" max="1047" width="1" style="14" customWidth="1"/>
    <col min="1048" max="1048" width="21.75" style="14" customWidth="1"/>
    <col min="1049" max="1049" width="91.875" style="14" customWidth="1"/>
    <col min="1050" max="1301" width="9" style="14"/>
    <col min="1302" max="1302" width="0" style="14" hidden="1" customWidth="1"/>
    <col min="1303" max="1303" width="1" style="14" customWidth="1"/>
    <col min="1304" max="1304" width="21.75" style="14" customWidth="1"/>
    <col min="1305" max="1305" width="91.875" style="14" customWidth="1"/>
    <col min="1306" max="1557" width="9" style="14"/>
    <col min="1558" max="1558" width="0" style="14" hidden="1" customWidth="1"/>
    <col min="1559" max="1559" width="1" style="14" customWidth="1"/>
    <col min="1560" max="1560" width="21.75" style="14" customWidth="1"/>
    <col min="1561" max="1561" width="91.875" style="14" customWidth="1"/>
    <col min="1562" max="1813" width="9" style="14"/>
    <col min="1814" max="1814" width="0" style="14" hidden="1" customWidth="1"/>
    <col min="1815" max="1815" width="1" style="14" customWidth="1"/>
    <col min="1816" max="1816" width="21.75" style="14" customWidth="1"/>
    <col min="1817" max="1817" width="91.875" style="14" customWidth="1"/>
    <col min="1818" max="2069" width="9" style="14"/>
    <col min="2070" max="2070" width="0" style="14" hidden="1" customWidth="1"/>
    <col min="2071" max="2071" width="1" style="14" customWidth="1"/>
    <col min="2072" max="2072" width="21.75" style="14" customWidth="1"/>
    <col min="2073" max="2073" width="91.875" style="14" customWidth="1"/>
    <col min="2074" max="2325" width="9" style="14"/>
    <col min="2326" max="2326" width="0" style="14" hidden="1" customWidth="1"/>
    <col min="2327" max="2327" width="1" style="14" customWidth="1"/>
    <col min="2328" max="2328" width="21.75" style="14" customWidth="1"/>
    <col min="2329" max="2329" width="91.875" style="14" customWidth="1"/>
    <col min="2330" max="2581" width="9" style="14"/>
    <col min="2582" max="2582" width="0" style="14" hidden="1" customWidth="1"/>
    <col min="2583" max="2583" width="1" style="14" customWidth="1"/>
    <col min="2584" max="2584" width="21.75" style="14" customWidth="1"/>
    <col min="2585" max="2585" width="91.875" style="14" customWidth="1"/>
    <col min="2586" max="2837" width="9" style="14"/>
    <col min="2838" max="2838" width="0" style="14" hidden="1" customWidth="1"/>
    <col min="2839" max="2839" width="1" style="14" customWidth="1"/>
    <col min="2840" max="2840" width="21.75" style="14" customWidth="1"/>
    <col min="2841" max="2841" width="91.875" style="14" customWidth="1"/>
    <col min="2842" max="3093" width="9" style="14"/>
    <col min="3094" max="3094" width="0" style="14" hidden="1" customWidth="1"/>
    <col min="3095" max="3095" width="1" style="14" customWidth="1"/>
    <col min="3096" max="3096" width="21.75" style="14" customWidth="1"/>
    <col min="3097" max="3097" width="91.875" style="14" customWidth="1"/>
    <col min="3098" max="3349" width="9" style="14"/>
    <col min="3350" max="3350" width="0" style="14" hidden="1" customWidth="1"/>
    <col min="3351" max="3351" width="1" style="14" customWidth="1"/>
    <col min="3352" max="3352" width="21.75" style="14" customWidth="1"/>
    <col min="3353" max="3353" width="91.875" style="14" customWidth="1"/>
    <col min="3354" max="3605" width="9" style="14"/>
    <col min="3606" max="3606" width="0" style="14" hidden="1" customWidth="1"/>
    <col min="3607" max="3607" width="1" style="14" customWidth="1"/>
    <col min="3608" max="3608" width="21.75" style="14" customWidth="1"/>
    <col min="3609" max="3609" width="91.875" style="14" customWidth="1"/>
    <col min="3610" max="3861" width="9" style="14"/>
    <col min="3862" max="3862" width="0" style="14" hidden="1" customWidth="1"/>
    <col min="3863" max="3863" width="1" style="14" customWidth="1"/>
    <col min="3864" max="3864" width="21.75" style="14" customWidth="1"/>
    <col min="3865" max="3865" width="91.875" style="14" customWidth="1"/>
    <col min="3866" max="4117" width="9" style="14"/>
    <col min="4118" max="4118" width="0" style="14" hidden="1" customWidth="1"/>
    <col min="4119" max="4119" width="1" style="14" customWidth="1"/>
    <col min="4120" max="4120" width="21.75" style="14" customWidth="1"/>
    <col min="4121" max="4121" width="91.875" style="14" customWidth="1"/>
    <col min="4122" max="4373" width="9" style="14"/>
    <col min="4374" max="4374" width="0" style="14" hidden="1" customWidth="1"/>
    <col min="4375" max="4375" width="1" style="14" customWidth="1"/>
    <col min="4376" max="4376" width="21.75" style="14" customWidth="1"/>
    <col min="4377" max="4377" width="91.875" style="14" customWidth="1"/>
    <col min="4378" max="4629" width="9" style="14"/>
    <col min="4630" max="4630" width="0" style="14" hidden="1" customWidth="1"/>
    <col min="4631" max="4631" width="1" style="14" customWidth="1"/>
    <col min="4632" max="4632" width="21.75" style="14" customWidth="1"/>
    <col min="4633" max="4633" width="91.875" style="14" customWidth="1"/>
    <col min="4634" max="4885" width="9" style="14"/>
    <col min="4886" max="4886" width="0" style="14" hidden="1" customWidth="1"/>
    <col min="4887" max="4887" width="1" style="14" customWidth="1"/>
    <col min="4888" max="4888" width="21.75" style="14" customWidth="1"/>
    <col min="4889" max="4889" width="91.875" style="14" customWidth="1"/>
    <col min="4890" max="5141" width="9" style="14"/>
    <col min="5142" max="5142" width="0" style="14" hidden="1" customWidth="1"/>
    <col min="5143" max="5143" width="1" style="14" customWidth="1"/>
    <col min="5144" max="5144" width="21.75" style="14" customWidth="1"/>
    <col min="5145" max="5145" width="91.875" style="14" customWidth="1"/>
    <col min="5146" max="5397" width="9" style="14"/>
    <col min="5398" max="5398" width="0" style="14" hidden="1" customWidth="1"/>
    <col min="5399" max="5399" width="1" style="14" customWidth="1"/>
    <col min="5400" max="5400" width="21.75" style="14" customWidth="1"/>
    <col min="5401" max="5401" width="91.875" style="14" customWidth="1"/>
    <col min="5402" max="5653" width="9" style="14"/>
    <col min="5654" max="5654" width="0" style="14" hidden="1" customWidth="1"/>
    <col min="5655" max="5655" width="1" style="14" customWidth="1"/>
    <col min="5656" max="5656" width="21.75" style="14" customWidth="1"/>
    <col min="5657" max="5657" width="91.875" style="14" customWidth="1"/>
    <col min="5658" max="5909" width="9" style="14"/>
    <col min="5910" max="5910" width="0" style="14" hidden="1" customWidth="1"/>
    <col min="5911" max="5911" width="1" style="14" customWidth="1"/>
    <col min="5912" max="5912" width="21.75" style="14" customWidth="1"/>
    <col min="5913" max="5913" width="91.875" style="14" customWidth="1"/>
    <col min="5914" max="6165" width="9" style="14"/>
    <col min="6166" max="6166" width="0" style="14" hidden="1" customWidth="1"/>
    <col min="6167" max="6167" width="1" style="14" customWidth="1"/>
    <col min="6168" max="6168" width="21.75" style="14" customWidth="1"/>
    <col min="6169" max="6169" width="91.875" style="14" customWidth="1"/>
    <col min="6170" max="6421" width="9" style="14"/>
    <col min="6422" max="6422" width="0" style="14" hidden="1" customWidth="1"/>
    <col min="6423" max="6423" width="1" style="14" customWidth="1"/>
    <col min="6424" max="6424" width="21.75" style="14" customWidth="1"/>
    <col min="6425" max="6425" width="91.875" style="14" customWidth="1"/>
    <col min="6426" max="6677" width="9" style="14"/>
    <col min="6678" max="6678" width="0" style="14" hidden="1" customWidth="1"/>
    <col min="6679" max="6679" width="1" style="14" customWidth="1"/>
    <col min="6680" max="6680" width="21.75" style="14" customWidth="1"/>
    <col min="6681" max="6681" width="91.875" style="14" customWidth="1"/>
    <col min="6682" max="6933" width="9" style="14"/>
    <col min="6934" max="6934" width="0" style="14" hidden="1" customWidth="1"/>
    <col min="6935" max="6935" width="1" style="14" customWidth="1"/>
    <col min="6936" max="6936" width="21.75" style="14" customWidth="1"/>
    <col min="6937" max="6937" width="91.875" style="14" customWidth="1"/>
    <col min="6938" max="7189" width="9" style="14"/>
    <col min="7190" max="7190" width="0" style="14" hidden="1" customWidth="1"/>
    <col min="7191" max="7191" width="1" style="14" customWidth="1"/>
    <col min="7192" max="7192" width="21.75" style="14" customWidth="1"/>
    <col min="7193" max="7193" width="91.875" style="14" customWidth="1"/>
    <col min="7194" max="7445" width="9" style="14"/>
    <col min="7446" max="7446" width="0" style="14" hidden="1" customWidth="1"/>
    <col min="7447" max="7447" width="1" style="14" customWidth="1"/>
    <col min="7448" max="7448" width="21.75" style="14" customWidth="1"/>
    <col min="7449" max="7449" width="91.875" style="14" customWidth="1"/>
    <col min="7450" max="7701" width="9" style="14"/>
    <col min="7702" max="7702" width="0" style="14" hidden="1" customWidth="1"/>
    <col min="7703" max="7703" width="1" style="14" customWidth="1"/>
    <col min="7704" max="7704" width="21.75" style="14" customWidth="1"/>
    <col min="7705" max="7705" width="91.875" style="14" customWidth="1"/>
    <col min="7706" max="7957" width="9" style="14"/>
    <col min="7958" max="7958" width="0" style="14" hidden="1" customWidth="1"/>
    <col min="7959" max="7959" width="1" style="14" customWidth="1"/>
    <col min="7960" max="7960" width="21.75" style="14" customWidth="1"/>
    <col min="7961" max="7961" width="91.875" style="14" customWidth="1"/>
    <col min="7962" max="8213" width="9" style="14"/>
    <col min="8214" max="8214" width="0" style="14" hidden="1" customWidth="1"/>
    <col min="8215" max="8215" width="1" style="14" customWidth="1"/>
    <col min="8216" max="8216" width="21.75" style="14" customWidth="1"/>
    <col min="8217" max="8217" width="91.875" style="14" customWidth="1"/>
    <col min="8218" max="8469" width="9" style="14"/>
    <col min="8470" max="8470" width="0" style="14" hidden="1" customWidth="1"/>
    <col min="8471" max="8471" width="1" style="14" customWidth="1"/>
    <col min="8472" max="8472" width="21.75" style="14" customWidth="1"/>
    <col min="8473" max="8473" width="91.875" style="14" customWidth="1"/>
    <col min="8474" max="8725" width="9" style="14"/>
    <col min="8726" max="8726" width="0" style="14" hidden="1" customWidth="1"/>
    <col min="8727" max="8727" width="1" style="14" customWidth="1"/>
    <col min="8728" max="8728" width="21.75" style="14" customWidth="1"/>
    <col min="8729" max="8729" width="91.875" style="14" customWidth="1"/>
    <col min="8730" max="8981" width="9" style="14"/>
    <col min="8982" max="8982" width="0" style="14" hidden="1" customWidth="1"/>
    <col min="8983" max="8983" width="1" style="14" customWidth="1"/>
    <col min="8984" max="8984" width="21.75" style="14" customWidth="1"/>
    <col min="8985" max="8985" width="91.875" style="14" customWidth="1"/>
    <col min="8986" max="9237" width="9" style="14"/>
    <col min="9238" max="9238" width="0" style="14" hidden="1" customWidth="1"/>
    <col min="9239" max="9239" width="1" style="14" customWidth="1"/>
    <col min="9240" max="9240" width="21.75" style="14" customWidth="1"/>
    <col min="9241" max="9241" width="91.875" style="14" customWidth="1"/>
    <col min="9242" max="9493" width="9" style="14"/>
    <col min="9494" max="9494" width="0" style="14" hidden="1" customWidth="1"/>
    <col min="9495" max="9495" width="1" style="14" customWidth="1"/>
    <col min="9496" max="9496" width="21.75" style="14" customWidth="1"/>
    <col min="9497" max="9497" width="91.875" style="14" customWidth="1"/>
    <col min="9498" max="9749" width="9" style="14"/>
    <col min="9750" max="9750" width="0" style="14" hidden="1" customWidth="1"/>
    <col min="9751" max="9751" width="1" style="14" customWidth="1"/>
    <col min="9752" max="9752" width="21.75" style="14" customWidth="1"/>
    <col min="9753" max="9753" width="91.875" style="14" customWidth="1"/>
    <col min="9754" max="10005" width="9" style="14"/>
    <col min="10006" max="10006" width="0" style="14" hidden="1" customWidth="1"/>
    <col min="10007" max="10007" width="1" style="14" customWidth="1"/>
    <col min="10008" max="10008" width="21.75" style="14" customWidth="1"/>
    <col min="10009" max="10009" width="91.875" style="14" customWidth="1"/>
    <col min="10010" max="10261" width="9" style="14"/>
    <col min="10262" max="10262" width="0" style="14" hidden="1" customWidth="1"/>
    <col min="10263" max="10263" width="1" style="14" customWidth="1"/>
    <col min="10264" max="10264" width="21.75" style="14" customWidth="1"/>
    <col min="10265" max="10265" width="91.875" style="14" customWidth="1"/>
    <col min="10266" max="10517" width="9" style="14"/>
    <col min="10518" max="10518" width="0" style="14" hidden="1" customWidth="1"/>
    <col min="10519" max="10519" width="1" style="14" customWidth="1"/>
    <col min="10520" max="10520" width="21.75" style="14" customWidth="1"/>
    <col min="10521" max="10521" width="91.875" style="14" customWidth="1"/>
    <col min="10522" max="10773" width="9" style="14"/>
    <col min="10774" max="10774" width="0" style="14" hidden="1" customWidth="1"/>
    <col min="10775" max="10775" width="1" style="14" customWidth="1"/>
    <col min="10776" max="10776" width="21.75" style="14" customWidth="1"/>
    <col min="10777" max="10777" width="91.875" style="14" customWidth="1"/>
    <col min="10778" max="11029" width="9" style="14"/>
    <col min="11030" max="11030" width="0" style="14" hidden="1" customWidth="1"/>
    <col min="11031" max="11031" width="1" style="14" customWidth="1"/>
    <col min="11032" max="11032" width="21.75" style="14" customWidth="1"/>
    <col min="11033" max="11033" width="91.875" style="14" customWidth="1"/>
    <col min="11034" max="11285" width="9" style="14"/>
    <col min="11286" max="11286" width="0" style="14" hidden="1" customWidth="1"/>
    <col min="11287" max="11287" width="1" style="14" customWidth="1"/>
    <col min="11288" max="11288" width="21.75" style="14" customWidth="1"/>
    <col min="11289" max="11289" width="91.875" style="14" customWidth="1"/>
    <col min="11290" max="11541" width="9" style="14"/>
    <col min="11542" max="11542" width="0" style="14" hidden="1" customWidth="1"/>
    <col min="11543" max="11543" width="1" style="14" customWidth="1"/>
    <col min="11544" max="11544" width="21.75" style="14" customWidth="1"/>
    <col min="11545" max="11545" width="91.875" style="14" customWidth="1"/>
    <col min="11546" max="11797" width="9" style="14"/>
    <col min="11798" max="11798" width="0" style="14" hidden="1" customWidth="1"/>
    <col min="11799" max="11799" width="1" style="14" customWidth="1"/>
    <col min="11800" max="11800" width="21.75" style="14" customWidth="1"/>
    <col min="11801" max="11801" width="91.875" style="14" customWidth="1"/>
    <col min="11802" max="12053" width="9" style="14"/>
    <col min="12054" max="12054" width="0" style="14" hidden="1" customWidth="1"/>
    <col min="12055" max="12055" width="1" style="14" customWidth="1"/>
    <col min="12056" max="12056" width="21.75" style="14" customWidth="1"/>
    <col min="12057" max="12057" width="91.875" style="14" customWidth="1"/>
    <col min="12058" max="12309" width="9" style="14"/>
    <col min="12310" max="12310" width="0" style="14" hidden="1" customWidth="1"/>
    <col min="12311" max="12311" width="1" style="14" customWidth="1"/>
    <col min="12312" max="12312" width="21.75" style="14" customWidth="1"/>
    <col min="12313" max="12313" width="91.875" style="14" customWidth="1"/>
    <col min="12314" max="12565" width="9" style="14"/>
    <col min="12566" max="12566" width="0" style="14" hidden="1" customWidth="1"/>
    <col min="12567" max="12567" width="1" style="14" customWidth="1"/>
    <col min="12568" max="12568" width="21.75" style="14" customWidth="1"/>
    <col min="12569" max="12569" width="91.875" style="14" customWidth="1"/>
    <col min="12570" max="12821" width="9" style="14"/>
    <col min="12822" max="12822" width="0" style="14" hidden="1" customWidth="1"/>
    <col min="12823" max="12823" width="1" style="14" customWidth="1"/>
    <col min="12824" max="12824" width="21.75" style="14" customWidth="1"/>
    <col min="12825" max="12825" width="91.875" style="14" customWidth="1"/>
    <col min="12826" max="13077" width="9" style="14"/>
    <col min="13078" max="13078" width="0" style="14" hidden="1" customWidth="1"/>
    <col min="13079" max="13079" width="1" style="14" customWidth="1"/>
    <col min="13080" max="13080" width="21.75" style="14" customWidth="1"/>
    <col min="13081" max="13081" width="91.875" style="14" customWidth="1"/>
    <col min="13082" max="13333" width="9" style="14"/>
    <col min="13334" max="13334" width="0" style="14" hidden="1" customWidth="1"/>
    <col min="13335" max="13335" width="1" style="14" customWidth="1"/>
    <col min="13336" max="13336" width="21.75" style="14" customWidth="1"/>
    <col min="13337" max="13337" width="91.875" style="14" customWidth="1"/>
    <col min="13338" max="13589" width="9" style="14"/>
    <col min="13590" max="13590" width="0" style="14" hidden="1" customWidth="1"/>
    <col min="13591" max="13591" width="1" style="14" customWidth="1"/>
    <col min="13592" max="13592" width="21.75" style="14" customWidth="1"/>
    <col min="13593" max="13593" width="91.875" style="14" customWidth="1"/>
    <col min="13594" max="13845" width="9" style="14"/>
    <col min="13846" max="13846" width="0" style="14" hidden="1" customWidth="1"/>
    <col min="13847" max="13847" width="1" style="14" customWidth="1"/>
    <col min="13848" max="13848" width="21.75" style="14" customWidth="1"/>
    <col min="13849" max="13849" width="91.875" style="14" customWidth="1"/>
    <col min="13850" max="14101" width="9" style="14"/>
    <col min="14102" max="14102" width="0" style="14" hidden="1" customWidth="1"/>
    <col min="14103" max="14103" width="1" style="14" customWidth="1"/>
    <col min="14104" max="14104" width="21.75" style="14" customWidth="1"/>
    <col min="14105" max="14105" width="91.875" style="14" customWidth="1"/>
    <col min="14106" max="14357" width="9" style="14"/>
    <col min="14358" max="14358" width="0" style="14" hidden="1" customWidth="1"/>
    <col min="14359" max="14359" width="1" style="14" customWidth="1"/>
    <col min="14360" max="14360" width="21.75" style="14" customWidth="1"/>
    <col min="14361" max="14361" width="91.875" style="14" customWidth="1"/>
    <col min="14362" max="14613" width="9" style="14"/>
    <col min="14614" max="14614" width="0" style="14" hidden="1" customWidth="1"/>
    <col min="14615" max="14615" width="1" style="14" customWidth="1"/>
    <col min="14616" max="14616" width="21.75" style="14" customWidth="1"/>
    <col min="14617" max="14617" width="91.875" style="14" customWidth="1"/>
    <col min="14618" max="14869" width="9" style="14"/>
    <col min="14870" max="14870" width="0" style="14" hidden="1" customWidth="1"/>
    <col min="14871" max="14871" width="1" style="14" customWidth="1"/>
    <col min="14872" max="14872" width="21.75" style="14" customWidth="1"/>
    <col min="14873" max="14873" width="91.875" style="14" customWidth="1"/>
    <col min="14874" max="15125" width="9" style="14"/>
    <col min="15126" max="15126" width="0" style="14" hidden="1" customWidth="1"/>
    <col min="15127" max="15127" width="1" style="14" customWidth="1"/>
    <col min="15128" max="15128" width="21.75" style="14" customWidth="1"/>
    <col min="15129" max="15129" width="91.875" style="14" customWidth="1"/>
    <col min="15130" max="15381" width="9" style="14"/>
    <col min="15382" max="15382" width="0" style="14" hidden="1" customWidth="1"/>
    <col min="15383" max="15383" width="1" style="14" customWidth="1"/>
    <col min="15384" max="15384" width="21.75" style="14" customWidth="1"/>
    <col min="15385" max="15385" width="91.875" style="14" customWidth="1"/>
    <col min="15386" max="15637" width="9" style="14"/>
    <col min="15638" max="15638" width="0" style="14" hidden="1" customWidth="1"/>
    <col min="15639" max="15639" width="1" style="14" customWidth="1"/>
    <col min="15640" max="15640" width="21.75" style="14" customWidth="1"/>
    <col min="15641" max="15641" width="91.875" style="14" customWidth="1"/>
    <col min="15642" max="15893" width="9" style="14"/>
    <col min="15894" max="15894" width="0" style="14" hidden="1" customWidth="1"/>
    <col min="15895" max="15895" width="1" style="14" customWidth="1"/>
    <col min="15896" max="15896" width="21.75" style="14" customWidth="1"/>
    <col min="15897" max="15897" width="91.875" style="14" customWidth="1"/>
    <col min="15898" max="16384" width="9" style="14"/>
  </cols>
  <sheetData>
    <row r="1" spans="3:4" s="12" customFormat="1" ht="16.5" customHeight="1">
      <c r="C1" s="212" t="s">
        <v>276</v>
      </c>
      <c r="D1" s="212"/>
    </row>
    <row r="2" spans="3:4" s="13" customFormat="1" ht="16.5" customHeight="1">
      <c r="C2" s="213" t="s">
        <v>110</v>
      </c>
      <c r="D2" s="213"/>
    </row>
    <row r="3" spans="3:4" s="13" customFormat="1" ht="80.25" customHeight="1">
      <c r="C3" s="92" t="s">
        <v>218</v>
      </c>
      <c r="D3" s="117" t="s">
        <v>283</v>
      </c>
    </row>
    <row r="4" spans="3:4" s="13" customFormat="1" ht="39" customHeight="1">
      <c r="C4" s="103" t="s">
        <v>248</v>
      </c>
      <c r="D4" s="93" t="s">
        <v>249</v>
      </c>
    </row>
    <row r="5" spans="3:4" s="13" customFormat="1" ht="33.75" customHeight="1">
      <c r="C5" s="95" t="s">
        <v>199</v>
      </c>
      <c r="D5" s="94" t="s">
        <v>216</v>
      </c>
    </row>
    <row r="6" spans="3:4" s="13" customFormat="1" ht="38.25" customHeight="1">
      <c r="C6" s="96" t="s">
        <v>193</v>
      </c>
      <c r="D6" s="94" t="s">
        <v>196</v>
      </c>
    </row>
    <row r="7" spans="3:4" s="13" customFormat="1" ht="33.75" customHeight="1">
      <c r="C7" s="96" t="s">
        <v>192</v>
      </c>
      <c r="D7" s="94" t="s">
        <v>191</v>
      </c>
    </row>
    <row r="8" spans="3:4" ht="22.5" customHeight="1">
      <c r="C8" s="214" t="s">
        <v>203</v>
      </c>
      <c r="D8" s="214"/>
    </row>
    <row r="9" spans="3:4" ht="82.5" customHeight="1">
      <c r="C9" s="92" t="s">
        <v>218</v>
      </c>
      <c r="D9" s="117" t="s">
        <v>283</v>
      </c>
    </row>
    <row r="10" spans="3:4" ht="36.75" customHeight="1">
      <c r="C10" s="92" t="s">
        <v>258</v>
      </c>
      <c r="D10" s="93" t="s">
        <v>277</v>
      </c>
    </row>
    <row r="11" spans="3:4" ht="42" customHeight="1">
      <c r="C11" s="104" t="s">
        <v>251</v>
      </c>
      <c r="D11" s="105" t="s">
        <v>270</v>
      </c>
    </row>
    <row r="12" spans="3:4" ht="47.25" customHeight="1">
      <c r="C12" s="92" t="s">
        <v>221</v>
      </c>
      <c r="D12" s="93" t="s">
        <v>271</v>
      </c>
    </row>
    <row r="13" spans="3:4" ht="57" customHeight="1">
      <c r="C13" s="92" t="s">
        <v>217</v>
      </c>
      <c r="D13" s="93" t="s">
        <v>269</v>
      </c>
    </row>
    <row r="14" spans="3:4" ht="27.75" customHeight="1">
      <c r="C14" s="211" t="s">
        <v>204</v>
      </c>
      <c r="D14" s="211"/>
    </row>
    <row r="15" spans="3:4" ht="45.75" customHeight="1">
      <c r="C15" s="51" t="s">
        <v>95</v>
      </c>
      <c r="D15" s="83" t="s">
        <v>202</v>
      </c>
    </row>
    <row r="16" spans="3:4" ht="66" customHeight="1">
      <c r="C16" s="49" t="s">
        <v>160</v>
      </c>
      <c r="D16" s="66" t="s">
        <v>275</v>
      </c>
    </row>
  </sheetData>
  <mergeCells count="4">
    <mergeCell ref="C14:D14"/>
    <mergeCell ref="C1:D1"/>
    <mergeCell ref="C2:D2"/>
    <mergeCell ref="C8:D8"/>
  </mergeCells>
  <pageMargins left="0" right="0" top="0" bottom="0" header="0" footer="0"/>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نشرة التداول</vt:lpstr>
      <vt:lpstr>الاجانب</vt:lpstr>
      <vt:lpstr>الغير المتداولة</vt:lpstr>
      <vt:lpstr>الشركات المتوقفة</vt:lpstr>
      <vt:lpstr>اخبار الشركات</vt:lpstr>
    </vt:vector>
  </TitlesOfParts>
  <Company>isx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qais</dc:creator>
  <cp:lastModifiedBy>ISX Web</cp:lastModifiedBy>
  <cp:lastPrinted>2019-07-23T10:17:59Z</cp:lastPrinted>
  <dcterms:created xsi:type="dcterms:W3CDTF">2018-01-02T05:37:56Z</dcterms:created>
  <dcterms:modified xsi:type="dcterms:W3CDTF">2019-07-23T10:50:15Z</dcterms:modified>
</cp:coreProperties>
</file>