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750" windowWidth="20115" windowHeight="1170"/>
  </bookViews>
  <sheets>
    <sheet name="نشرة التداول" sheetId="1" r:id="rId1"/>
    <sheet name="الاجانب" sheetId="9"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40" i="9" l="1"/>
  <c r="E40" i="9"/>
  <c r="D40" i="9"/>
  <c r="D41" i="9" s="1"/>
  <c r="F37" i="9"/>
  <c r="E37" i="9"/>
  <c r="D37" i="9"/>
  <c r="F34" i="9"/>
  <c r="E34" i="9"/>
  <c r="D34" i="9"/>
  <c r="F27" i="9"/>
  <c r="E27" i="9"/>
  <c r="D27" i="9"/>
  <c r="F21" i="9"/>
  <c r="E21" i="9"/>
  <c r="D21" i="9"/>
  <c r="F18" i="9"/>
  <c r="E18" i="9"/>
  <c r="D18" i="9"/>
  <c r="F15" i="9"/>
  <c r="E15" i="9"/>
  <c r="D15" i="9"/>
  <c r="F11" i="9"/>
  <c r="E11" i="9"/>
  <c r="D11" i="9"/>
  <c r="F8" i="9"/>
  <c r="E8" i="9"/>
  <c r="D8" i="9"/>
  <c r="L30" i="1"/>
  <c r="M30" i="1"/>
  <c r="N30" i="1"/>
  <c r="L23" i="1"/>
  <c r="M23" i="1"/>
  <c r="N23" i="1"/>
  <c r="L39" i="1"/>
  <c r="M39" i="1"/>
  <c r="N39" i="1"/>
  <c r="L43" i="1"/>
  <c r="M43" i="1"/>
  <c r="N43" i="1"/>
  <c r="L16" i="1"/>
  <c r="M16" i="1"/>
  <c r="N16" i="1"/>
  <c r="L57" i="1"/>
  <c r="L61" i="1" s="1"/>
  <c r="M57" i="1"/>
  <c r="M61" i="1" s="1"/>
  <c r="N57" i="1"/>
  <c r="N61" i="1" s="1"/>
  <c r="L50" i="1" l="1"/>
  <c r="N50" i="1"/>
  <c r="D22" i="9"/>
  <c r="E22" i="9"/>
  <c r="F22" i="9"/>
  <c r="M50" i="1"/>
  <c r="M62" i="1" s="1"/>
  <c r="E41" i="9"/>
  <c r="F41" i="9"/>
  <c r="L62" i="1"/>
  <c r="N62" i="1"/>
</calcChain>
</file>

<file path=xl/sharedStrings.xml><?xml version="1.0" encoding="utf-8"?>
<sst xmlns="http://schemas.openxmlformats.org/spreadsheetml/2006/main" count="449" uniqueCount="321">
  <si>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</si>
  <si>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</si>
  <si>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</si>
  <si>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</si>
  <si>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</si>
  <si>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</si>
  <si>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</si>
  <si>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</si>
  <si>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</si>
  <si>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</si>
  <si>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</si>
  <si>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</si>
  <si>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</si>
  <si>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</si>
  <si>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</si>
  <si>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</si>
  <si>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</si>
  <si>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</si>
  <si>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</si>
  <si>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</si>
  <si>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</si>
  <si>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</si>
  <si>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</si>
  <si>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</si>
  <si>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</si>
  <si>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</si>
  <si>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</si>
  <si>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</si>
  <si>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</si>
  <si>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</si>
  <si>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</si>
  <si>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</si>
  <si>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</si>
  <si>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</si>
  <si>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</si>
  <si>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</si>
  <si>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</si>
  <si>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</si>
  <si>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ــــــــــ</t>
  </si>
  <si>
    <t>قطاع التحويل المالي</t>
  </si>
  <si>
    <t>الفلوجة لانتاج المواد الانشائية (IFCM)</t>
  </si>
  <si>
    <t>صناعة المواد الانشائية الحديثة (IMCM)</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</si>
  <si>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</si>
  <si>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</si>
  <si>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</si>
  <si>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</si>
  <si>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</si>
  <si>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</si>
  <si>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نقل المنتجات النفطية (SIGT)</t>
  </si>
  <si>
    <t>البادية للنقل العام (SBAG)</t>
  </si>
  <si>
    <t>الخير للاستثمار المالي (VKHF)</t>
  </si>
  <si>
    <t>مصرف الاتحاد العراقي (BUOI)</t>
  </si>
  <si>
    <t>صناعة وتجارة الكارتون (IICM)</t>
  </si>
  <si>
    <t xml:space="preserve">Web site : www.isx-iq.net     E-mail : info-isx@isx-iq.net   07834000034 - 07711211522 - 07270094594  : ص . ب :3607 العلوية  الهاتف </t>
  </si>
  <si>
    <t xml:space="preserve">الاسهم المتداولة  </t>
  </si>
  <si>
    <t>التغير(%)</t>
  </si>
  <si>
    <t>تاريخ الايقاف</t>
  </si>
  <si>
    <t>سبب الايقاف والملاحظات</t>
  </si>
  <si>
    <t>الاكثر خسارة</t>
  </si>
  <si>
    <t>المنافع للتحويل المالي</t>
  </si>
  <si>
    <t>MTMA</t>
  </si>
  <si>
    <t>مصرف الشمال(BNOR)</t>
  </si>
  <si>
    <t xml:space="preserve"> الشركات المتوقفة عن التداول بقرارات من هيئة الاوراق المالية </t>
  </si>
  <si>
    <t>الحمراء للتأمين</t>
  </si>
  <si>
    <t>NHAM</t>
  </si>
  <si>
    <t>فندق السدير(HSAD)</t>
  </si>
  <si>
    <t>BWOR</t>
  </si>
  <si>
    <t xml:space="preserve">مصرف العالم الاسلامي </t>
  </si>
  <si>
    <t>اولاً : اخبار الشركات .</t>
  </si>
  <si>
    <t>فندق بابل</t>
  </si>
  <si>
    <t>HBAY</t>
  </si>
  <si>
    <t>مجموع قطاع الخدمات</t>
  </si>
  <si>
    <t>مصرف ايلاف الاسلامي</t>
  </si>
  <si>
    <t>BELF</t>
  </si>
  <si>
    <t>مصرف زين العراق</t>
  </si>
  <si>
    <t>BZII</t>
  </si>
  <si>
    <t>قطاع الاتصالات</t>
  </si>
  <si>
    <t xml:space="preserve">مدينة العاب الكرخ </t>
  </si>
  <si>
    <t>SKTA</t>
  </si>
  <si>
    <t>المصرف المتحد</t>
  </si>
  <si>
    <t>BUND</t>
  </si>
  <si>
    <t>مصرف المنصور</t>
  </si>
  <si>
    <t>BMNS</t>
  </si>
  <si>
    <t>مصرف عبر العراق</t>
  </si>
  <si>
    <t>BTRI</t>
  </si>
  <si>
    <t>مصرف نور العراق الاسلامي</t>
  </si>
  <si>
    <t>BINI</t>
  </si>
  <si>
    <t>اسيا سيل للاتصالات</t>
  </si>
  <si>
    <t>TASC</t>
  </si>
  <si>
    <t>الاهلية للتأمين</t>
  </si>
  <si>
    <t>NAHF</t>
  </si>
  <si>
    <t>الوئام للاستثمار المالي</t>
  </si>
  <si>
    <t>VWIF</t>
  </si>
  <si>
    <t>الخاتم للاتصالات</t>
  </si>
  <si>
    <t>TZNI</t>
  </si>
  <si>
    <t>الامين للاستثمار المالي</t>
  </si>
  <si>
    <t>VAMF</t>
  </si>
  <si>
    <t>بغداد للمشروبات الغازية</t>
  </si>
  <si>
    <t>IBSD</t>
  </si>
  <si>
    <t>المصرف الاهلي</t>
  </si>
  <si>
    <t>BNOI</t>
  </si>
  <si>
    <t>فندق اشور(HASH)</t>
  </si>
  <si>
    <t>مجموع  قطاع الزراعة</t>
  </si>
  <si>
    <t>الامين للتأمين</t>
  </si>
  <si>
    <t>NAME</t>
  </si>
  <si>
    <t>المعمورة العقارية</t>
  </si>
  <si>
    <t>SMRI</t>
  </si>
  <si>
    <t>مصرف التنمية الدولي</t>
  </si>
  <si>
    <t>BIDB</t>
  </si>
  <si>
    <t xml:space="preserve">مصرف الائتمان </t>
  </si>
  <si>
    <t>BROI</t>
  </si>
  <si>
    <t>الموصل لمدن الالعاب</t>
  </si>
  <si>
    <t>SMOF</t>
  </si>
  <si>
    <t>الوطنية للاستثمارات السياحية</t>
  </si>
  <si>
    <t>HNTI</t>
  </si>
  <si>
    <t xml:space="preserve">مصرف بغداد </t>
  </si>
  <si>
    <t>BBOB</t>
  </si>
  <si>
    <t>الامين للتأمين(NAME)</t>
  </si>
  <si>
    <t>قررت الهيئة العامة في اجتماعها المنعقد في 2019/7/9 زيادة رأسمال الشركة بنسبة (30.9%) من راسمال الشركة  استنادا الى المادة (55/ اولا) من قانون الشركات .</t>
  </si>
  <si>
    <t>العراقية لانتاج البذور(AISP)</t>
  </si>
  <si>
    <t>مجموع السوق الثاني</t>
  </si>
  <si>
    <t>مجموع السوقين</t>
  </si>
  <si>
    <t>مصرف العربية الاسلامي</t>
  </si>
  <si>
    <t>BAAI</t>
  </si>
  <si>
    <t>مصرف الخليج</t>
  </si>
  <si>
    <t>BGUC</t>
  </si>
  <si>
    <t>النخبة للمقاولات العامة</t>
  </si>
  <si>
    <t>SNUC</t>
  </si>
  <si>
    <t>الباتك للاستثمارات المالية(VBAT)</t>
  </si>
  <si>
    <t>الحديثة للانتاج الحيواني(AMAP)</t>
  </si>
  <si>
    <t>فنادق عشتار(HISH)</t>
  </si>
  <si>
    <t>العراقية للاعمال الهندسية(IIEW)</t>
  </si>
  <si>
    <t>الهلال الصناعية (IHLI)</t>
  </si>
  <si>
    <t>عدم تقديم البيانات المالية السنوية لعام 2018.سعر الاغلاق (0.450) دينار.</t>
  </si>
  <si>
    <t>عدم تقديم البيانات المالية السنوية لعام 2018.سعر الاغلاق (0.210) دينار.</t>
  </si>
  <si>
    <t>عدم تقديم البيانات المالية السنوية لعام 2018.سعر الاغلاق (10.500) دينار.</t>
  </si>
  <si>
    <t>عدم تقديم البيانات المالية السنوية لعام 2018.سعر الاغلاق (0.820) دينار.</t>
  </si>
  <si>
    <t>عدم تقديم البيانات المالية السنوية لعام 2018.سعر الاغلاق (0.480) دينار.</t>
  </si>
  <si>
    <t>عدم تقديم الافصاح الفصلي لعام 2015 واستمرار الايقاف لعدم تقديم الافصاح السنوي للاعوام 2014 و2015 و2016 و2017 و2018 والافصاح الفصلي لعامي 2016 و2017 والافصاح الفصل الاول والثاني والثالث لعام 2018، سعر الاغلاق (1.510) دينار.</t>
  </si>
  <si>
    <t>عدم تقديم الافصاح السنوي لعامي 2016 و2017و2018 . سعر الاغلاق (0.290) دينار.</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</si>
  <si>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،واستمرار الايقاف لعدم تقديم الافصاح السنوي لعام 2018 .</t>
  </si>
  <si>
    <t>عدم تقديم البيانات المالية السنوية لعام 2017 و2018.سعر الاغلاق (0.110) دينار.</t>
  </si>
  <si>
    <t>وضع المصرف تحت وصاية البنك المركزي العراقي واستمرار الايقاف لعدم تقديم الافصاح السنوي لعامي 2016و2017و2018. سعر الاغلاق (0.250) دينار .</t>
  </si>
  <si>
    <t>مصرف اسيا العراق(BAIB)</t>
  </si>
  <si>
    <t>الوطنية لصناعات الاثاث المنزلي</t>
  </si>
  <si>
    <t>IHFI</t>
  </si>
  <si>
    <t>فندق بغداد</t>
  </si>
  <si>
    <t>HBAG</t>
  </si>
  <si>
    <t>مصرف الثقة الدولي</t>
  </si>
  <si>
    <t>BTRU</t>
  </si>
  <si>
    <t xml:space="preserve">طريق الخازر  المواد الانشائية </t>
  </si>
  <si>
    <t>IKHC</t>
  </si>
  <si>
    <t>قطاع الفنادق</t>
  </si>
  <si>
    <t>الاهلية للانتاج الزراعي</t>
  </si>
  <si>
    <t>AAHP</t>
  </si>
  <si>
    <t xml:space="preserve">سد الموصل السياحية </t>
  </si>
  <si>
    <t>HTVM</t>
  </si>
  <si>
    <t>السجاد والمفروشات(IITC)</t>
  </si>
  <si>
    <t>دعت شركة مساهميها الى مراجعة الشركة  لاستلام الارباح  في مقر الشركة طيلة ايام الاسبوع عدا يوم الخميس اعتبارا من يوم الاحد 2019/9/8  من الساعة (8) صباحا الى الساعة(12) ظهرا .</t>
  </si>
  <si>
    <t>النبلاء للتحويل المالي</t>
  </si>
  <si>
    <t>MTNO</t>
  </si>
  <si>
    <t>المصرف العراقي الاسلامي</t>
  </si>
  <si>
    <t>BIIB</t>
  </si>
  <si>
    <t>مصرف اسيا العراق</t>
  </si>
  <si>
    <t>BAIB</t>
  </si>
  <si>
    <t>مصرف الائتمان (BROI)</t>
  </si>
  <si>
    <t>الكيمياوية والبلاستيكية</t>
  </si>
  <si>
    <t>INCP</t>
  </si>
  <si>
    <t>المصرف الدولي الاسلامي</t>
  </si>
  <si>
    <t>BINT</t>
  </si>
  <si>
    <t>مصرف القابض</t>
  </si>
  <si>
    <t>BQAB</t>
  </si>
  <si>
    <t>المعدنية والدراجات</t>
  </si>
  <si>
    <t>IMIB</t>
  </si>
  <si>
    <t>المعمورة العقارية(SMRI)</t>
  </si>
  <si>
    <t>دار السلام للتأمين</t>
  </si>
  <si>
    <t>NDSA</t>
  </si>
  <si>
    <t>مصرف سومر التجاري</t>
  </si>
  <si>
    <t>BSUC</t>
  </si>
  <si>
    <t>تصنيع وتسويق التمور</t>
  </si>
  <si>
    <t>IIDP</t>
  </si>
  <si>
    <t>الزوراء للاستثمار المالي</t>
  </si>
  <si>
    <t>VZAF</t>
  </si>
  <si>
    <t xml:space="preserve">بغداد لمواد التغليف </t>
  </si>
  <si>
    <t>IBPM</t>
  </si>
  <si>
    <t>عدم تقديم البيانات المالية السنوية لعام 2018/ صادقت دائرة تسجيل الشركات على  زيادة راسمال الشركة من (1.239) دينار الى (1.734)  دينار وفق المادة (55/اولا) من قانون الشركات . سعر الاغلاق (11.000) دينار.</t>
  </si>
  <si>
    <t>مؤتة للتحويل المالي          مصرف امين العراق الاسلامي</t>
  </si>
  <si>
    <t>لصدور 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ادراج اسهم الشركة في السوق بعد استحصال الرخصة النهائية للمارسة العمل المصرفي واستكمال اجراءات ادراج الشركة المصرفية .</t>
  </si>
  <si>
    <t>الاكثر ربحية</t>
  </si>
  <si>
    <t>ايقاف التداول على اسهم شركة النبال العربية للتحويل المالي اعتبارا من جلسة 2019/9/4 بعد قرار البنك المركزي العراقي الصادر بالكتاب المرقم 5/9 س/1656 في 2019/7/31 تحويل نشاطها الى شركة صرافة فئة ( A ) ولحين انتهاء اجراءات البنك المركزي العراقي ودائرة تسجيل الشركات .</t>
  </si>
  <si>
    <t>المنتجات الزراعية</t>
  </si>
  <si>
    <t>AIRP</t>
  </si>
  <si>
    <t>مصرف الجنوب الاسلامي</t>
  </si>
  <si>
    <t>BJAB</t>
  </si>
  <si>
    <t>اسماك الشرق الاوسط (AMEF)</t>
  </si>
  <si>
    <t xml:space="preserve"> وضع المصرف تحت وصاية البنك المركزي العراقي واستمرار الايقاف لعدم تقديم الافصاح السنوي للاعوام 2015 و2016 و2017 و2018والافصاح الفصل الاول والثاني لعام 2019. سعر الاغلاق (0.130) دينار.</t>
  </si>
  <si>
    <t>عدم تقديم الافصاح السنوي لعامي 2016 و2017 و2018واستمرار الايقاف لعدم تقديم الافصاح الفصلي للفصل الثاني والثالث لعام 2017 والافصاح الفصلي لعام 2018 والفصل الاول والثاني لعام 2019  . سعر الاغلاق (0.270) دينار.</t>
  </si>
  <si>
    <t>عدم تقديم الافصاح السنوي للاعوام 2014 و2015  و2016و2017 و2018 والافصاح الفصلي لعامي 2016 و2017 والافصاح الفصلي لعام 2018 والفصل الاول والثاني لعام 2019، سعر الاغلاق (1.250) دينار.</t>
  </si>
  <si>
    <t>عدم تقديم الافصاح الفصلي لعام 2015 واستمرار الايقاف لعدم تقديم الافصاح السنوي للاعوام 2014 و2015 و2016 و2017 و2018والافصاح الفصلي لعامي 2016 و2017 والافصاح الفصلي لعام 2018 والفصل الاول والثاني لعام 2019 ، سعر الاغلاق (0.470) دينار.</t>
  </si>
  <si>
    <t>عدم تقديم الافصاح الفصلي لعام  2016 واستمرار الايقاف لعدم تقديم الافصاح السنوي للاعوام 2015 و 2016و2017 و2018والافصاح الفصلي لعام 2017  والافصاح الفصل الاول والثاني والثالث لعام 2018 والفصل الثاني لعام 2019. سعر الاغلاق (0.310) دينار.</t>
  </si>
  <si>
    <t>عدم تقديم الافصاح السنوي لعامي 2016و2017 و2018والافصاح الفصل الاول والثاني والثالث لعام 2018 والفصل الثاني لعام 2019. سعر الاغلاق (0.450) دينار.</t>
  </si>
  <si>
    <t>عدم تقديم الافصاح السنوي لعامي 2016 و2017 و2018 واستمرار الايقاف لعدم تقديم الافصاح الفصلي للفصل الثاني والثالث لعام 2017 والافصاح الفصلي لعام 2018 والفصل الاول والثاني لعام 2019 . سعر الاغلاق (0.550) دينار.</t>
  </si>
  <si>
    <t>عدم تقديم الافصاح الفصلي لعام 2017 والافصاح الفصلي لعام 2018 والفصل الاول لعام 2019واستمرار الايقاف لعدم تقديم الافصاح السنوي لعامي 2016و2017و2018 والفصل الثاني لعام 2019،. سعر الاغلاق (0.590) دينار.</t>
  </si>
  <si>
    <t>عدم تقديم الافصاح الفصلي لعام 2017 واستمرار الايقاف لعدم تقديم الافصاح السنوي لعامي 2016و2017 و2018والافصاح الفصلي لعام 2018 والفصل الاول والثاني لعام 2019 . سعر الاغلاق (0.220) دينار.</t>
  </si>
  <si>
    <t>عدم تقديم البيانات المالية الفصلية للفصل الاول والثاني لعام 2019.سعر الاغلاق (6.400) دينار.</t>
  </si>
  <si>
    <t>مجموع قطاع الفنادق</t>
  </si>
  <si>
    <t xml:space="preserve">مصرف الشرق الاوسط </t>
  </si>
  <si>
    <t>BIME</t>
  </si>
  <si>
    <t>مجموع قطاع الاتصالات</t>
  </si>
  <si>
    <t>مصرف الموصل</t>
  </si>
  <si>
    <t>BMFI</t>
  </si>
  <si>
    <t>فنادق كربلاء(HKAR)</t>
  </si>
  <si>
    <t>كتاب هيئة الاوراق المالية المرقم 1967/10 في2019/10/2 عدم اعتماد محضر اجتماع الهيئة العامة لشركة فنادق كربلاء المنعقدة في 2019/9/19 لوجود اعتراضات وملاحظات بعض المساهمين والدعوه الى عقد اجتماع جديد</t>
  </si>
  <si>
    <t>مصرف جيهان</t>
  </si>
  <si>
    <t>BCIH</t>
  </si>
  <si>
    <t>مصرف اربيل</t>
  </si>
  <si>
    <t>BERI</t>
  </si>
  <si>
    <t>مصرف القرطاس</t>
  </si>
  <si>
    <t>BQUR</t>
  </si>
  <si>
    <t>المصرف التجاري</t>
  </si>
  <si>
    <t>BCOI</t>
  </si>
  <si>
    <t>المصرف الوطني الاسلامي</t>
  </si>
  <si>
    <t>BNAI</t>
  </si>
  <si>
    <t>فندق بغداد(HBAG)</t>
  </si>
  <si>
    <t>فندق فلسطين</t>
  </si>
  <si>
    <t>HPAL</t>
  </si>
  <si>
    <t>الامين للاستثمارات العقارية</t>
  </si>
  <si>
    <t>SAEI</t>
  </si>
  <si>
    <t>انتاج وتسويق اللحوم</t>
  </si>
  <si>
    <t>AIPM</t>
  </si>
  <si>
    <t>مصرف الطيف الاسلامي(BTIB)</t>
  </si>
  <si>
    <t>الوطنية للاستثمارات السياحية (HNTI)</t>
  </si>
  <si>
    <t xml:space="preserve">دعت الشركة مساهميها الى مراجعة الشركة  لاستلام الارباح لسنة 2018 في مقر الشركة من الساعة العاشرة صباحاً الى الساعة الثانية ظهراً اعتبارا من يوم الاحد 2019/10/20  </t>
  </si>
  <si>
    <t>دعت الشركة مساهميها الى مراجعة الشركة  لاستلام الارباح لسنة 2018 في مقر الشركة خلال اوقات الدوام الرسمي اعتبارا من يوم الاربعاء 2019/9/11  علما ان الارباح تسلم الى المساهمين شخصيا مع جلب المستمسكات الثبوتية او عن طريق الوكالة الاصولية</t>
  </si>
  <si>
    <t>دعت الشركة مساهميها الى مراجعة الشركة  لاستلام الارباح  بنسبة (5%) من الراس مال المدفوع والبالغ (22.780) مليار دينار اي مايساوي (1.139) مليار دينار طيلة ايام الاسبوع عدا يوم الخميس لغاية الساعة الواحدة ظهرا اعتبارا من يوم الثلاثاء2019/10/1 ، علما ان الارباح تسلم الى المساهمين شخصيا مع جلب المستمسكات الثبوتية او بموجب وكالة مصدقة .</t>
  </si>
  <si>
    <t>دعت الشركة مساهميها الى مراجعة الشركة  لاستلام الارباح للسنة المالية 2018/2017 اي بنسبة (20%) واضافة الى ارباح السنوات السابقة في مقر الشركة وسيكون  تسليم الارباح لاصحاب الاسهم او بموجب وكالة تخول صاحبها استلام الارباح ولن تقبل كتب مكاتب الوساطة لاستلام الارباح.</t>
  </si>
  <si>
    <t>صادقت دائرة تسجيل الشركات بتاريخ 2019/11/6 على انتهاء اجراءات زيادة راسمال الشركة من (100) مليار دينار الى (150) مليار دينار وفق المادة (55/اولا) من قانون الشركات وذلك تنفيذا لقرار الهيئة العامة المنعقدة بتاريخ 2019/9/4 .</t>
  </si>
  <si>
    <t>الخليج للتأمين</t>
  </si>
  <si>
    <t>NGIR</t>
  </si>
  <si>
    <t>العراقية لانتاج البذور (AISP)</t>
  </si>
  <si>
    <t>الخياطة الحديثة</t>
  </si>
  <si>
    <t>IMOS</t>
  </si>
  <si>
    <t>عدم تقديم البيانات المالية الفصلية للفصل الاول لعام 2019 واستمرار الايقاف لعدم تقديم الافصاح السنوية للسنة المالية المنتهية 2019/3/31.سعر الاغلاق (8.750) دينار.</t>
  </si>
  <si>
    <t>مصرف كوردستان</t>
  </si>
  <si>
    <t>BKUI</t>
  </si>
  <si>
    <t>الكندي لانتاج اللقاحات</t>
  </si>
  <si>
    <t>IKLV</t>
  </si>
  <si>
    <t>المنصور الدوائية(IMAP)</t>
  </si>
  <si>
    <t>الصنائع الكيمياوية العصرية(IMCI)</t>
  </si>
  <si>
    <t>مصرف الاستثمار(BIBI)</t>
  </si>
  <si>
    <t>مصرف اشور(BASH)</t>
  </si>
  <si>
    <t xml:space="preserve">مصرف العطاء الاسلامي </t>
  </si>
  <si>
    <t>BLAD</t>
  </si>
  <si>
    <t>قطاع التامين</t>
  </si>
  <si>
    <t>عدم تقديم البيانات المالية السنوية للسنة المالية المنتهية 2019/3/31.سعر الاغلاق (5.800) دينار . قررت الهيئة العامة في اجتماعها المنعقد في 2019/7/11 زيادة رأسمال الشركة بنسبة (30%) من راسمال الشركة  استنادا الى المادة (55/ ثانيا وثالثا) من قانون الشركات .</t>
  </si>
  <si>
    <t>المصرف التجاري(BCOI)</t>
  </si>
  <si>
    <t>انتاج وتسويق اللحوم(AIPM)</t>
  </si>
  <si>
    <t xml:space="preserve">لا علاقة لسوق العراق للاوراق المالية بموقع او صفحة يونيك فايناس وأن أية معلومات أو اخبار ينشرها هذا الموقع غير خاضعة لرقابتنا أو أجراءاتنا وبهذا التنويه نخلي مسؤوليتنا القانونية والادارية عن اي تعامل أو ضرر يلحق بأي شخص جراء التعامل مع الموقع اعلاه . </t>
  </si>
  <si>
    <t>المنتجات الزراعية(AIRP)</t>
  </si>
  <si>
    <t>تعلن الشركة العراقية لانتاج وتسويق اللحوم والمحاصيل الحقلية عن ايقاف توزيع الارباح للفترة من (2019/12/15) ولغاية (2020/1/15) .</t>
  </si>
  <si>
    <t>تعلن الشركة العراقية لانتاج وتسويق المنتجات الزراعية عن ايقاف توزيع الارباح للفترة من (2019/12/20) ولغاية (2020/1/5) .</t>
  </si>
  <si>
    <t>مصرف الطيف الاسلامي</t>
  </si>
  <si>
    <t>BTIB</t>
  </si>
  <si>
    <t>قررت الهيئة العامة في اجتماعها المنعقد في 2019/12/5  زيادة راس مال الشركة من (100) مليار سهم الى (150) مليار سهم وفق المادة (55/اولا) من قانون الشركات .</t>
  </si>
  <si>
    <t>BBAY</t>
  </si>
  <si>
    <t>مصرف بابل</t>
  </si>
  <si>
    <t>فنادق المنصور</t>
  </si>
  <si>
    <t>HMAN</t>
  </si>
  <si>
    <t>انتاج الالبسة الجاهزة</t>
  </si>
  <si>
    <t>IRMC</t>
  </si>
  <si>
    <t>مصرف الاقليم التجاري(BRTB)</t>
  </si>
  <si>
    <t>*</t>
  </si>
  <si>
    <t>سيعقد اجتماع الهيئة العامة يوم الخميس 2019/12/19 الساعة العاشرة صباحا في فرع الشركة اربيل / حي زانكو ، لمناقشة الحسابات الختامية 2018 ، مناقشة مقسوم الارباح . تم ايقاف التداول اعتبارا من جلسة الاثنين 2019/12/16.</t>
  </si>
  <si>
    <t xml:space="preserve">إخلاء مسؤولية </t>
  </si>
  <si>
    <t>مجموع قطاع التامين</t>
  </si>
  <si>
    <t xml:space="preserve">بغداد العراق للنقل العام </t>
  </si>
  <si>
    <t>SBPT</t>
  </si>
  <si>
    <t>سيعقد اجتماع الهيئة العامة يوم الاحد 2019/12/22 الساعة العاشرة صباحا في مبنى المحطة لريادة الاعمال في بغداد  ، لمناقشة الحسابات الختامية 2018 ، مناقشة مقسوم الارباح . تم ايقاف التداول اعتبارا من جلسة الثلاثاء 2019/12/17.</t>
  </si>
  <si>
    <t>عقد اجتماع الهيئة العامة يوم السبت 2019/12/14 الساعة العاشرة صباحا في قاعة مساية/ عين كاوة في اربيل ، لمناقشة الحسابات الختامية 2018 ، مناقشة مقسوم الارباح , انتخاب خمس اعضاء اصليين ومثلهم احتياط  . تم ايقاف التداول اعتبارا من جلسة الاثنين 2019/12/9.</t>
  </si>
  <si>
    <t>العراقية للنقل البري</t>
  </si>
  <si>
    <t>SILT</t>
  </si>
  <si>
    <t>بين النهرين للاستثمارات المالية</t>
  </si>
  <si>
    <t>VMES</t>
  </si>
  <si>
    <t>فندق بابل(HBAY)</t>
  </si>
  <si>
    <t>ستكون آخر جلسة تداول لعام 2019 يوم الخميس الموافق 2019/12/26 ، وأول جلسة تداول لعام 2020 يوم الخميس الموافق 2020/1/2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</si>
  <si>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</si>
  <si>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</si>
  <si>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سيعقد اجتماع الهيئة العامة يوم الاحد 2020/1/5 الساعة العاشرة صباحا في مقر الشركة  ، لمناقشة الحسابات الختامية  لعامي 2017و2018 ، مناقشة , اقرار نسبة الارباح لعامي2017 و2018 . سيتم ايقاف التداول اعتبارا من جلسة الثلاثاء 2019/12/24.</t>
  </si>
  <si>
    <t>النبال العربية للتحويل المالي (MTNI)</t>
  </si>
  <si>
    <t>عقد اجتماع الهيئة العامة يوم الثلاثاء 2019/12/17 الساعة العاشرة صباحا في قاعة نادي ذوي المهن الطبية / نقابة الصيادلة ، لمناقشة الحسابات الختامية 2018 ، مناقشة احتجاز احتياطي توسعات ، انتخاب مجلس ادارة جديد من (7) اعضاء اصليين ومثلهم احتياط   . تم ايقاف التداول اعتبارا من جلسة الخميس 2019/12/12.</t>
  </si>
  <si>
    <t>دعت شركة مساهميها الى مراجعة الشركة  لاستلام الارباح  لعام 2018  يوم الاحد 2019/12/8 وستكون بنسبة (3.8%)  من الساعة (9) صباحا الى الساعة(12) ظهرا عدا يوم الخميس لغاية الساعة 11:30 ، علما ان الارباح تسلم الى المساهمين شخصيا مع جلب المستمسكات الثبوتية او بموجب وكالة مصدقة .</t>
  </si>
  <si>
    <t>تعلن الشركة الوطنية للاستثمارات السياحية عن ايقاف توزيع الارباح للفترة من (2019/12/20) ولغاية (2020/1/10) .</t>
  </si>
  <si>
    <t xml:space="preserve">سد الموصل السياحية (HTVM) </t>
  </si>
  <si>
    <t>سيعقد اجتماع الهيئة العامة يوم الاحد 2020/1/12 الساعة العاشرة صباحاً في مقر الشركة/محافظة نينوى ، لانتخاب خمس اعضاء اصليين واحتياط لمجلس الادارة . سيتم ايقاف التداول إعتباراً من جلسة الثلاثاء 2020/1/7.</t>
  </si>
  <si>
    <t>رابعاً : الشركات التي لديها توزيع أرباح .</t>
  </si>
  <si>
    <t>نشرة التداول في السوق الثاني رقم (222)</t>
  </si>
  <si>
    <t>نشرة التداول في السوق النظامي رقم (237)</t>
  </si>
  <si>
    <t>جلسة الاحد الموافق 2019/12/22</t>
  </si>
  <si>
    <t xml:space="preserve"> الشركات غير المتداولة في السوق الثاني لجلسة الاحد الموافق 2019/12/22</t>
  </si>
  <si>
    <t>الشركات غير المتداولة في السوق النظامي لجلسة الاحد الموافق 2019/12/22</t>
  </si>
  <si>
    <t>اخبار الشركات المساهمة المدرجة في سوق العراق للاوراق المالية الاحد الموافق 2019/12/22</t>
  </si>
  <si>
    <t>سيعقد اجتماع الهيئة العامة يوم الخميس 2019/12/26 الساعة العاشرة صباحا في مقر الشركة في اربيل ، لمناقشة الحسابات الختامية 2018 ، مناقشة مقسوم الارباح، مناقشة الارباح المتحققة والمصادقة على الافصاح عنها بحساب منفصل  . تم ايقاف التداول اعتبارا من جلسة الاحد 2019/12/22.</t>
  </si>
  <si>
    <t>سيتم إطلاق التداول على أسهم شركة إعتباراً من جلسة الاثنين 2019/12/23 بعد إجتماع الهيئة العامة المنعقدة في 2019/12/18 انتخاب خمس اعضاء اصليين واحتياط لمجلس الادارة .</t>
  </si>
  <si>
    <t>بلغ الرقم القياسي العام (493.93) نقطة مرتفعا بنسبة (0.33)</t>
  </si>
  <si>
    <t>سوق العراق للأوراق المالية</t>
  </si>
  <si>
    <t>جلسة الأحد 2019/12/22</t>
  </si>
  <si>
    <t>نشرة  تداول الاسهم المشتراة لغير العراقيين في السوق النظامي</t>
  </si>
  <si>
    <t>مصرف المتحد</t>
  </si>
  <si>
    <t>المعمورة للاستثمارات العقارية</t>
  </si>
  <si>
    <t xml:space="preserve">قطاع الصناعة </t>
  </si>
  <si>
    <t xml:space="preserve">بغداد للمشروبات الغازية </t>
  </si>
  <si>
    <t xml:space="preserve">العراقية لتصنيع وتسويق التمور </t>
  </si>
  <si>
    <t xml:space="preserve">مجموع قطاع الصناعة </t>
  </si>
  <si>
    <t xml:space="preserve">قطاع الفنادق والسياحة </t>
  </si>
  <si>
    <t xml:space="preserve">فندق بابل </t>
  </si>
  <si>
    <t xml:space="preserve">مجموع قطاع الفنادق والسياحة </t>
  </si>
  <si>
    <t xml:space="preserve">قطاع الاتصالات </t>
  </si>
  <si>
    <t xml:space="preserve">مجموع قطاع الاتصالات </t>
  </si>
  <si>
    <t>المجموع الكلي</t>
  </si>
  <si>
    <t>نشرة  تداول الاسهم المشتراة لغير العراقيين في السوق الثاني</t>
  </si>
  <si>
    <t>نشرة  تداول الاسهم المباعة من غير العراقيين في السوق النظامي</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</si>
</sst>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70">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b/>
      <sz val="11"/>
      <color rgb="FF002060"/>
      <name val="Arial"/>
      <family val="2"/>
    </font>
    <font>
      <b/>
      <sz val="10.5"/>
      <color rgb="FF002060"/>
      <name val="Arial"/>
      <family val="2"/>
    </font>
    <font>
      <b/>
      <sz val="10.5"/>
      <color rgb="FF002060"/>
      <name val="Arial"/>
      <family val="2"/>
      <scheme val="minor"/>
    </font>
    <font>
      <b/>
      <sz val="16"/>
      <color rgb="FF00B050"/>
      <name val="Arial"/>
      <family val="2"/>
    </font>
    <font>
      <b/>
      <sz val="26"/>
      <color rgb="FF002060"/>
      <name val="Arial"/>
      <family val="2"/>
    </font>
    <font>
      <b/>
      <sz val="12"/>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4">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18"/>
      </top>
      <bottom style="thin">
        <color indexed="18"/>
      </bottom>
      <diagonal/>
    </border>
  </borders>
  <cellStyleXfs count="431">
    <xf numFmtId="0" fontId="0" fillId="0" borderId="0"/>
    <xf numFmtId="0" fontId="1" fillId="0" borderId="0"/>
    <xf numFmtId="0" fontId="1" fillId="0" borderId="0"/>
    <xf numFmtId="0" fontId="23" fillId="14" borderId="0" applyNumberFormat="0" applyBorder="0" applyAlignment="0" applyProtection="0"/>
    <xf numFmtId="0" fontId="23" fillId="14" borderId="0" applyNumberFormat="0" applyBorder="0" applyAlignment="0" applyProtection="0"/>
    <xf numFmtId="0" fontId="24" fillId="3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3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3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4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4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4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4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4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45"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4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4" fillId="43"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4" fillId="4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5" fillId="47"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5" fillId="4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5" fillId="45"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5" fillId="4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5"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25" fillId="50"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5" fillId="51"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5" fillId="5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5" fillId="53"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5" fillId="4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5" fillId="49"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25" fillId="54"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26" fillId="38" borderId="0" applyNumberFormat="0" applyBorder="0" applyAlignment="0" applyProtection="0"/>
    <xf numFmtId="0" fontId="45" fillId="10" borderId="38" applyNumberFormat="0" applyAlignment="0" applyProtection="0"/>
    <xf numFmtId="0" fontId="45" fillId="10" borderId="38" applyNumberFormat="0" applyAlignment="0" applyProtection="0"/>
    <xf numFmtId="0" fontId="27" fillId="55" borderId="44" applyNumberFormat="0" applyAlignment="0" applyProtection="0"/>
    <xf numFmtId="0" fontId="46" fillId="11" borderId="41" applyNumberFormat="0" applyAlignment="0" applyProtection="0"/>
    <xf numFmtId="0" fontId="46" fillId="11" borderId="41" applyNumberFormat="0" applyAlignment="0" applyProtection="0"/>
    <xf numFmtId="0" fontId="28" fillId="56" borderId="45"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30" fillId="39" borderId="0" applyNumberFormat="0" applyBorder="0" applyAlignment="0" applyProtection="0"/>
    <xf numFmtId="0" fontId="49" fillId="0" borderId="35" applyNumberFormat="0" applyFill="0" applyAlignment="0" applyProtection="0"/>
    <xf numFmtId="0" fontId="49" fillId="0" borderId="35" applyNumberFormat="0" applyFill="0" applyAlignment="0" applyProtection="0"/>
    <xf numFmtId="0" fontId="31" fillId="0" borderId="46" applyNumberFormat="0" applyFill="0" applyAlignment="0" applyProtection="0"/>
    <xf numFmtId="0" fontId="50" fillId="0" borderId="36" applyNumberFormat="0" applyFill="0" applyAlignment="0" applyProtection="0"/>
    <xf numFmtId="0" fontId="50" fillId="0" borderId="36" applyNumberFormat="0" applyFill="0" applyAlignment="0" applyProtection="0"/>
    <xf numFmtId="0" fontId="32" fillId="0" borderId="47" applyNumberFormat="0" applyFill="0" applyAlignment="0" applyProtection="0"/>
    <xf numFmtId="0" fontId="51" fillId="0" borderId="37" applyNumberFormat="0" applyFill="0" applyAlignment="0" applyProtection="0"/>
    <xf numFmtId="0" fontId="51" fillId="0" borderId="37" applyNumberFormat="0" applyFill="0" applyAlignment="0" applyProtection="0"/>
    <xf numFmtId="0" fontId="33" fillId="0" borderId="48"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52" fillId="9" borderId="38" applyNumberFormat="0" applyAlignment="0" applyProtection="0"/>
    <xf numFmtId="0" fontId="52" fillId="9" borderId="38" applyNumberFormat="0" applyAlignment="0" applyProtection="0"/>
    <xf numFmtId="0" fontId="34" fillId="42" borderId="44" applyNumberFormat="0" applyAlignment="0" applyProtection="0"/>
    <xf numFmtId="0" fontId="53" fillId="0" borderId="40" applyNumberFormat="0" applyFill="0" applyAlignment="0" applyProtection="0"/>
    <xf numFmtId="0" fontId="53" fillId="0" borderId="40" applyNumberFormat="0" applyFill="0" applyAlignment="0" applyProtection="0"/>
    <xf numFmtId="0" fontId="35" fillId="0" borderId="49" applyNumberFormat="0" applyFill="0" applyAlignment="0" applyProtection="0"/>
    <xf numFmtId="0" fontId="54" fillId="8" borderId="0" applyNumberFormat="0" applyBorder="0" applyAlignment="0" applyProtection="0"/>
    <xf numFmtId="0" fontId="54" fillId="8" borderId="0" applyNumberFormat="0" applyBorder="0" applyAlignment="0" applyProtection="0"/>
    <xf numFmtId="0" fontId="36" fillId="57"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2" fillId="12" borderId="42" applyNumberFormat="0" applyFont="0" applyAlignment="0" applyProtection="0"/>
    <xf numFmtId="0" fontId="42" fillId="12" borderId="42" applyNumberFormat="0" applyFont="0" applyAlignment="0" applyProtection="0"/>
    <xf numFmtId="0" fontId="1" fillId="58" borderId="50" applyNumberFormat="0" applyFont="0" applyAlignment="0" applyProtection="0"/>
    <xf numFmtId="0" fontId="1" fillId="58" borderId="50" applyNumberFormat="0" applyFont="0" applyAlignment="0" applyProtection="0"/>
    <xf numFmtId="0" fontId="55" fillId="10" borderId="39" applyNumberFormat="0" applyAlignment="0" applyProtection="0"/>
    <xf numFmtId="0" fontId="55" fillId="10" borderId="39" applyNumberFormat="0" applyAlignment="0" applyProtection="0"/>
    <xf numFmtId="0" fontId="38" fillId="55" borderId="51"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57" fillId="0" borderId="43" applyNumberFormat="0" applyFill="0" applyAlignment="0" applyProtection="0"/>
    <xf numFmtId="0" fontId="57" fillId="0" borderId="43" applyNumberFormat="0" applyFill="0" applyAlignment="0" applyProtection="0"/>
    <xf numFmtId="0" fontId="40" fillId="0" borderId="5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1" fillId="0" borderId="0" applyNumberFormat="0" applyFill="0" applyBorder="0" applyAlignment="0" applyProtection="0"/>
    <xf numFmtId="0" fontId="27" fillId="55" borderId="64" applyNumberFormat="0" applyAlignment="0" applyProtection="0"/>
    <xf numFmtId="0" fontId="34" fillId="42" borderId="64" applyNumberFormat="0" applyAlignment="0" applyProtection="0"/>
    <xf numFmtId="0" fontId="1" fillId="58" borderId="65" applyNumberFormat="0" applyFont="0" applyAlignment="0" applyProtection="0"/>
    <xf numFmtId="0" fontId="1" fillId="58" borderId="65" applyNumberFormat="0" applyFont="0" applyAlignment="0" applyProtection="0"/>
    <xf numFmtId="0" fontId="38" fillId="55" borderId="66" applyNumberFormat="0" applyAlignment="0" applyProtection="0"/>
    <xf numFmtId="0" fontId="40" fillId="0" borderId="67" applyNumberFormat="0" applyFill="0" applyAlignment="0" applyProtection="0"/>
    <xf numFmtId="0" fontId="1" fillId="58" borderId="85" applyNumberFormat="0" applyFont="0" applyAlignment="0" applyProtection="0"/>
    <xf numFmtId="0" fontId="1" fillId="58" borderId="85" applyNumberFormat="0" applyFont="0" applyAlignment="0" applyProtection="0"/>
    <xf numFmtId="0" fontId="34" fillId="42" borderId="84" applyNumberFormat="0" applyAlignment="0" applyProtection="0"/>
    <xf numFmtId="0" fontId="27" fillId="55" borderId="84" applyNumberFormat="0" applyAlignment="0" applyProtection="0"/>
    <xf numFmtId="0" fontId="38" fillId="55" borderId="86" applyNumberFormat="0" applyAlignment="0" applyProtection="0"/>
    <xf numFmtId="0" fontId="40" fillId="0" borderId="87" applyNumberFormat="0" applyFill="0" applyAlignment="0" applyProtection="0"/>
    <xf numFmtId="0" fontId="1" fillId="58" borderId="89" applyNumberFormat="0" applyFont="0" applyAlignment="0" applyProtection="0"/>
    <xf numFmtId="0" fontId="1" fillId="58" borderId="89" applyNumberFormat="0" applyFont="0" applyAlignment="0" applyProtection="0"/>
    <xf numFmtId="0" fontId="34" fillId="42" borderId="88" applyNumberFormat="0" applyAlignment="0" applyProtection="0"/>
    <xf numFmtId="0" fontId="27" fillId="55" borderId="88" applyNumberFormat="0" applyAlignment="0" applyProtection="0"/>
    <xf numFmtId="0" fontId="38" fillId="55" borderId="90" applyNumberFormat="0" applyAlignment="0" applyProtection="0"/>
    <xf numFmtId="0" fontId="40" fillId="0" borderId="91" applyNumberFormat="0" applyFill="0" applyAlignment="0" applyProtection="0"/>
  </cellStyleXfs>
  <cellXfs count="221">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2" fontId="9" fillId="0" borderId="2" xfId="2" applyNumberFormat="1" applyFont="1" applyBorder="1" applyAlignment="1">
      <alignment vertical="center"/>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0" fontId="7" fillId="0" borderId="21" xfId="0" applyFont="1" applyBorder="1" applyAlignment="1">
      <alignment horizontal="center" vertical="center"/>
    </xf>
    <xf numFmtId="0" fontId="6" fillId="0" borderId="22" xfId="0" applyFont="1" applyFill="1" applyBorder="1" applyAlignment="1">
      <alignment vertical="center"/>
    </xf>
    <xf numFmtId="0" fontId="0" fillId="4" borderId="0" xfId="0" applyFill="1"/>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19" fillId="0" borderId="0" xfId="0" applyFont="1" applyAlignment="1">
      <alignment vertical="center"/>
    </xf>
    <xf numFmtId="0" fontId="2" fillId="0" borderId="0" xfId="0" applyFont="1" applyAlignment="1">
      <alignment vertical="center"/>
    </xf>
    <xf numFmtId="2" fontId="15" fillId="0" borderId="18" xfId="2" applyNumberFormat="1" applyFont="1" applyBorder="1" applyAlignment="1">
      <alignment horizontal="center" vertical="center"/>
    </xf>
    <xf numFmtId="0" fontId="6" fillId="0" borderId="27" xfId="0" applyFont="1" applyFill="1" applyBorder="1" applyAlignment="1">
      <alignment vertical="center"/>
    </xf>
    <xf numFmtId="0" fontId="22" fillId="0" borderId="28" xfId="0" applyFont="1" applyFill="1" applyBorder="1" applyAlignment="1">
      <alignment vertical="center"/>
    </xf>
    <xf numFmtId="0" fontId="22" fillId="0" borderId="31" xfId="0" applyFont="1" applyFill="1" applyBorder="1" applyAlignment="1">
      <alignment vertical="center"/>
    </xf>
    <xf numFmtId="0" fontId="0" fillId="0" borderId="0" xfId="0"/>
    <xf numFmtId="167" fontId="6" fillId="0" borderId="18" xfId="2" applyNumberFormat="1" applyFont="1" applyBorder="1" applyAlignment="1">
      <alignment horizontal="center" vertical="center"/>
    </xf>
    <xf numFmtId="167" fontId="0" fillId="0" borderId="0" xfId="0" applyNumberFormat="1"/>
    <xf numFmtId="0" fontId="22" fillId="0" borderId="53" xfId="0" applyFont="1" applyFill="1" applyBorder="1" applyAlignment="1">
      <alignment vertical="center"/>
    </xf>
    <xf numFmtId="0" fontId="6" fillId="0" borderId="54" xfId="0" applyFont="1" applyFill="1" applyBorder="1" applyAlignment="1">
      <alignment vertical="center"/>
    </xf>
    <xf numFmtId="0" fontId="6" fillId="4" borderId="56" xfId="0" applyFont="1" applyFill="1" applyBorder="1" applyAlignment="1">
      <alignment horizontal="right" vertical="center" wrapText="1"/>
    </xf>
    <xf numFmtId="0" fontId="6" fillId="0" borderId="55" xfId="0" applyFont="1" applyFill="1" applyBorder="1" applyAlignment="1">
      <alignment vertical="center"/>
    </xf>
    <xf numFmtId="3" fontId="6" fillId="0" borderId="1" xfId="0" applyNumberFormat="1" applyFont="1" applyBorder="1" applyAlignment="1">
      <alignment horizontal="center" vertical="center"/>
    </xf>
    <xf numFmtId="2" fontId="59" fillId="0" borderId="2" xfId="0" applyNumberFormat="1" applyFont="1" applyBorder="1" applyAlignment="1">
      <alignment horizontal="right" vertical="center"/>
    </xf>
    <xf numFmtId="164" fontId="6" fillId="0" borderId="58" xfId="0" applyNumberFormat="1" applyFont="1" applyBorder="1" applyAlignment="1">
      <alignment horizontal="center" vertical="center"/>
    </xf>
    <xf numFmtId="164" fontId="6" fillId="0" borderId="59" xfId="0" applyNumberFormat="1" applyFont="1" applyBorder="1" applyAlignment="1">
      <alignment horizontal="center" vertical="center"/>
    </xf>
    <xf numFmtId="3" fontId="6" fillId="0" borderId="59" xfId="0" applyNumberFormat="1" applyFont="1" applyBorder="1" applyAlignment="1">
      <alignment horizontal="center" vertical="center"/>
    </xf>
    <xf numFmtId="0" fontId="6" fillId="0" borderId="28" xfId="0" applyFont="1" applyFill="1" applyBorder="1" applyAlignment="1">
      <alignment vertical="center"/>
    </xf>
    <xf numFmtId="0" fontId="60" fillId="4" borderId="34" xfId="0" applyFont="1" applyFill="1" applyBorder="1" applyAlignment="1">
      <alignment vertical="center" wrapText="1"/>
    </xf>
    <xf numFmtId="0" fontId="0" fillId="0" borderId="0" xfId="0"/>
    <xf numFmtId="164" fontId="6" fillId="0" borderId="63" xfId="0" applyNumberFormat="1" applyFont="1" applyBorder="1" applyAlignment="1">
      <alignment horizontal="center" vertical="center"/>
    </xf>
    <xf numFmtId="0" fontId="6" fillId="0" borderId="68" xfId="0" applyFont="1" applyFill="1" applyBorder="1" applyAlignment="1">
      <alignment vertical="center"/>
    </xf>
    <xf numFmtId="164" fontId="6" fillId="0" borderId="68" xfId="0" applyNumberFormat="1" applyFont="1" applyBorder="1" applyAlignment="1">
      <alignment horizontal="center" vertical="center"/>
    </xf>
    <xf numFmtId="3" fontId="0" fillId="0" borderId="0" xfId="0" applyNumberFormat="1"/>
    <xf numFmtId="0" fontId="60" fillId="4" borderId="69" xfId="0" applyFont="1" applyFill="1" applyBorder="1" applyAlignment="1">
      <alignment horizontal="right" vertical="center" wrapText="1"/>
    </xf>
    <xf numFmtId="0" fontId="60" fillId="4" borderId="1" xfId="0" applyFont="1" applyFill="1" applyBorder="1" applyAlignment="1">
      <alignment vertical="center" wrapText="1"/>
    </xf>
    <xf numFmtId="167" fontId="60" fillId="4" borderId="18" xfId="0" applyNumberFormat="1" applyFont="1" applyFill="1" applyBorder="1" applyAlignment="1">
      <alignment vertical="center" wrapText="1"/>
    </xf>
    <xf numFmtId="164" fontId="60" fillId="4" borderId="1" xfId="0" applyNumberFormat="1" applyFont="1" applyFill="1" applyBorder="1" applyAlignment="1">
      <alignment horizontal="right" vertical="center" wrapText="1"/>
    </xf>
    <xf numFmtId="0" fontId="60" fillId="4" borderId="1" xfId="0" applyFont="1" applyFill="1" applyBorder="1" applyAlignment="1">
      <alignment horizontal="right" vertical="center" wrapText="1"/>
    </xf>
    <xf numFmtId="2" fontId="60" fillId="4" borderId="1" xfId="0" applyNumberFormat="1" applyFont="1" applyFill="1" applyBorder="1" applyAlignment="1">
      <alignment horizontal="right" vertical="center" wrapText="1"/>
    </xf>
    <xf numFmtId="0" fontId="60" fillId="0" borderId="11" xfId="0" applyFont="1" applyFill="1" applyBorder="1" applyAlignment="1">
      <alignment horizontal="right" vertical="center" wrapText="1"/>
    </xf>
    <xf numFmtId="0" fontId="60" fillId="4" borderId="57" xfId="0" applyFont="1" applyFill="1" applyBorder="1" applyAlignment="1">
      <alignment horizontal="right" vertical="center" wrapText="1"/>
    </xf>
    <xf numFmtId="0" fontId="60" fillId="4" borderId="70" xfId="0" applyFont="1" applyFill="1" applyBorder="1" applyAlignment="1">
      <alignment vertical="center" wrapText="1"/>
    </xf>
    <xf numFmtId="164" fontId="6" fillId="0" borderId="71" xfId="0" applyNumberFormat="1" applyFont="1" applyBorder="1" applyAlignment="1">
      <alignment horizontal="center" vertical="center"/>
    </xf>
    <xf numFmtId="164" fontId="6" fillId="0" borderId="72" xfId="0" applyNumberFormat="1" applyFont="1" applyBorder="1" applyAlignment="1">
      <alignment horizontal="center" vertical="center"/>
    </xf>
    <xf numFmtId="0" fontId="60" fillId="4" borderId="73" xfId="0" applyFont="1" applyFill="1" applyBorder="1" applyAlignment="1">
      <alignment vertical="center" wrapText="1"/>
    </xf>
    <xf numFmtId="0" fontId="60" fillId="4" borderId="73" xfId="0" applyFont="1" applyFill="1" applyBorder="1" applyAlignment="1">
      <alignment horizontal="right" vertical="center" wrapText="1"/>
    </xf>
    <xf numFmtId="164" fontId="6" fillId="0" borderId="76" xfId="0" applyNumberFormat="1" applyFont="1" applyBorder="1" applyAlignment="1">
      <alignment horizontal="center" vertical="center"/>
    </xf>
    <xf numFmtId="3" fontId="6" fillId="0" borderId="76" xfId="0" applyNumberFormat="1" applyFont="1" applyBorder="1" applyAlignment="1">
      <alignment horizontal="center" vertical="center"/>
    </xf>
    <xf numFmtId="0" fontId="6" fillId="0" borderId="26" xfId="0" applyFont="1" applyFill="1" applyBorder="1" applyAlignment="1">
      <alignment vertical="center"/>
    </xf>
    <xf numFmtId="164" fontId="6" fillId="0" borderId="27" xfId="0" applyNumberFormat="1" applyFont="1" applyBorder="1" applyAlignment="1">
      <alignment horizontal="center" vertical="center"/>
    </xf>
    <xf numFmtId="0" fontId="6" fillId="0" borderId="23" xfId="0" applyFont="1" applyFill="1" applyBorder="1" applyAlignment="1">
      <alignment vertical="center"/>
    </xf>
    <xf numFmtId="0" fontId="60" fillId="4" borderId="76" xfId="0" applyFont="1" applyFill="1" applyBorder="1" applyAlignment="1">
      <alignment horizontal="right" vertical="center" wrapText="1"/>
    </xf>
    <xf numFmtId="3" fontId="6" fillId="0" borderId="1" xfId="0" applyNumberFormat="1" applyFont="1" applyBorder="1" applyAlignment="1">
      <alignment horizontal="center" vertical="center"/>
    </xf>
    <xf numFmtId="0" fontId="6" fillId="0" borderId="77" xfId="0" applyFont="1" applyFill="1" applyBorder="1" applyAlignment="1">
      <alignment horizontal="right" vertical="center"/>
    </xf>
    <xf numFmtId="0" fontId="6" fillId="0" borderId="77" xfId="0" applyFont="1" applyFill="1" applyBorder="1" applyAlignment="1">
      <alignment vertical="center"/>
    </xf>
    <xf numFmtId="0" fontId="22" fillId="0" borderId="75" xfId="0" applyFont="1" applyFill="1" applyBorder="1" applyAlignment="1">
      <alignment vertical="center"/>
    </xf>
    <xf numFmtId="166" fontId="6" fillId="0" borderId="78" xfId="151" applyNumberFormat="1" applyFont="1" applyBorder="1" applyAlignment="1">
      <alignment horizontal="left" vertical="center"/>
    </xf>
    <xf numFmtId="0" fontId="6" fillId="0" borderId="78" xfId="0" applyFont="1" applyFill="1" applyBorder="1" applyAlignment="1">
      <alignment vertical="center"/>
    </xf>
    <xf numFmtId="0" fontId="60" fillId="4" borderId="79" xfId="0" applyFont="1" applyFill="1" applyBorder="1" applyAlignment="1">
      <alignment vertical="center" wrapText="1"/>
    </xf>
    <xf numFmtId="164" fontId="61" fillId="0" borderId="27" xfId="0" applyNumberFormat="1" applyFont="1" applyFill="1" applyBorder="1" applyAlignment="1">
      <alignment horizontal="right" vertical="center" wrapText="1"/>
    </xf>
    <xf numFmtId="164" fontId="61" fillId="0" borderId="79" xfId="0" applyNumberFormat="1" applyFont="1" applyFill="1" applyBorder="1" applyAlignment="1">
      <alignment horizontal="right" vertical="center" wrapText="1"/>
    </xf>
    <xf numFmtId="164" fontId="62" fillId="0" borderId="33" xfId="0" applyNumberFormat="1" applyFont="1" applyBorder="1" applyAlignment="1">
      <alignment horizontal="right" vertical="center" wrapText="1"/>
    </xf>
    <xf numFmtId="0" fontId="60" fillId="4" borderId="81" xfId="0" applyFont="1" applyFill="1" applyBorder="1" applyAlignment="1">
      <alignment vertical="center" wrapText="1"/>
    </xf>
    <xf numFmtId="164" fontId="6" fillId="0" borderId="81" xfId="0" applyNumberFormat="1" applyFont="1" applyBorder="1" applyAlignment="1">
      <alignment horizontal="center" vertical="center"/>
    </xf>
    <xf numFmtId="3" fontId="6" fillId="0" borderId="81" xfId="0" applyNumberFormat="1" applyFont="1" applyBorder="1" applyAlignment="1">
      <alignment horizontal="center" vertical="center"/>
    </xf>
    <xf numFmtId="0" fontId="6" fillId="0" borderId="11" xfId="0" applyFont="1" applyFill="1" applyBorder="1" applyAlignment="1">
      <alignment horizontal="right" vertical="center" wrapText="1"/>
    </xf>
    <xf numFmtId="164" fontId="6" fillId="0" borderId="82" xfId="0" applyNumberFormat="1" applyFont="1" applyBorder="1" applyAlignment="1">
      <alignment horizontal="center" vertical="center"/>
    </xf>
    <xf numFmtId="4" fontId="13" fillId="0" borderId="14" xfId="0" applyNumberFormat="1" applyFont="1" applyBorder="1" applyAlignment="1">
      <alignment horizontal="right" vertical="center"/>
    </xf>
    <xf numFmtId="0" fontId="60" fillId="4" borderId="82" xfId="0" applyFont="1" applyFill="1" applyBorder="1" applyAlignment="1">
      <alignment vertical="center" wrapText="1"/>
    </xf>
    <xf numFmtId="164" fontId="6" fillId="0" borderId="62" xfId="0" applyNumberFormat="1" applyFont="1" applyBorder="1" applyAlignment="1">
      <alignment horizontal="center" vertical="center"/>
    </xf>
    <xf numFmtId="166" fontId="6" fillId="0" borderId="82" xfId="151" applyNumberFormat="1" applyFont="1" applyBorder="1" applyAlignment="1">
      <alignment horizontal="left" vertical="center"/>
    </xf>
    <xf numFmtId="164" fontId="61" fillId="0" borderId="34" xfId="0" applyNumberFormat="1" applyFont="1" applyFill="1" applyBorder="1" applyAlignment="1">
      <alignment horizontal="right" vertical="center" wrapText="1"/>
    </xf>
    <xf numFmtId="0" fontId="6" fillId="0" borderId="82" xfId="0" applyFont="1" applyFill="1" applyBorder="1" applyAlignment="1">
      <alignment vertical="center"/>
    </xf>
    <xf numFmtId="0" fontId="64" fillId="0" borderId="82" xfId="0" applyFont="1" applyFill="1" applyBorder="1" applyAlignment="1">
      <alignment horizontal="right" vertical="center"/>
    </xf>
    <xf numFmtId="164" fontId="60" fillId="0" borderId="27" xfId="0" applyNumberFormat="1" applyFont="1" applyFill="1" applyBorder="1" applyAlignment="1">
      <alignment horizontal="right" vertical="center" wrapText="1"/>
    </xf>
    <xf numFmtId="4" fontId="6" fillId="0" borderId="59" xfId="0" applyNumberFormat="1" applyFont="1" applyBorder="1" applyAlignment="1">
      <alignment horizontal="center" vertical="center"/>
    </xf>
    <xf numFmtId="0" fontId="6" fillId="0" borderId="75" xfId="0" applyFont="1" applyFill="1" applyBorder="1" applyAlignment="1">
      <alignment vertical="center"/>
    </xf>
    <xf numFmtId="164" fontId="61" fillId="0" borderId="59" xfId="0" applyNumberFormat="1" applyFont="1" applyFill="1" applyBorder="1" applyAlignment="1">
      <alignment horizontal="right" vertical="center" wrapText="1"/>
    </xf>
    <xf numFmtId="0" fontId="6" fillId="4" borderId="75" xfId="0" applyFont="1" applyFill="1" applyBorder="1" applyAlignment="1">
      <alignment horizontal="right" vertical="center" wrapText="1"/>
    </xf>
    <xf numFmtId="0" fontId="6" fillId="0" borderId="53" xfId="0" applyFont="1" applyFill="1" applyBorder="1" applyAlignment="1">
      <alignment vertical="center"/>
    </xf>
    <xf numFmtId="164" fontId="6" fillId="0" borderId="10" xfId="0" applyNumberFormat="1" applyFont="1" applyBorder="1" applyAlignment="1">
      <alignment horizontal="center" vertical="center"/>
    </xf>
    <xf numFmtId="4" fontId="65" fillId="0" borderId="10" xfId="0" applyNumberFormat="1" applyFont="1" applyBorder="1" applyAlignment="1">
      <alignment horizontal="center" vertical="center"/>
    </xf>
    <xf numFmtId="3" fontId="6" fillId="0" borderId="10" xfId="0" applyNumberFormat="1" applyFont="1" applyBorder="1" applyAlignment="1">
      <alignment horizontal="center" vertical="center"/>
    </xf>
    <xf numFmtId="164" fontId="6" fillId="0" borderId="0" xfId="0" applyNumberFormat="1" applyFont="1" applyBorder="1" applyAlignment="1">
      <alignment horizontal="center" vertical="center"/>
    </xf>
    <xf numFmtId="4" fontId="65" fillId="0" borderId="0" xfId="0" applyNumberFormat="1" applyFont="1" applyBorder="1" applyAlignment="1">
      <alignment horizontal="center" vertical="center"/>
    </xf>
    <xf numFmtId="3" fontId="6" fillId="0" borderId="0" xfId="0" applyNumberFormat="1" applyFont="1" applyBorder="1" applyAlignment="1">
      <alignment horizontal="center" vertical="center"/>
    </xf>
    <xf numFmtId="0" fontId="66" fillId="0" borderId="0" xfId="0" applyFont="1" applyAlignment="1">
      <alignment vertical="center"/>
    </xf>
    <xf numFmtId="0" fontId="68" fillId="2" borderId="93" xfId="0" applyFont="1" applyFill="1" applyBorder="1" applyAlignment="1">
      <alignment horizontal="center" vertical="center"/>
    </xf>
    <xf numFmtId="0" fontId="68" fillId="2" borderId="93" xfId="0" applyFont="1" applyFill="1" applyBorder="1" applyAlignment="1">
      <alignment horizontal="center" vertical="center" wrapText="1"/>
    </xf>
    <xf numFmtId="0" fontId="67" fillId="0" borderId="93" xfId="2" applyFont="1" applyFill="1" applyBorder="1" applyAlignment="1">
      <alignment horizontal="right" vertical="center"/>
    </xf>
    <xf numFmtId="0" fontId="67" fillId="0" borderId="93" xfId="2" applyFont="1" applyFill="1" applyBorder="1" applyAlignment="1">
      <alignment horizontal="left" vertical="center"/>
    </xf>
    <xf numFmtId="3" fontId="67" fillId="0" borderId="97" xfId="2" applyNumberFormat="1" applyFont="1" applyFill="1" applyBorder="1" applyAlignment="1">
      <alignment horizontal="center" vertical="center"/>
    </xf>
    <xf numFmtId="0" fontId="67" fillId="0" borderId="103" xfId="2" applyFont="1" applyFill="1" applyBorder="1" applyAlignment="1">
      <alignment horizontal="right" vertical="center"/>
    </xf>
    <xf numFmtId="0" fontId="67" fillId="0" borderId="103" xfId="2" applyFont="1" applyFill="1" applyBorder="1" applyAlignment="1">
      <alignment horizontal="left" vertical="center"/>
    </xf>
    <xf numFmtId="0" fontId="68" fillId="2" borderId="103" xfId="0" applyFont="1" applyFill="1" applyBorder="1" applyAlignment="1">
      <alignment horizontal="center" vertical="center"/>
    </xf>
    <xf numFmtId="0" fontId="68" fillId="2" borderId="103" xfId="0" applyFont="1" applyFill="1" applyBorder="1" applyAlignment="1">
      <alignment horizontal="center" vertical="center" wrapText="1"/>
    </xf>
    <xf numFmtId="0" fontId="67" fillId="0" borderId="98" xfId="2" applyFont="1" applyFill="1" applyBorder="1" applyAlignment="1">
      <alignment horizontal="right" vertical="center"/>
    </xf>
    <xf numFmtId="0" fontId="67" fillId="0" borderId="99" xfId="2" applyFont="1" applyFill="1" applyBorder="1" applyAlignment="1">
      <alignment horizontal="left" vertical="center"/>
    </xf>
    <xf numFmtId="0" fontId="69" fillId="0" borderId="0" xfId="0" applyFont="1"/>
    <xf numFmtId="0" fontId="67" fillId="2" borderId="103" xfId="0" applyFont="1" applyFill="1" applyBorder="1" applyAlignment="1">
      <alignment horizontal="center" vertical="center"/>
    </xf>
    <xf numFmtId="0" fontId="67" fillId="2" borderId="103" xfId="0" applyFont="1" applyFill="1" applyBorder="1" applyAlignment="1">
      <alignment horizontal="center" vertical="center" wrapText="1"/>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164" fontId="60" fillId="0" borderId="82" xfId="0" applyNumberFormat="1" applyFont="1" applyBorder="1" applyAlignment="1">
      <alignment horizontal="right" vertical="center" wrapText="1"/>
    </xf>
    <xf numFmtId="164" fontId="6" fillId="0" borderId="82" xfId="0" applyNumberFormat="1" applyFont="1" applyBorder="1" applyAlignment="1">
      <alignment horizontal="right" vertical="center" wrapText="1"/>
    </xf>
    <xf numFmtId="0" fontId="22" fillId="0" borderId="60" xfId="0" applyFont="1" applyFill="1" applyBorder="1" applyAlignment="1">
      <alignment horizontal="right" vertical="center"/>
    </xf>
    <xf numFmtId="0" fontId="22" fillId="0" borderId="83" xfId="0" applyFont="1" applyFill="1" applyBorder="1" applyAlignment="1">
      <alignment horizontal="right" vertical="center"/>
    </xf>
    <xf numFmtId="0" fontId="22" fillId="0" borderId="62" xfId="0" applyFont="1" applyFill="1" applyBorder="1" applyAlignment="1">
      <alignment horizontal="right" vertical="center"/>
    </xf>
    <xf numFmtId="0" fontId="22" fillId="0" borderId="0" xfId="0" applyFont="1" applyFill="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2" fillId="0" borderId="4" xfId="0" applyFont="1" applyFill="1" applyBorder="1" applyAlignment="1">
      <alignment horizontal="center" vertical="center"/>
    </xf>
    <xf numFmtId="3" fontId="6" fillId="0" borderId="60" xfId="0" applyNumberFormat="1" applyFont="1" applyBorder="1" applyAlignment="1">
      <alignment horizontal="center" vertical="center"/>
    </xf>
    <xf numFmtId="3" fontId="6" fillId="0" borderId="83" xfId="0" applyNumberFormat="1" applyFont="1" applyBorder="1" applyAlignment="1">
      <alignment horizontal="center" vertical="center"/>
    </xf>
    <xf numFmtId="3" fontId="6" fillId="0" borderId="62" xfId="0" applyNumberFormat="1" applyFont="1" applyBorder="1" applyAlignment="1">
      <alignment horizontal="center" vertical="center"/>
    </xf>
    <xf numFmtId="164" fontId="60" fillId="0" borderId="75" xfId="0" applyNumberFormat="1" applyFont="1" applyFill="1" applyBorder="1" applyAlignment="1">
      <alignment horizontal="right" vertical="center" wrapText="1"/>
    </xf>
    <xf numFmtId="164" fontId="60" fillId="0" borderId="83" xfId="0" applyNumberFormat="1" applyFont="1" applyFill="1" applyBorder="1" applyAlignment="1">
      <alignment horizontal="right" vertical="center" wrapText="1"/>
    </xf>
    <xf numFmtId="164" fontId="60" fillId="0" borderId="72" xfId="0" applyNumberFormat="1" applyFont="1" applyFill="1" applyBorder="1" applyAlignment="1">
      <alignment horizontal="right" vertical="center" wrapText="1"/>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3" fillId="0" borderId="24"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5" xfId="0" applyNumberFormat="1" applyFont="1" applyBorder="1" applyAlignment="1">
      <alignment horizontal="center" vertical="center"/>
    </xf>
    <xf numFmtId="3" fontId="13" fillId="0" borderId="12" xfId="0" applyNumberFormat="1"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3" fillId="0" borderId="12" xfId="0" applyNumberFormat="1" applyFont="1" applyBorder="1" applyAlignment="1">
      <alignment horizontal="right" vertical="center"/>
    </xf>
    <xf numFmtId="4" fontId="63" fillId="0" borderId="14" xfId="0" applyNumberFormat="1" applyFont="1" applyBorder="1" applyAlignment="1">
      <alignment horizontal="right" vertical="center"/>
    </xf>
    <xf numFmtId="0" fontId="15" fillId="0" borderId="75" xfId="0" applyFont="1" applyFill="1" applyBorder="1" applyAlignment="1">
      <alignment horizontal="center" vertical="center"/>
    </xf>
    <xf numFmtId="0" fontId="15" fillId="0" borderId="72" xfId="0" applyFont="1" applyFill="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0" fillId="0" borderId="75" xfId="0" applyNumberFormat="1" applyBorder="1" applyAlignment="1">
      <alignment horizontal="center"/>
    </xf>
    <xf numFmtId="2" fontId="0" fillId="0" borderId="74" xfId="0" applyNumberFormat="1" applyBorder="1" applyAlignment="1">
      <alignment horizontal="center"/>
    </xf>
    <xf numFmtId="2" fontId="0" fillId="0" borderId="72" xfId="0" applyNumberFormat="1" applyBorder="1" applyAlignment="1">
      <alignment horizontal="center"/>
    </xf>
    <xf numFmtId="3" fontId="6" fillId="0" borderId="75" xfId="0" applyNumberFormat="1" applyFont="1" applyBorder="1" applyAlignment="1">
      <alignment horizontal="center" vertical="center"/>
    </xf>
    <xf numFmtId="3" fontId="6" fillId="0" borderId="74" xfId="0" applyNumberFormat="1" applyFont="1" applyBorder="1" applyAlignment="1">
      <alignment horizontal="center" vertical="center"/>
    </xf>
    <xf numFmtId="3" fontId="6" fillId="0" borderId="72" xfId="0" applyNumberFormat="1" applyFont="1" applyBorder="1" applyAlignment="1">
      <alignment horizontal="center" vertical="center"/>
    </xf>
    <xf numFmtId="0" fontId="15" fillId="0" borderId="60" xfId="0" applyFont="1" applyFill="1" applyBorder="1" applyAlignment="1">
      <alignment horizontal="center" vertical="center"/>
    </xf>
    <xf numFmtId="2" fontId="0" fillId="0" borderId="83" xfId="0" applyNumberFormat="1" applyBorder="1" applyAlignment="1">
      <alignment horizontal="center"/>
    </xf>
    <xf numFmtId="2" fontId="0" fillId="0" borderId="60" xfId="0" applyNumberFormat="1" applyBorder="1" applyAlignment="1">
      <alignment horizontal="center"/>
    </xf>
    <xf numFmtId="2" fontId="0" fillId="0" borderId="62" xfId="0" applyNumberFormat="1" applyBorder="1" applyAlignment="1">
      <alignment horizont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2" fontId="3" fillId="0" borderId="75" xfId="0" applyNumberFormat="1" applyFont="1" applyBorder="1" applyAlignment="1">
      <alignment horizontal="center" vertical="center"/>
    </xf>
    <xf numFmtId="2" fontId="3" fillId="0" borderId="83" xfId="0" applyNumberFormat="1" applyFont="1" applyBorder="1" applyAlignment="1">
      <alignment horizontal="center" vertical="center"/>
    </xf>
    <xf numFmtId="2" fontId="3" fillId="0" borderId="72" xfId="0" applyNumberFormat="1" applyFont="1" applyBorder="1" applyAlignment="1">
      <alignment horizontal="center" vertical="center"/>
    </xf>
    <xf numFmtId="0" fontId="16" fillId="5" borderId="80" xfId="0" applyFont="1" applyFill="1" applyBorder="1" applyAlignment="1">
      <alignment horizontal="center" vertical="center"/>
    </xf>
    <xf numFmtId="0" fontId="7" fillId="0" borderId="75" xfId="0" applyFont="1" applyBorder="1" applyAlignment="1">
      <alignment horizontal="center" vertical="center"/>
    </xf>
    <xf numFmtId="0" fontId="7" fillId="0" borderId="74" xfId="0" applyFont="1" applyBorder="1" applyAlignment="1">
      <alignment horizontal="center" vertical="center"/>
    </xf>
    <xf numFmtId="0" fontId="7" fillId="0" borderId="72" xfId="0" applyFont="1" applyBorder="1" applyAlignment="1">
      <alignment horizontal="center" vertical="center"/>
    </xf>
    <xf numFmtId="2" fontId="17" fillId="4" borderId="10" xfId="0" applyNumberFormat="1" applyFont="1" applyFill="1" applyBorder="1" applyAlignment="1">
      <alignment horizontal="center" vertical="center"/>
    </xf>
    <xf numFmtId="2" fontId="18" fillId="4" borderId="10" xfId="0" applyNumberFormat="1" applyFont="1" applyFill="1" applyBorder="1" applyAlignment="1">
      <alignment horizontal="center" vertical="center"/>
    </xf>
    <xf numFmtId="0" fontId="2" fillId="0" borderId="4" xfId="0" applyFont="1" applyBorder="1" applyAlignment="1">
      <alignment horizontal="center" vertical="center"/>
    </xf>
    <xf numFmtId="0" fontId="22" fillId="0" borderId="10" xfId="0" applyFont="1" applyFill="1" applyBorder="1" applyAlignment="1">
      <alignment horizontal="right" vertical="center"/>
    </xf>
    <xf numFmtId="0" fontId="2" fillId="0" borderId="8" xfId="0" applyFont="1" applyBorder="1" applyAlignment="1">
      <alignment horizontal="center" vertical="center"/>
    </xf>
    <xf numFmtId="2" fontId="0" fillId="0" borderId="61" xfId="0" applyNumberFormat="1" applyBorder="1" applyAlignment="1">
      <alignment horizontal="center"/>
    </xf>
    <xf numFmtId="0" fontId="67" fillId="0" borderId="98" xfId="2" applyFont="1" applyFill="1" applyBorder="1" applyAlignment="1">
      <alignment horizontal="center" vertical="center"/>
    </xf>
    <xf numFmtId="0" fontId="67" fillId="0" borderId="99" xfId="2" applyFont="1" applyFill="1" applyBorder="1" applyAlignment="1">
      <alignment horizontal="center" vertical="center"/>
    </xf>
    <xf numFmtId="0" fontId="66" fillId="0" borderId="92" xfId="0" applyFont="1" applyBorder="1" applyAlignment="1">
      <alignment horizontal="right" vertical="center"/>
    </xf>
    <xf numFmtId="0" fontId="67" fillId="0" borderId="100" xfId="0" applyFont="1" applyBorder="1" applyAlignment="1">
      <alignment horizontal="center" vertical="center"/>
    </xf>
    <xf numFmtId="0" fontId="67" fillId="0" borderId="101" xfId="0" applyFont="1" applyBorder="1" applyAlignment="1">
      <alignment horizontal="center" vertical="center"/>
    </xf>
    <xf numFmtId="0" fontId="67" fillId="0" borderId="102" xfId="0" applyFont="1" applyBorder="1" applyAlignment="1">
      <alignment horizontal="center" vertical="center"/>
    </xf>
    <xf numFmtId="0" fontId="66" fillId="0" borderId="0" xfId="0" applyFont="1" applyAlignment="1">
      <alignment horizontal="right" vertical="center"/>
    </xf>
    <xf numFmtId="0" fontId="67" fillId="0" borderId="0" xfId="0" applyFont="1" applyAlignment="1">
      <alignment horizontal="right" vertical="center"/>
    </xf>
    <xf numFmtId="0" fontId="67" fillId="0" borderId="94" xfId="0" applyFont="1" applyBorder="1" applyAlignment="1">
      <alignment horizontal="center" vertical="center"/>
    </xf>
    <xf numFmtId="0" fontId="67" fillId="0" borderId="95" xfId="0" applyFont="1" applyBorder="1" applyAlignment="1">
      <alignment horizontal="center" vertical="center"/>
    </xf>
    <xf numFmtId="0" fontId="67" fillId="0" borderId="96" xfId="0" applyFont="1" applyBorder="1" applyAlignment="1">
      <alignment horizontal="center" vertical="center"/>
    </xf>
    <xf numFmtId="0" fontId="67" fillId="0" borderId="98" xfId="0" applyFont="1" applyFill="1" applyBorder="1" applyAlignment="1">
      <alignment horizontal="center" vertical="center"/>
    </xf>
    <xf numFmtId="0" fontId="67" fillId="0" borderId="99" xfId="0" applyFont="1" applyFill="1" applyBorder="1" applyAlignment="1">
      <alignment horizontal="center" vertical="center"/>
    </xf>
    <xf numFmtId="2" fontId="7" fillId="0" borderId="28" xfId="0" applyNumberFormat="1" applyFont="1" applyBorder="1" applyAlignment="1">
      <alignment horizontal="center" vertical="center"/>
    </xf>
    <xf numFmtId="2" fontId="7" fillId="0" borderId="29" xfId="0" applyNumberFormat="1" applyFont="1" applyBorder="1" applyAlignment="1">
      <alignment horizontal="center" vertical="center"/>
    </xf>
    <xf numFmtId="2" fontId="7" fillId="0" borderId="30" xfId="0" applyNumberFormat="1" applyFont="1" applyBorder="1" applyAlignment="1">
      <alignment horizontal="center" vertical="center"/>
    </xf>
    <xf numFmtId="0" fontId="3" fillId="0" borderId="4" xfId="0" applyFont="1" applyBorder="1" applyAlignment="1">
      <alignment horizontal="center" vertical="center"/>
    </xf>
    <xf numFmtId="0" fontId="21" fillId="0" borderId="1" xfId="0" applyFont="1" applyBorder="1" applyAlignment="1">
      <alignment horizontal="center" vertical="center"/>
    </xf>
    <xf numFmtId="2" fontId="7" fillId="0" borderId="75" xfId="0" applyNumberFormat="1" applyFont="1" applyBorder="1" applyAlignment="1">
      <alignment horizontal="center" vertical="center"/>
    </xf>
    <xf numFmtId="2" fontId="7" fillId="0" borderId="74" xfId="0" applyNumberFormat="1" applyFont="1" applyBorder="1" applyAlignment="1">
      <alignment horizontal="center" vertical="center"/>
    </xf>
    <xf numFmtId="2" fontId="7" fillId="0" borderId="72" xfId="0" applyNumberFormat="1" applyFont="1" applyBorder="1" applyAlignment="1">
      <alignment horizontal="center" vertical="center"/>
    </xf>
    <xf numFmtId="2" fontId="9" fillId="0" borderId="8" xfId="2" applyNumberFormat="1" applyFont="1" applyBorder="1" applyAlignment="1">
      <alignment horizontal="center" vertical="center"/>
    </xf>
    <xf numFmtId="165" fontId="13" fillId="3" borderId="32" xfId="2" applyNumberFormat="1" applyFont="1" applyFill="1" applyBorder="1" applyAlignment="1">
      <alignment horizontal="right" vertical="center"/>
    </xf>
    <xf numFmtId="164" fontId="20"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74" xfId="2" applyNumberFormat="1" applyFont="1" applyFill="1" applyBorder="1" applyAlignment="1">
      <alignment horizontal="right" vertical="center"/>
    </xf>
  </cellXfs>
  <cellStyles count="431">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3" xfId="415"/>
    <cellStyle name="Note 3 4" xfId="420"/>
    <cellStyle name="Note 3 5" xfId="426"/>
    <cellStyle name="Note 4" xfId="397"/>
    <cellStyle name="Output 2" xfId="402"/>
    <cellStyle name="Output 3" xfId="403"/>
    <cellStyle name="Output 3 2" xfId="417"/>
    <cellStyle name="Output 3 3" xfId="423"/>
    <cellStyle name="Output 3 4" xfId="429"/>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0"/>
  <sheetViews>
    <sheetView rightToLeft="1" tabSelected="1" topLeftCell="A70" zoomScaleNormal="100" workbookViewId="0">
      <selection activeCell="I46" sqref="I46"/>
    </sheetView>
  </sheetViews>
  <sheetFormatPr defaultRowHeight="14.25"/>
  <cols>
    <col min="1" max="1" width="1" customWidth="1"/>
    <col min="2" max="2" width="17.125" customWidth="1"/>
    <col min="3" max="3" width="8.25" customWidth="1"/>
    <col min="4" max="4" width="8.5" customWidth="1"/>
    <col min="5" max="5" width="8.375" customWidth="1"/>
    <col min="6" max="6" width="8.25" customWidth="1"/>
    <col min="7" max="7" width="8.375" customWidth="1"/>
    <col min="8" max="8" width="8.625" customWidth="1"/>
    <col min="9" max="9" width="8.375" customWidth="1"/>
    <col min="10" max="10" width="8.25" customWidth="1"/>
    <col min="11" max="11" width="6.75" customWidth="1"/>
    <col min="12" max="12" width="7.5" customWidth="1"/>
    <col min="13" max="14" width="14" customWidth="1"/>
  </cols>
  <sheetData>
    <row r="1" spans="2:15" s="3" customFormat="1" ht="35.25" customHeight="1">
      <c r="B1" s="150" t="s">
        <v>0</v>
      </c>
      <c r="C1" s="151"/>
      <c r="D1" s="152"/>
      <c r="E1" s="2"/>
      <c r="F1" s="2"/>
      <c r="G1" s="2"/>
      <c r="H1" s="2"/>
      <c r="I1" s="2"/>
      <c r="J1" s="2"/>
      <c r="K1" s="2"/>
      <c r="L1" s="2"/>
      <c r="M1" s="2"/>
    </row>
    <row r="2" spans="2:15" ht="43.5" customHeight="1">
      <c r="B2" s="36" t="s">
        <v>297</v>
      </c>
      <c r="C2" s="36"/>
      <c r="D2" s="36"/>
      <c r="E2" s="2"/>
      <c r="F2" s="2"/>
      <c r="G2" s="2"/>
      <c r="H2" s="2"/>
      <c r="I2" s="2"/>
      <c r="J2" s="2"/>
      <c r="K2" s="2"/>
      <c r="L2" s="2"/>
      <c r="M2" s="2"/>
      <c r="N2" s="3"/>
    </row>
    <row r="3" spans="2:15" ht="30.95" customHeight="1">
      <c r="B3" s="24" t="s">
        <v>1</v>
      </c>
      <c r="C3" s="156">
        <v>725709253.72000003</v>
      </c>
      <c r="D3" s="157"/>
      <c r="E3" s="158"/>
      <c r="F3" s="2"/>
      <c r="G3" s="2"/>
      <c r="H3" s="2"/>
      <c r="I3" s="2"/>
      <c r="J3" s="4"/>
      <c r="K3" s="1" t="s">
        <v>7</v>
      </c>
      <c r="L3" s="2"/>
      <c r="M3" s="2"/>
      <c r="N3" s="30">
        <v>26</v>
      </c>
    </row>
    <row r="4" spans="2:15" ht="30.95" customHeight="1">
      <c r="B4" s="25" t="s">
        <v>2</v>
      </c>
      <c r="C4" s="156">
        <v>662991904</v>
      </c>
      <c r="D4" s="157"/>
      <c r="E4" s="158"/>
      <c r="F4" s="2"/>
      <c r="G4" s="2"/>
      <c r="H4" s="2"/>
      <c r="I4" s="2"/>
      <c r="J4" s="4"/>
      <c r="K4" s="1" t="s">
        <v>8</v>
      </c>
      <c r="L4" s="2"/>
      <c r="M4" s="2"/>
      <c r="N4" s="30">
        <v>14</v>
      </c>
      <c r="O4" s="98"/>
    </row>
    <row r="5" spans="2:15" ht="30.95" customHeight="1">
      <c r="B5" s="25" t="s">
        <v>3</v>
      </c>
      <c r="C5" s="156">
        <v>438</v>
      </c>
      <c r="D5" s="157"/>
      <c r="E5" s="158"/>
      <c r="F5" s="2"/>
      <c r="G5" s="2"/>
      <c r="H5" s="2"/>
      <c r="I5" s="2"/>
      <c r="J5" s="4"/>
      <c r="K5" s="1" t="s">
        <v>9</v>
      </c>
      <c r="L5" s="2"/>
      <c r="M5" s="2"/>
      <c r="N5" s="31">
        <v>2</v>
      </c>
    </row>
    <row r="6" spans="2:15" ht="30.95" customHeight="1">
      <c r="B6" s="25" t="s">
        <v>4</v>
      </c>
      <c r="C6" s="159">
        <v>493.93</v>
      </c>
      <c r="D6" s="160"/>
      <c r="E6" s="161"/>
      <c r="F6" s="2"/>
      <c r="G6" s="2"/>
      <c r="H6" s="2"/>
      <c r="I6" s="2"/>
      <c r="J6" s="4"/>
      <c r="K6" s="1" t="s">
        <v>10</v>
      </c>
      <c r="L6" s="2"/>
      <c r="M6" s="2"/>
      <c r="N6" s="31">
        <v>7</v>
      </c>
      <c r="O6" s="98"/>
    </row>
    <row r="7" spans="2:15" ht="30.95" customHeight="1">
      <c r="B7" s="25" t="s">
        <v>5</v>
      </c>
      <c r="C7" s="162">
        <v>0.33</v>
      </c>
      <c r="D7" s="163"/>
      <c r="E7" s="53"/>
      <c r="F7" s="2"/>
      <c r="G7" s="2"/>
      <c r="H7" s="2"/>
      <c r="I7" s="2"/>
      <c r="J7" s="4"/>
      <c r="K7" s="1" t="s">
        <v>11</v>
      </c>
      <c r="L7" s="2"/>
      <c r="M7" s="2"/>
      <c r="N7" s="30">
        <v>25</v>
      </c>
    </row>
    <row r="8" spans="2:15" ht="30.95" customHeight="1">
      <c r="B8" s="26" t="s">
        <v>6</v>
      </c>
      <c r="C8" s="15">
        <v>102</v>
      </c>
      <c r="D8" s="27"/>
      <c r="E8" s="28"/>
      <c r="F8" s="6"/>
      <c r="G8" s="6"/>
      <c r="H8" s="6"/>
      <c r="I8" s="6"/>
      <c r="J8" s="4"/>
      <c r="K8" s="5" t="s">
        <v>12</v>
      </c>
      <c r="L8" s="6"/>
      <c r="M8" s="6"/>
      <c r="N8" s="32">
        <v>44</v>
      </c>
      <c r="O8" s="63"/>
    </row>
    <row r="9" spans="2:15" ht="30" customHeight="1">
      <c r="B9" s="132" t="s">
        <v>296</v>
      </c>
      <c r="C9" s="132"/>
      <c r="D9" s="132"/>
      <c r="E9" s="132"/>
      <c r="F9" s="132"/>
      <c r="G9" s="132"/>
      <c r="H9" s="132"/>
      <c r="I9" s="132"/>
      <c r="J9" s="132"/>
      <c r="K9" s="132"/>
      <c r="L9" s="132"/>
      <c r="M9" s="132"/>
      <c r="N9" s="133"/>
    </row>
    <row r="10" spans="2:15" ht="50.25" customHeight="1">
      <c r="B10" s="37" t="s">
        <v>13</v>
      </c>
      <c r="C10" s="38" t="s">
        <v>14</v>
      </c>
      <c r="D10" s="38" t="s">
        <v>15</v>
      </c>
      <c r="E10" s="38" t="s">
        <v>16</v>
      </c>
      <c r="F10" s="38" t="s">
        <v>17</v>
      </c>
      <c r="G10" s="38" t="s">
        <v>18</v>
      </c>
      <c r="H10" s="38" t="s">
        <v>19</v>
      </c>
      <c r="I10" s="38" t="s">
        <v>20</v>
      </c>
      <c r="J10" s="38" t="s">
        <v>21</v>
      </c>
      <c r="K10" s="38" t="s">
        <v>22</v>
      </c>
      <c r="L10" s="38" t="s">
        <v>3</v>
      </c>
      <c r="M10" s="38" t="s">
        <v>2</v>
      </c>
      <c r="N10" s="38" t="s">
        <v>1</v>
      </c>
    </row>
    <row r="11" spans="2:15" ht="24" customHeight="1">
      <c r="B11" s="153" t="s">
        <v>23</v>
      </c>
      <c r="C11" s="154"/>
      <c r="D11" s="154"/>
      <c r="E11" s="154"/>
      <c r="F11" s="154"/>
      <c r="G11" s="154"/>
      <c r="H11" s="154"/>
      <c r="I11" s="154"/>
      <c r="J11" s="154"/>
      <c r="K11" s="154"/>
      <c r="L11" s="154"/>
      <c r="M11" s="154"/>
      <c r="N11" s="155"/>
    </row>
    <row r="12" spans="2:15" s="59" customFormat="1" ht="24" customHeight="1">
      <c r="B12" s="43" t="s">
        <v>124</v>
      </c>
      <c r="C12" s="42" t="s">
        <v>125</v>
      </c>
      <c r="D12" s="55">
        <v>0.14000000000000001</v>
      </c>
      <c r="E12" s="55">
        <v>0.14000000000000001</v>
      </c>
      <c r="F12" s="55">
        <v>0.14000000000000001</v>
      </c>
      <c r="G12" s="55">
        <v>0.14000000000000001</v>
      </c>
      <c r="H12" s="55">
        <v>0.14000000000000001</v>
      </c>
      <c r="I12" s="55">
        <v>0.14000000000000001</v>
      </c>
      <c r="J12" s="55">
        <v>0.14000000000000001</v>
      </c>
      <c r="K12" s="106">
        <v>0</v>
      </c>
      <c r="L12" s="56">
        <v>11</v>
      </c>
      <c r="M12" s="56">
        <v>5000000</v>
      </c>
      <c r="N12" s="56">
        <v>700000</v>
      </c>
    </row>
    <row r="13" spans="2:15" s="59" customFormat="1" ht="24" customHeight="1">
      <c r="B13" s="86" t="s">
        <v>206</v>
      </c>
      <c r="C13" s="88" t="s">
        <v>207</v>
      </c>
      <c r="D13" s="55">
        <v>0.1</v>
      </c>
      <c r="E13" s="55">
        <v>0.1</v>
      </c>
      <c r="F13" s="55">
        <v>0.1</v>
      </c>
      <c r="G13" s="55">
        <v>0.1</v>
      </c>
      <c r="H13" s="55">
        <v>0.1</v>
      </c>
      <c r="I13" s="55">
        <v>0.1</v>
      </c>
      <c r="J13" s="55">
        <v>0.1</v>
      </c>
      <c r="K13" s="106">
        <v>0</v>
      </c>
      <c r="L13" s="56">
        <v>9</v>
      </c>
      <c r="M13" s="56">
        <v>145888889</v>
      </c>
      <c r="N13" s="56">
        <v>14588888.9</v>
      </c>
    </row>
    <row r="14" spans="2:15" s="59" customFormat="1" ht="24" customHeight="1">
      <c r="B14" s="43" t="s">
        <v>81</v>
      </c>
      <c r="C14" s="42" t="s">
        <v>82</v>
      </c>
      <c r="D14" s="55">
        <v>0.66</v>
      </c>
      <c r="E14" s="55">
        <v>0.66</v>
      </c>
      <c r="F14" s="55">
        <v>0.66</v>
      </c>
      <c r="G14" s="55">
        <v>0.66</v>
      </c>
      <c r="H14" s="55">
        <v>0.65</v>
      </c>
      <c r="I14" s="55">
        <v>0.66</v>
      </c>
      <c r="J14" s="55">
        <v>0.65</v>
      </c>
      <c r="K14" s="106">
        <v>1.54</v>
      </c>
      <c r="L14" s="56">
        <v>4</v>
      </c>
      <c r="M14" s="56">
        <v>10000000</v>
      </c>
      <c r="N14" s="56">
        <v>6600000</v>
      </c>
    </row>
    <row r="15" spans="2:15" s="59" customFormat="1" ht="24" customHeight="1">
      <c r="B15" s="43" t="s">
        <v>79</v>
      </c>
      <c r="C15" s="42" t="s">
        <v>80</v>
      </c>
      <c r="D15" s="55">
        <v>0.06</v>
      </c>
      <c r="E15" s="55">
        <v>0.06</v>
      </c>
      <c r="F15" s="55">
        <v>0.06</v>
      </c>
      <c r="G15" s="55">
        <v>0.06</v>
      </c>
      <c r="H15" s="55">
        <v>0.06</v>
      </c>
      <c r="I15" s="55">
        <v>0.06</v>
      </c>
      <c r="J15" s="55">
        <v>0.06</v>
      </c>
      <c r="K15" s="106">
        <v>0</v>
      </c>
      <c r="L15" s="56">
        <v>5</v>
      </c>
      <c r="M15" s="56">
        <v>15000000</v>
      </c>
      <c r="N15" s="56">
        <v>900000</v>
      </c>
    </row>
    <row r="16" spans="2:15" ht="24" customHeight="1">
      <c r="B16" s="164" t="s">
        <v>24</v>
      </c>
      <c r="C16" s="165"/>
      <c r="D16" s="177"/>
      <c r="E16" s="176"/>
      <c r="F16" s="176"/>
      <c r="G16" s="176"/>
      <c r="H16" s="176"/>
      <c r="I16" s="176"/>
      <c r="J16" s="176"/>
      <c r="K16" s="178"/>
      <c r="L16" s="83">
        <f>SUM(L12:L15)</f>
        <v>29</v>
      </c>
      <c r="M16" s="83">
        <f>SUM(M12:M15)</f>
        <v>175888889</v>
      </c>
      <c r="N16" s="83">
        <f>SUM(N12:N15)</f>
        <v>22788888.899999999</v>
      </c>
      <c r="O16" s="59"/>
    </row>
    <row r="17" spans="2:15" s="59" customFormat="1" ht="24" customHeight="1">
      <c r="B17" s="166" t="s">
        <v>76</v>
      </c>
      <c r="C17" s="167"/>
      <c r="D17" s="167"/>
      <c r="E17" s="167"/>
      <c r="F17" s="167"/>
      <c r="G17" s="167"/>
      <c r="H17" s="167"/>
      <c r="I17" s="167"/>
      <c r="J17" s="167"/>
      <c r="K17" s="167"/>
      <c r="L17" s="167"/>
      <c r="M17" s="167"/>
      <c r="N17" s="168"/>
    </row>
    <row r="18" spans="2:15" s="59" customFormat="1" ht="24" customHeight="1">
      <c r="B18" s="48" t="s">
        <v>87</v>
      </c>
      <c r="C18" s="49" t="s">
        <v>88</v>
      </c>
      <c r="D18" s="55">
        <v>8.31</v>
      </c>
      <c r="E18" s="55">
        <v>8.4499999999999993</v>
      </c>
      <c r="F18" s="55">
        <v>8.31</v>
      </c>
      <c r="G18" s="55">
        <v>8.34</v>
      </c>
      <c r="H18" s="55">
        <v>8.33</v>
      </c>
      <c r="I18" s="55">
        <v>8.4499999999999993</v>
      </c>
      <c r="J18" s="55">
        <v>8.4</v>
      </c>
      <c r="K18" s="106">
        <v>0.6</v>
      </c>
      <c r="L18" s="56">
        <v>36</v>
      </c>
      <c r="M18" s="56">
        <v>2978049</v>
      </c>
      <c r="N18" s="56">
        <v>24847564.239999998</v>
      </c>
    </row>
    <row r="19" spans="2:15" s="59" customFormat="1" ht="24" customHeight="1">
      <c r="B19" s="175" t="s">
        <v>208</v>
      </c>
      <c r="C19" s="165"/>
      <c r="D19" s="169"/>
      <c r="E19" s="176"/>
      <c r="F19" s="176"/>
      <c r="G19" s="176"/>
      <c r="H19" s="176"/>
      <c r="I19" s="176"/>
      <c r="J19" s="176"/>
      <c r="K19" s="171"/>
      <c r="L19" s="83">
        <v>36</v>
      </c>
      <c r="M19" s="83">
        <v>2978049</v>
      </c>
      <c r="N19" s="83">
        <v>24847564.239999998</v>
      </c>
    </row>
    <row r="20" spans="2:15" s="59" customFormat="1" ht="24" customHeight="1">
      <c r="B20" s="166" t="s">
        <v>253</v>
      </c>
      <c r="C20" s="167"/>
      <c r="D20" s="167"/>
      <c r="E20" s="167"/>
      <c r="F20" s="167"/>
      <c r="G20" s="167"/>
      <c r="H20" s="167"/>
      <c r="I20" s="167"/>
      <c r="J20" s="167"/>
      <c r="K20" s="167"/>
      <c r="L20" s="167"/>
      <c r="M20" s="167"/>
      <c r="N20" s="168"/>
    </row>
    <row r="21" spans="2:15" s="59" customFormat="1" ht="24" customHeight="1">
      <c r="B21" s="48" t="s">
        <v>103</v>
      </c>
      <c r="C21" s="49" t="s">
        <v>104</v>
      </c>
      <c r="D21" s="55">
        <v>0.56999999999999995</v>
      </c>
      <c r="E21" s="55">
        <v>0.59</v>
      </c>
      <c r="F21" s="55">
        <v>0.56999999999999995</v>
      </c>
      <c r="G21" s="55">
        <v>0.57999999999999996</v>
      </c>
      <c r="H21" s="55">
        <v>0.56999999999999995</v>
      </c>
      <c r="I21" s="55">
        <v>0.59</v>
      </c>
      <c r="J21" s="55">
        <v>0.56999999999999995</v>
      </c>
      <c r="K21" s="106">
        <v>3.51</v>
      </c>
      <c r="L21" s="56">
        <v>20</v>
      </c>
      <c r="M21" s="56">
        <v>15562879</v>
      </c>
      <c r="N21" s="56">
        <v>9046469.8200000003</v>
      </c>
    </row>
    <row r="22" spans="2:15" s="59" customFormat="1" ht="24" customHeight="1">
      <c r="B22" s="50" t="s">
        <v>237</v>
      </c>
      <c r="C22" s="51" t="s">
        <v>238</v>
      </c>
      <c r="D22" s="55">
        <v>0.64</v>
      </c>
      <c r="E22" s="55">
        <v>0.66</v>
      </c>
      <c r="F22" s="55">
        <v>0.64</v>
      </c>
      <c r="G22" s="55">
        <v>0.64</v>
      </c>
      <c r="H22" s="55">
        <v>0.6</v>
      </c>
      <c r="I22" s="55">
        <v>0.66</v>
      </c>
      <c r="J22" s="55">
        <v>0.6</v>
      </c>
      <c r="K22" s="106">
        <v>10</v>
      </c>
      <c r="L22" s="56">
        <v>17</v>
      </c>
      <c r="M22" s="56">
        <v>17543374</v>
      </c>
      <c r="N22" s="56">
        <v>11267759.359999999</v>
      </c>
    </row>
    <row r="23" spans="2:15" s="59" customFormat="1" ht="24" customHeight="1">
      <c r="B23" s="175" t="s">
        <v>274</v>
      </c>
      <c r="C23" s="165"/>
      <c r="D23" s="169"/>
      <c r="E23" s="176"/>
      <c r="F23" s="176"/>
      <c r="G23" s="176"/>
      <c r="H23" s="176"/>
      <c r="I23" s="176"/>
      <c r="J23" s="176"/>
      <c r="K23" s="171"/>
      <c r="L23" s="83">
        <f>SUM(L21:L22)</f>
        <v>37</v>
      </c>
      <c r="M23" s="83">
        <f>SUM(M21:M22)</f>
        <v>33106253</v>
      </c>
      <c r="N23" s="83">
        <f>SUM(N21:N22)</f>
        <v>20314229.18</v>
      </c>
    </row>
    <row r="24" spans="2:15" s="45" customFormat="1" ht="24" customHeight="1">
      <c r="B24" s="166" t="s">
        <v>25</v>
      </c>
      <c r="C24" s="167"/>
      <c r="D24" s="167"/>
      <c r="E24" s="167"/>
      <c r="F24" s="167"/>
      <c r="G24" s="167"/>
      <c r="H24" s="167"/>
      <c r="I24" s="167"/>
      <c r="J24" s="167"/>
      <c r="K24" s="167"/>
      <c r="L24" s="167"/>
      <c r="M24" s="167"/>
      <c r="N24" s="168"/>
    </row>
    <row r="25" spans="2:15" s="59" customFormat="1" ht="24" customHeight="1">
      <c r="B25" s="48" t="s">
        <v>275</v>
      </c>
      <c r="C25" s="49" t="s">
        <v>276</v>
      </c>
      <c r="D25" s="55">
        <v>18</v>
      </c>
      <c r="E25" s="55">
        <v>18</v>
      </c>
      <c r="F25" s="55">
        <v>18</v>
      </c>
      <c r="G25" s="55">
        <v>18</v>
      </c>
      <c r="H25" s="55">
        <v>18.100000000000001</v>
      </c>
      <c r="I25" s="55">
        <v>18</v>
      </c>
      <c r="J25" s="55">
        <v>18.100000000000001</v>
      </c>
      <c r="K25" s="106">
        <v>-0.55000000000000004</v>
      </c>
      <c r="L25" s="56">
        <v>1</v>
      </c>
      <c r="M25" s="56">
        <v>15000</v>
      </c>
      <c r="N25" s="56">
        <v>270000</v>
      </c>
    </row>
    <row r="26" spans="2:15" s="59" customFormat="1" ht="24" customHeight="1">
      <c r="B26" s="48" t="s">
        <v>279</v>
      </c>
      <c r="C26" s="49" t="s">
        <v>280</v>
      </c>
      <c r="D26" s="55">
        <v>1.1499999999999999</v>
      </c>
      <c r="E26" s="55">
        <v>1.2</v>
      </c>
      <c r="F26" s="55">
        <v>1.1499999999999999</v>
      </c>
      <c r="G26" s="55">
        <v>1.18</v>
      </c>
      <c r="H26" s="55">
        <v>1.1599999999999999</v>
      </c>
      <c r="I26" s="55">
        <v>1.18</v>
      </c>
      <c r="J26" s="55">
        <v>1.1599999999999999</v>
      </c>
      <c r="K26" s="106">
        <v>1.72</v>
      </c>
      <c r="L26" s="56">
        <v>28</v>
      </c>
      <c r="M26" s="56">
        <v>8560073</v>
      </c>
      <c r="N26" s="56">
        <v>10091872.99</v>
      </c>
    </row>
    <row r="27" spans="2:15" s="59" customFormat="1" ht="24" customHeight="1">
      <c r="B27" s="48" t="s">
        <v>77</v>
      </c>
      <c r="C27" s="49" t="s">
        <v>78</v>
      </c>
      <c r="D27" s="55">
        <v>4.7</v>
      </c>
      <c r="E27" s="55">
        <v>4.9000000000000004</v>
      </c>
      <c r="F27" s="55">
        <v>4.7</v>
      </c>
      <c r="G27" s="55">
        <v>4.8499999999999996</v>
      </c>
      <c r="H27" s="55">
        <v>4.88</v>
      </c>
      <c r="I27" s="55">
        <v>4.87</v>
      </c>
      <c r="J27" s="55">
        <v>4.83</v>
      </c>
      <c r="K27" s="106">
        <v>0.83</v>
      </c>
      <c r="L27" s="56">
        <v>33</v>
      </c>
      <c r="M27" s="56">
        <v>11580000</v>
      </c>
      <c r="N27" s="56">
        <v>56216350</v>
      </c>
    </row>
    <row r="28" spans="2:15" s="59" customFormat="1" ht="24" customHeight="1">
      <c r="B28" s="48" t="s">
        <v>105</v>
      </c>
      <c r="C28" s="49" t="s">
        <v>106</v>
      </c>
      <c r="D28" s="55">
        <v>1.72</v>
      </c>
      <c r="E28" s="55">
        <v>1.73</v>
      </c>
      <c r="F28" s="55">
        <v>1.72</v>
      </c>
      <c r="G28" s="55">
        <v>1.72</v>
      </c>
      <c r="H28" s="55">
        <v>1.73</v>
      </c>
      <c r="I28" s="55">
        <v>1.73</v>
      </c>
      <c r="J28" s="55">
        <v>1.73</v>
      </c>
      <c r="K28" s="106">
        <v>0</v>
      </c>
      <c r="L28" s="56">
        <v>9</v>
      </c>
      <c r="M28" s="56">
        <v>5040000</v>
      </c>
      <c r="N28" s="56">
        <v>8683518.1199999992</v>
      </c>
    </row>
    <row r="29" spans="2:15" s="59" customFormat="1" ht="24" customHeight="1">
      <c r="B29" s="48" t="s">
        <v>126</v>
      </c>
      <c r="C29" s="49" t="s">
        <v>127</v>
      </c>
      <c r="D29" s="55">
        <v>0.34</v>
      </c>
      <c r="E29" s="55">
        <v>0.37</v>
      </c>
      <c r="F29" s="55">
        <v>0.34</v>
      </c>
      <c r="G29" s="55">
        <v>0.36</v>
      </c>
      <c r="H29" s="55">
        <v>0.34</v>
      </c>
      <c r="I29" s="55">
        <v>0.37</v>
      </c>
      <c r="J29" s="55">
        <v>0.34</v>
      </c>
      <c r="K29" s="106">
        <v>8.82</v>
      </c>
      <c r="L29" s="56">
        <v>49</v>
      </c>
      <c r="M29" s="56">
        <v>35046741</v>
      </c>
      <c r="N29" s="56">
        <v>12563538.41</v>
      </c>
    </row>
    <row r="30" spans="2:15" ht="24" customHeight="1">
      <c r="B30" s="164" t="s">
        <v>71</v>
      </c>
      <c r="C30" s="165"/>
      <c r="D30" s="169"/>
      <c r="E30" s="176"/>
      <c r="F30" s="176"/>
      <c r="G30" s="176"/>
      <c r="H30" s="176"/>
      <c r="I30" s="176"/>
      <c r="J30" s="176"/>
      <c r="K30" s="171"/>
      <c r="L30" s="78">
        <f>SUM(L25:L29)</f>
        <v>120</v>
      </c>
      <c r="M30" s="78">
        <f>SUM(M25:M29)</f>
        <v>60241814</v>
      </c>
      <c r="N30" s="78">
        <f>SUM(N25:N29)</f>
        <v>87825279.519999996</v>
      </c>
      <c r="O30" s="59"/>
    </row>
    <row r="31" spans="2:15" ht="24" customHeight="1">
      <c r="B31" s="182" t="s">
        <v>26</v>
      </c>
      <c r="C31" s="183"/>
      <c r="D31" s="183"/>
      <c r="E31" s="183"/>
      <c r="F31" s="183"/>
      <c r="G31" s="183"/>
      <c r="H31" s="183"/>
      <c r="I31" s="183"/>
      <c r="J31" s="183"/>
      <c r="K31" s="183"/>
      <c r="L31" s="183"/>
      <c r="M31" s="183"/>
      <c r="N31" s="184"/>
      <c r="O31" s="59"/>
    </row>
    <row r="32" spans="2:15" s="59" customFormat="1" ht="24" customHeight="1">
      <c r="B32" s="44" t="s">
        <v>97</v>
      </c>
      <c r="C32" s="42" t="s">
        <v>98</v>
      </c>
      <c r="D32" s="55">
        <v>3.28</v>
      </c>
      <c r="E32" s="55">
        <v>3.29</v>
      </c>
      <c r="F32" s="55">
        <v>3.28</v>
      </c>
      <c r="G32" s="55">
        <v>3.29</v>
      </c>
      <c r="H32" s="55">
        <v>3.25</v>
      </c>
      <c r="I32" s="55">
        <v>3.29</v>
      </c>
      <c r="J32" s="55">
        <v>3.29</v>
      </c>
      <c r="K32" s="106">
        <v>0</v>
      </c>
      <c r="L32" s="56">
        <v>11</v>
      </c>
      <c r="M32" s="56">
        <v>7181828</v>
      </c>
      <c r="N32" s="56">
        <v>23606395.84</v>
      </c>
    </row>
    <row r="33" spans="2:14" s="59" customFormat="1" ht="24" customHeight="1">
      <c r="B33" s="44" t="s">
        <v>179</v>
      </c>
      <c r="C33" s="42" t="s">
        <v>180</v>
      </c>
      <c r="D33" s="55">
        <v>1.1499999999999999</v>
      </c>
      <c r="E33" s="55">
        <v>1.1599999999999999</v>
      </c>
      <c r="F33" s="55">
        <v>1.1499999999999999</v>
      </c>
      <c r="G33" s="55">
        <v>1.1499999999999999</v>
      </c>
      <c r="H33" s="55">
        <v>1.1499999999999999</v>
      </c>
      <c r="I33" s="55">
        <v>1.1599999999999999</v>
      </c>
      <c r="J33" s="55">
        <v>1.1499999999999999</v>
      </c>
      <c r="K33" s="106">
        <v>0.87</v>
      </c>
      <c r="L33" s="56">
        <v>14</v>
      </c>
      <c r="M33" s="56">
        <v>50970180</v>
      </c>
      <c r="N33" s="56">
        <v>58674908.799999997</v>
      </c>
    </row>
    <row r="34" spans="2:14" s="59" customFormat="1" ht="24" customHeight="1">
      <c r="B34" s="34" t="s">
        <v>245</v>
      </c>
      <c r="C34" s="34" t="s">
        <v>246</v>
      </c>
      <c r="D34" s="55">
        <v>1.65</v>
      </c>
      <c r="E34" s="55">
        <v>1.65</v>
      </c>
      <c r="F34" s="55">
        <v>1.65</v>
      </c>
      <c r="G34" s="55">
        <v>1.65</v>
      </c>
      <c r="H34" s="55">
        <v>1.65</v>
      </c>
      <c r="I34" s="55">
        <v>1.65</v>
      </c>
      <c r="J34" s="55">
        <v>1.65</v>
      </c>
      <c r="K34" s="106">
        <v>0</v>
      </c>
      <c r="L34" s="56">
        <v>3</v>
      </c>
      <c r="M34" s="56">
        <v>540000</v>
      </c>
      <c r="N34" s="56">
        <v>891000</v>
      </c>
    </row>
    <row r="35" spans="2:14" s="59" customFormat="1" ht="24" customHeight="1">
      <c r="B35" s="34" t="s">
        <v>172</v>
      </c>
      <c r="C35" s="34" t="s">
        <v>173</v>
      </c>
      <c r="D35" s="55">
        <v>2.7</v>
      </c>
      <c r="E35" s="55">
        <v>2.86</v>
      </c>
      <c r="F35" s="55">
        <v>2.7</v>
      </c>
      <c r="G35" s="55">
        <v>2.82</v>
      </c>
      <c r="H35" s="55">
        <v>2.78</v>
      </c>
      <c r="I35" s="55">
        <v>2.85</v>
      </c>
      <c r="J35" s="55">
        <v>2.78</v>
      </c>
      <c r="K35" s="106">
        <v>2.52</v>
      </c>
      <c r="L35" s="56">
        <v>11</v>
      </c>
      <c r="M35" s="56">
        <v>1490000</v>
      </c>
      <c r="N35" s="56">
        <v>4199950</v>
      </c>
    </row>
    <row r="36" spans="2:14" s="59" customFormat="1" ht="24" customHeight="1">
      <c r="B36" s="34" t="s">
        <v>240</v>
      </c>
      <c r="C36" s="34" t="s">
        <v>241</v>
      </c>
      <c r="D36" s="55">
        <v>6</v>
      </c>
      <c r="E36" s="55">
        <v>6.3</v>
      </c>
      <c r="F36" s="55">
        <v>6</v>
      </c>
      <c r="G36" s="55">
        <v>6.2</v>
      </c>
      <c r="H36" s="55">
        <v>6.1</v>
      </c>
      <c r="I36" s="55">
        <v>6.25</v>
      </c>
      <c r="J36" s="55">
        <v>6.1</v>
      </c>
      <c r="K36" s="106">
        <v>2.46</v>
      </c>
      <c r="L36" s="56">
        <v>7</v>
      </c>
      <c r="M36" s="56">
        <v>545139</v>
      </c>
      <c r="N36" s="56">
        <v>3381347.9</v>
      </c>
    </row>
    <row r="37" spans="2:14" s="59" customFormat="1" ht="24" customHeight="1">
      <c r="B37" s="34" t="s">
        <v>166</v>
      </c>
      <c r="C37" s="34" t="s">
        <v>167</v>
      </c>
      <c r="D37" s="55">
        <v>1.5</v>
      </c>
      <c r="E37" s="55">
        <v>1.6</v>
      </c>
      <c r="F37" s="55">
        <v>1.5</v>
      </c>
      <c r="G37" s="55">
        <v>1.56</v>
      </c>
      <c r="H37" s="55">
        <v>1.47</v>
      </c>
      <c r="I37" s="55">
        <v>1.57</v>
      </c>
      <c r="J37" s="55">
        <v>1.48</v>
      </c>
      <c r="K37" s="106">
        <v>6.08</v>
      </c>
      <c r="L37" s="56">
        <v>72</v>
      </c>
      <c r="M37" s="56">
        <v>36087489</v>
      </c>
      <c r="N37" s="56">
        <v>56327943.32</v>
      </c>
    </row>
    <row r="38" spans="2:14" s="59" customFormat="1" ht="24" customHeight="1">
      <c r="B38" s="48" t="s">
        <v>268</v>
      </c>
      <c r="C38" s="49" t="s">
        <v>269</v>
      </c>
      <c r="D38" s="55">
        <v>11.1</v>
      </c>
      <c r="E38" s="55">
        <v>12</v>
      </c>
      <c r="F38" s="55">
        <v>10.5</v>
      </c>
      <c r="G38" s="55">
        <v>11.28</v>
      </c>
      <c r="H38" s="55">
        <v>11.02</v>
      </c>
      <c r="I38" s="55">
        <v>12</v>
      </c>
      <c r="J38" s="55">
        <v>11</v>
      </c>
      <c r="K38" s="106">
        <v>9.09</v>
      </c>
      <c r="L38" s="56">
        <v>30</v>
      </c>
      <c r="M38" s="56">
        <v>1353760</v>
      </c>
      <c r="N38" s="56">
        <v>15267910</v>
      </c>
    </row>
    <row r="39" spans="2:14" s="59" customFormat="1" ht="24" customHeight="1">
      <c r="B39" s="175" t="s">
        <v>27</v>
      </c>
      <c r="C39" s="165"/>
      <c r="D39" s="169"/>
      <c r="E39" s="176"/>
      <c r="F39" s="176"/>
      <c r="G39" s="176"/>
      <c r="H39" s="176"/>
      <c r="I39" s="176"/>
      <c r="J39" s="176"/>
      <c r="K39" s="171"/>
      <c r="L39" s="83">
        <f>SUM(L32:L38)</f>
        <v>148</v>
      </c>
      <c r="M39" s="83">
        <f>SUM(M32:M38)</f>
        <v>98168396</v>
      </c>
      <c r="N39" s="83">
        <f>SUM(N32:N38)</f>
        <v>162349455.86000001</v>
      </c>
    </row>
    <row r="40" spans="2:14" s="59" customFormat="1" ht="28.5" customHeight="1">
      <c r="B40" s="166" t="s">
        <v>152</v>
      </c>
      <c r="C40" s="167"/>
      <c r="D40" s="167"/>
      <c r="E40" s="167"/>
      <c r="F40" s="167"/>
      <c r="G40" s="167"/>
      <c r="H40" s="167"/>
      <c r="I40" s="167"/>
      <c r="J40" s="167"/>
      <c r="K40" s="167"/>
      <c r="L40" s="167"/>
      <c r="M40" s="167"/>
      <c r="N40" s="168"/>
    </row>
    <row r="41" spans="2:14" s="59" customFormat="1" ht="24" customHeight="1">
      <c r="B41" s="34" t="s">
        <v>69</v>
      </c>
      <c r="C41" s="34" t="s">
        <v>70</v>
      </c>
      <c r="D41" s="55">
        <v>82.5</v>
      </c>
      <c r="E41" s="55">
        <v>83</v>
      </c>
      <c r="F41" s="55">
        <v>80</v>
      </c>
      <c r="G41" s="55">
        <v>82.38</v>
      </c>
      <c r="H41" s="55">
        <v>82.68</v>
      </c>
      <c r="I41" s="55">
        <v>83</v>
      </c>
      <c r="J41" s="55">
        <v>82.75</v>
      </c>
      <c r="K41" s="106">
        <v>0.3</v>
      </c>
      <c r="L41" s="56">
        <v>49</v>
      </c>
      <c r="M41" s="56">
        <v>1125100</v>
      </c>
      <c r="N41" s="56">
        <v>92683750</v>
      </c>
    </row>
    <row r="42" spans="2:14" s="59" customFormat="1" ht="24" customHeight="1">
      <c r="B42" s="34" t="s">
        <v>113</v>
      </c>
      <c r="C42" s="34" t="s">
        <v>114</v>
      </c>
      <c r="D42" s="55">
        <v>9.0500000000000007</v>
      </c>
      <c r="E42" s="55">
        <v>9.1</v>
      </c>
      <c r="F42" s="55">
        <v>9.0500000000000007</v>
      </c>
      <c r="G42" s="55">
        <v>9.09</v>
      </c>
      <c r="H42" s="55">
        <v>9.0500000000000007</v>
      </c>
      <c r="I42" s="55">
        <v>9.1</v>
      </c>
      <c r="J42" s="55">
        <v>9.0500000000000007</v>
      </c>
      <c r="K42" s="106">
        <v>0.55000000000000004</v>
      </c>
      <c r="L42" s="56">
        <v>3</v>
      </c>
      <c r="M42" s="56">
        <v>250000</v>
      </c>
      <c r="N42" s="56">
        <v>2272500</v>
      </c>
    </row>
    <row r="43" spans="2:14" s="59" customFormat="1" ht="28.5" customHeight="1">
      <c r="B43" s="164" t="s">
        <v>205</v>
      </c>
      <c r="C43" s="165"/>
      <c r="D43" s="169"/>
      <c r="E43" s="170"/>
      <c r="F43" s="170"/>
      <c r="G43" s="170"/>
      <c r="H43" s="170"/>
      <c r="I43" s="170"/>
      <c r="J43" s="170"/>
      <c r="K43" s="171"/>
      <c r="L43" s="95">
        <f>SUM(L41:L42)</f>
        <v>52</v>
      </c>
      <c r="M43" s="95">
        <f>SUM(M41:M42)</f>
        <v>1375100</v>
      </c>
      <c r="N43" s="95">
        <f>SUM(N41:N42)</f>
        <v>94956250</v>
      </c>
    </row>
    <row r="44" spans="2:14" s="59" customFormat="1" ht="46.5" customHeight="1">
      <c r="B44" s="185" t="s">
        <v>53</v>
      </c>
      <c r="C44" s="185"/>
      <c r="D44" s="185"/>
      <c r="E44" s="185"/>
      <c r="F44" s="185"/>
      <c r="G44" s="185"/>
      <c r="H44" s="185"/>
      <c r="I44" s="185"/>
      <c r="J44" s="185"/>
      <c r="K44" s="185"/>
      <c r="L44" s="185"/>
      <c r="M44" s="185"/>
      <c r="N44" s="185"/>
    </row>
    <row r="45" spans="2:14" s="59" customFormat="1" ht="30" customHeight="1">
      <c r="B45" s="132" t="s">
        <v>296</v>
      </c>
      <c r="C45" s="132"/>
      <c r="D45" s="132"/>
      <c r="E45" s="132"/>
      <c r="F45" s="132"/>
      <c r="G45" s="132"/>
      <c r="H45" s="132"/>
      <c r="I45" s="132"/>
      <c r="J45" s="132"/>
      <c r="K45" s="132"/>
      <c r="L45" s="132"/>
      <c r="M45" s="132"/>
      <c r="N45" s="133"/>
    </row>
    <row r="46" spans="2:14" s="59" customFormat="1" ht="50.25" customHeight="1">
      <c r="B46" s="37" t="s">
        <v>13</v>
      </c>
      <c r="C46" s="38" t="s">
        <v>14</v>
      </c>
      <c r="D46" s="38" t="s">
        <v>15</v>
      </c>
      <c r="E46" s="38" t="s">
        <v>16</v>
      </c>
      <c r="F46" s="38" t="s">
        <v>17</v>
      </c>
      <c r="G46" s="38" t="s">
        <v>18</v>
      </c>
      <c r="H46" s="38" t="s">
        <v>19</v>
      </c>
      <c r="I46" s="38" t="s">
        <v>20</v>
      </c>
      <c r="J46" s="38" t="s">
        <v>21</v>
      </c>
      <c r="K46" s="38" t="s">
        <v>22</v>
      </c>
      <c r="L46" s="38" t="s">
        <v>3</v>
      </c>
      <c r="M46" s="38" t="s">
        <v>2</v>
      </c>
      <c r="N46" s="38" t="s">
        <v>1</v>
      </c>
    </row>
    <row r="47" spans="2:14" s="59" customFormat="1" ht="23.25" customHeight="1">
      <c r="B47" s="182" t="s">
        <v>28</v>
      </c>
      <c r="C47" s="183"/>
      <c r="D47" s="183"/>
      <c r="E47" s="183"/>
      <c r="F47" s="183"/>
      <c r="G47" s="183"/>
      <c r="H47" s="183"/>
      <c r="I47" s="183"/>
      <c r="J47" s="183"/>
      <c r="K47" s="183"/>
      <c r="L47" s="183"/>
      <c r="M47" s="183"/>
      <c r="N47" s="184"/>
    </row>
    <row r="48" spans="2:14" s="59" customFormat="1" ht="23.25" customHeight="1">
      <c r="B48" s="34" t="s">
        <v>153</v>
      </c>
      <c r="C48" s="34" t="s">
        <v>154</v>
      </c>
      <c r="D48" s="55">
        <v>1.1000000000000001</v>
      </c>
      <c r="E48" s="55">
        <v>1.1000000000000001</v>
      </c>
      <c r="F48" s="55">
        <v>1.1000000000000001</v>
      </c>
      <c r="G48" s="55">
        <v>1.1000000000000001</v>
      </c>
      <c r="H48" s="55">
        <v>1.0900000000000001</v>
      </c>
      <c r="I48" s="55">
        <v>1.1000000000000001</v>
      </c>
      <c r="J48" s="55">
        <v>1.1000000000000001</v>
      </c>
      <c r="K48" s="106">
        <v>0</v>
      </c>
      <c r="L48" s="56">
        <v>1</v>
      </c>
      <c r="M48" s="56">
        <v>30129</v>
      </c>
      <c r="N48" s="56">
        <v>33141.9</v>
      </c>
    </row>
    <row r="49" spans="2:14" s="59" customFormat="1" ht="27.75" customHeight="1">
      <c r="B49" s="175" t="s">
        <v>102</v>
      </c>
      <c r="C49" s="165"/>
      <c r="D49" s="169"/>
      <c r="E49" s="170"/>
      <c r="F49" s="170"/>
      <c r="G49" s="170"/>
      <c r="H49" s="170"/>
      <c r="I49" s="170"/>
      <c r="J49" s="170"/>
      <c r="K49" s="171"/>
      <c r="L49" s="56">
        <v>1</v>
      </c>
      <c r="M49" s="56">
        <v>30129</v>
      </c>
      <c r="N49" s="56">
        <v>33141.9</v>
      </c>
    </row>
    <row r="50" spans="2:14" s="45" customFormat="1" ht="27.75" customHeight="1">
      <c r="B50" s="175" t="s">
        <v>29</v>
      </c>
      <c r="C50" s="165"/>
      <c r="D50" s="179"/>
      <c r="E50" s="180"/>
      <c r="F50" s="180"/>
      <c r="G50" s="180"/>
      <c r="H50" s="180"/>
      <c r="I50" s="180"/>
      <c r="J50" s="180"/>
      <c r="K50" s="181"/>
      <c r="L50" s="52">
        <f>L49+L43+L39+L30+L23+L19+L16</f>
        <v>423</v>
      </c>
      <c r="M50" s="83">
        <f t="shared" ref="M50:N50" si="0">M49+M43+M39+M30+M23+M19+M16</f>
        <v>371788630</v>
      </c>
      <c r="N50" s="83">
        <f t="shared" si="0"/>
        <v>413114809.60000002</v>
      </c>
    </row>
    <row r="51" spans="2:14" s="59" customFormat="1" ht="22.5" customHeight="1">
      <c r="B51" s="132" t="s">
        <v>295</v>
      </c>
      <c r="C51" s="132"/>
      <c r="D51" s="132"/>
      <c r="E51" s="132"/>
      <c r="F51" s="132"/>
      <c r="G51" s="132"/>
      <c r="H51" s="132"/>
      <c r="I51" s="132"/>
      <c r="J51" s="132"/>
      <c r="K51" s="132"/>
      <c r="L51" s="132"/>
      <c r="M51" s="132"/>
      <c r="N51" s="133"/>
    </row>
    <row r="52" spans="2:14" s="59" customFormat="1" ht="31.5" customHeight="1">
      <c r="B52" s="37" t="s">
        <v>13</v>
      </c>
      <c r="C52" s="38" t="s">
        <v>14</v>
      </c>
      <c r="D52" s="38" t="s">
        <v>15</v>
      </c>
      <c r="E52" s="38" t="s">
        <v>16</v>
      </c>
      <c r="F52" s="38" t="s">
        <v>17</v>
      </c>
      <c r="G52" s="38" t="s">
        <v>18</v>
      </c>
      <c r="H52" s="38" t="s">
        <v>19</v>
      </c>
      <c r="I52" s="38" t="s">
        <v>20</v>
      </c>
      <c r="J52" s="38" t="s">
        <v>21</v>
      </c>
      <c r="K52" s="38" t="s">
        <v>22</v>
      </c>
      <c r="L52" s="38" t="s">
        <v>3</v>
      </c>
      <c r="M52" s="38" t="s">
        <v>2</v>
      </c>
      <c r="N52" s="38" t="s">
        <v>1</v>
      </c>
    </row>
    <row r="53" spans="2:14" s="59" customFormat="1" ht="24.95" customHeight="1">
      <c r="B53" s="166" t="s">
        <v>23</v>
      </c>
      <c r="C53" s="167"/>
      <c r="D53" s="167"/>
      <c r="E53" s="167"/>
      <c r="F53" s="167"/>
      <c r="G53" s="167"/>
      <c r="H53" s="167"/>
      <c r="I53" s="167"/>
      <c r="J53" s="167"/>
      <c r="K53" s="167"/>
      <c r="L53" s="167"/>
      <c r="M53" s="167"/>
      <c r="N53" s="168"/>
    </row>
    <row r="54" spans="2:14" s="59" customFormat="1" ht="24.95" customHeight="1">
      <c r="B54" s="86" t="s">
        <v>251</v>
      </c>
      <c r="C54" s="101" t="s">
        <v>252</v>
      </c>
      <c r="D54" s="55">
        <v>0.24</v>
      </c>
      <c r="E54" s="55">
        <v>0.24</v>
      </c>
      <c r="F54" s="55">
        <v>0.23</v>
      </c>
      <c r="G54" s="55">
        <v>0.23</v>
      </c>
      <c r="H54" s="55">
        <v>0.24</v>
      </c>
      <c r="I54" s="55">
        <v>0.23</v>
      </c>
      <c r="J54" s="55">
        <v>0.24</v>
      </c>
      <c r="K54" s="106">
        <v>-4.17</v>
      </c>
      <c r="L54" s="56">
        <v>6</v>
      </c>
      <c r="M54" s="56">
        <v>32000000</v>
      </c>
      <c r="N54" s="56">
        <v>7380000</v>
      </c>
    </row>
    <row r="55" spans="2:14" s="59" customFormat="1" ht="24.95" customHeight="1">
      <c r="B55" s="86" t="s">
        <v>109</v>
      </c>
      <c r="C55" s="87" t="s">
        <v>110</v>
      </c>
      <c r="D55" s="55">
        <v>0.38</v>
      </c>
      <c r="E55" s="55">
        <v>0.38</v>
      </c>
      <c r="F55" s="55">
        <v>0.38</v>
      </c>
      <c r="G55" s="55">
        <v>0.38</v>
      </c>
      <c r="H55" s="55">
        <v>0.38</v>
      </c>
      <c r="I55" s="55">
        <v>0.38</v>
      </c>
      <c r="J55" s="55">
        <v>0.38</v>
      </c>
      <c r="K55" s="106">
        <v>0</v>
      </c>
      <c r="L55" s="56">
        <v>6</v>
      </c>
      <c r="M55" s="56">
        <v>8393274</v>
      </c>
      <c r="N55" s="56">
        <v>3189444.12</v>
      </c>
    </row>
    <row r="56" spans="2:14" s="59" customFormat="1" ht="24.95" customHeight="1">
      <c r="B56" s="34" t="s">
        <v>261</v>
      </c>
      <c r="C56" s="34" t="s">
        <v>262</v>
      </c>
      <c r="D56" s="55">
        <v>1.2</v>
      </c>
      <c r="E56" s="55">
        <v>1.2</v>
      </c>
      <c r="F56" s="55">
        <v>1.2</v>
      </c>
      <c r="G56" s="55">
        <v>1.2</v>
      </c>
      <c r="H56" s="55">
        <v>1.2</v>
      </c>
      <c r="I56" s="55">
        <v>1.2</v>
      </c>
      <c r="J56" s="55">
        <v>1.2</v>
      </c>
      <c r="K56" s="106">
        <v>0</v>
      </c>
      <c r="L56" s="56">
        <v>1</v>
      </c>
      <c r="M56" s="56">
        <v>250000000</v>
      </c>
      <c r="N56" s="56">
        <v>300000000</v>
      </c>
    </row>
    <row r="57" spans="2:14" s="59" customFormat="1" ht="24.95" customHeight="1">
      <c r="B57" s="175" t="s">
        <v>24</v>
      </c>
      <c r="C57" s="165"/>
      <c r="D57" s="169"/>
      <c r="E57" s="170"/>
      <c r="F57" s="170"/>
      <c r="G57" s="170"/>
      <c r="H57" s="170"/>
      <c r="I57" s="170"/>
      <c r="J57" s="170"/>
      <c r="K57" s="171"/>
      <c r="L57" s="95">
        <f>SUM(L54:L56)</f>
        <v>13</v>
      </c>
      <c r="M57" s="95">
        <f>SUM(M54:M56)</f>
        <v>290393274</v>
      </c>
      <c r="N57" s="95">
        <f>SUM(N54:N56)</f>
        <v>310569444.12</v>
      </c>
    </row>
    <row r="58" spans="2:14" s="59" customFormat="1" ht="24.95" customHeight="1">
      <c r="B58" s="166" t="s">
        <v>76</v>
      </c>
      <c r="C58" s="167"/>
      <c r="D58" s="167"/>
      <c r="E58" s="167"/>
      <c r="F58" s="167"/>
      <c r="G58" s="167"/>
      <c r="H58" s="167"/>
      <c r="I58" s="167"/>
      <c r="J58" s="167"/>
      <c r="K58" s="167"/>
      <c r="L58" s="167"/>
      <c r="M58" s="167"/>
      <c r="N58" s="168"/>
    </row>
    <row r="59" spans="2:14" s="59" customFormat="1" ht="24.95" customHeight="1">
      <c r="B59" s="9" t="s">
        <v>93</v>
      </c>
      <c r="C59" s="7" t="s">
        <v>94</v>
      </c>
      <c r="D59" s="55">
        <v>2.5</v>
      </c>
      <c r="E59" s="55">
        <v>2.5</v>
      </c>
      <c r="F59" s="55">
        <v>2.5</v>
      </c>
      <c r="G59" s="55">
        <v>2.5</v>
      </c>
      <c r="H59" s="55">
        <v>2.5099999999999998</v>
      </c>
      <c r="I59" s="55">
        <v>2.5</v>
      </c>
      <c r="J59" s="55">
        <v>2.5</v>
      </c>
      <c r="K59" s="106">
        <v>0</v>
      </c>
      <c r="L59" s="56">
        <v>2</v>
      </c>
      <c r="M59" s="56">
        <v>810000</v>
      </c>
      <c r="N59" s="56">
        <v>2025000</v>
      </c>
    </row>
    <row r="60" spans="2:14" s="59" customFormat="1" ht="24.95" customHeight="1">
      <c r="B60" s="175" t="s">
        <v>208</v>
      </c>
      <c r="C60" s="165"/>
      <c r="D60" s="169"/>
      <c r="E60" s="170"/>
      <c r="F60" s="170"/>
      <c r="G60" s="170"/>
      <c r="H60" s="170"/>
      <c r="I60" s="170"/>
      <c r="J60" s="170"/>
      <c r="K60" s="171"/>
      <c r="L60" s="95">
        <v>2</v>
      </c>
      <c r="M60" s="95">
        <v>810000</v>
      </c>
      <c r="N60" s="95">
        <v>2025000</v>
      </c>
    </row>
    <row r="61" spans="2:14" s="59" customFormat="1" ht="24.95" customHeight="1">
      <c r="B61" s="175" t="s">
        <v>120</v>
      </c>
      <c r="C61" s="165"/>
      <c r="D61" s="177"/>
      <c r="E61" s="194"/>
      <c r="F61" s="194"/>
      <c r="G61" s="194"/>
      <c r="H61" s="194"/>
      <c r="I61" s="194"/>
      <c r="J61" s="194"/>
      <c r="K61" s="178"/>
      <c r="L61" s="95">
        <f>L60+L57</f>
        <v>15</v>
      </c>
      <c r="M61" s="95">
        <f t="shared" ref="M61:N61" si="1">M60+M57</f>
        <v>291203274</v>
      </c>
      <c r="N61" s="95">
        <f t="shared" si="1"/>
        <v>312594444.12</v>
      </c>
    </row>
    <row r="62" spans="2:14" s="59" customFormat="1" ht="24.95" customHeight="1">
      <c r="B62" s="175" t="s">
        <v>121</v>
      </c>
      <c r="C62" s="165"/>
      <c r="D62" s="177"/>
      <c r="E62" s="194"/>
      <c r="F62" s="194"/>
      <c r="G62" s="194"/>
      <c r="H62" s="194"/>
      <c r="I62" s="194"/>
      <c r="J62" s="194"/>
      <c r="K62" s="178"/>
      <c r="L62" s="56">
        <f>L61+L50</f>
        <v>438</v>
      </c>
      <c r="M62" s="56">
        <f t="shared" ref="M62:N62" si="2">M61+M50</f>
        <v>662991904</v>
      </c>
      <c r="N62" s="56">
        <f t="shared" si="2"/>
        <v>725709253.72000003</v>
      </c>
    </row>
    <row r="63" spans="2:14" s="35" customFormat="1" ht="18.75" customHeight="1">
      <c r="B63" s="189" t="s">
        <v>303</v>
      </c>
      <c r="C63" s="190"/>
      <c r="D63" s="190"/>
      <c r="E63" s="190"/>
      <c r="F63" s="190"/>
      <c r="G63" s="190"/>
      <c r="H63" s="190"/>
      <c r="I63" s="190"/>
      <c r="J63" s="190"/>
      <c r="K63" s="190"/>
      <c r="L63" s="190"/>
      <c r="M63" s="190"/>
      <c r="N63" s="190"/>
    </row>
    <row r="64" spans="2:14" ht="15" customHeight="1">
      <c r="B64" s="193" t="s">
        <v>188</v>
      </c>
      <c r="C64" s="193"/>
      <c r="D64" s="193"/>
      <c r="E64" s="193"/>
      <c r="F64" s="193"/>
      <c r="G64" s="193"/>
      <c r="H64" s="39"/>
      <c r="I64" s="191" t="s">
        <v>58</v>
      </c>
      <c r="J64" s="191"/>
      <c r="K64" s="191"/>
      <c r="L64" s="191"/>
      <c r="M64" s="191"/>
      <c r="N64" s="191"/>
    </row>
    <row r="65" spans="2:14" ht="23.1" customHeight="1">
      <c r="B65" s="57" t="s">
        <v>30</v>
      </c>
      <c r="C65" s="20" t="s">
        <v>31</v>
      </c>
      <c r="D65" s="21" t="s">
        <v>55</v>
      </c>
      <c r="E65" s="172" t="s">
        <v>54</v>
      </c>
      <c r="F65" s="173"/>
      <c r="G65" s="174"/>
      <c r="H65" s="11"/>
      <c r="I65" s="186" t="s">
        <v>30</v>
      </c>
      <c r="J65" s="187"/>
      <c r="K65" s="188"/>
      <c r="L65" s="33" t="s">
        <v>31</v>
      </c>
      <c r="M65" s="33" t="s">
        <v>22</v>
      </c>
      <c r="N65" s="33" t="s">
        <v>2</v>
      </c>
    </row>
    <row r="66" spans="2:14" ht="23.1" customHeight="1">
      <c r="B66" s="109" t="s">
        <v>237</v>
      </c>
      <c r="C66" s="55">
        <v>0.66</v>
      </c>
      <c r="D66" s="106">
        <v>10</v>
      </c>
      <c r="E66" s="144">
        <v>17543374</v>
      </c>
      <c r="F66" s="145">
        <v>17543374</v>
      </c>
      <c r="G66" s="146">
        <v>17543374</v>
      </c>
      <c r="H66" s="22"/>
      <c r="I66" s="136" t="s">
        <v>251</v>
      </c>
      <c r="J66" s="137"/>
      <c r="K66" s="138"/>
      <c r="L66" s="55">
        <v>0.23</v>
      </c>
      <c r="M66" s="106">
        <v>-4.17</v>
      </c>
      <c r="N66" s="56">
        <v>32000000</v>
      </c>
    </row>
    <row r="67" spans="2:14" s="11" customFormat="1" ht="23.1" customHeight="1">
      <c r="B67" s="43" t="s">
        <v>268</v>
      </c>
      <c r="C67" s="55">
        <v>12</v>
      </c>
      <c r="D67" s="106">
        <v>9.09</v>
      </c>
      <c r="E67" s="144">
        <v>1353760</v>
      </c>
      <c r="F67" s="145">
        <v>1353760</v>
      </c>
      <c r="G67" s="146">
        <v>1353760</v>
      </c>
      <c r="H67" s="22"/>
      <c r="I67" s="136" t="s">
        <v>275</v>
      </c>
      <c r="J67" s="137"/>
      <c r="K67" s="138"/>
      <c r="L67" s="55">
        <v>18</v>
      </c>
      <c r="M67" s="106">
        <v>-0.55000000000000004</v>
      </c>
      <c r="N67" s="56">
        <v>15000</v>
      </c>
    </row>
    <row r="68" spans="2:14" s="17" customFormat="1" ht="23.1" customHeight="1">
      <c r="B68" s="43" t="s">
        <v>126</v>
      </c>
      <c r="C68" s="55">
        <v>0.37</v>
      </c>
      <c r="D68" s="106">
        <v>8.82</v>
      </c>
      <c r="E68" s="144">
        <v>35046741</v>
      </c>
      <c r="F68" s="145">
        <v>35046741</v>
      </c>
      <c r="G68" s="146">
        <v>35046741</v>
      </c>
      <c r="H68" s="22"/>
      <c r="I68" s="192"/>
      <c r="J68" s="192"/>
      <c r="K68" s="192"/>
      <c r="L68" s="111"/>
      <c r="M68" s="112"/>
      <c r="N68" s="113"/>
    </row>
    <row r="69" spans="2:14" s="17" customFormat="1" ht="23.1" customHeight="1">
      <c r="B69" s="110" t="s">
        <v>166</v>
      </c>
      <c r="C69" s="55">
        <v>1.57</v>
      </c>
      <c r="D69" s="106">
        <v>6.08</v>
      </c>
      <c r="E69" s="144">
        <v>36087489</v>
      </c>
      <c r="F69" s="145">
        <v>36087489</v>
      </c>
      <c r="G69" s="146">
        <v>36087489</v>
      </c>
      <c r="H69" s="22"/>
      <c r="I69" s="139"/>
      <c r="J69" s="139"/>
      <c r="K69" s="139"/>
      <c r="L69" s="114"/>
      <c r="M69" s="115"/>
      <c r="N69" s="116"/>
    </row>
    <row r="70" spans="2:14" s="17" customFormat="1" ht="23.1" customHeight="1">
      <c r="B70" s="48" t="s">
        <v>103</v>
      </c>
      <c r="C70" s="55">
        <v>0.59</v>
      </c>
      <c r="D70" s="106">
        <v>3.51</v>
      </c>
      <c r="E70" s="144">
        <v>15562879</v>
      </c>
      <c r="F70" s="145">
        <v>15562879</v>
      </c>
      <c r="G70" s="146">
        <v>15562879</v>
      </c>
      <c r="H70" s="22"/>
      <c r="I70" s="139"/>
      <c r="J70" s="139"/>
      <c r="K70" s="139"/>
      <c r="L70" s="114"/>
      <c r="M70" s="115"/>
      <c r="N70" s="116"/>
    </row>
    <row r="71" spans="2:14" s="17" customFormat="1" ht="24.75" customHeight="1">
      <c r="B71" s="191" t="s">
        <v>32</v>
      </c>
      <c r="C71" s="191"/>
      <c r="D71" s="191"/>
      <c r="E71" s="191"/>
      <c r="F71" s="191"/>
      <c r="G71" s="191"/>
      <c r="H71" s="40"/>
      <c r="I71" s="191" t="s">
        <v>33</v>
      </c>
      <c r="J71" s="191"/>
      <c r="K71" s="191"/>
      <c r="L71" s="191"/>
      <c r="M71" s="191"/>
      <c r="N71" s="191"/>
    </row>
    <row r="72" spans="2:14" s="17" customFormat="1" ht="23.1" customHeight="1">
      <c r="B72" s="19" t="s">
        <v>30</v>
      </c>
      <c r="C72" s="20" t="s">
        <v>31</v>
      </c>
      <c r="D72" s="21" t="s">
        <v>55</v>
      </c>
      <c r="E72" s="172" t="s">
        <v>54</v>
      </c>
      <c r="F72" s="173"/>
      <c r="G72" s="174"/>
      <c r="H72" s="11"/>
      <c r="I72" s="140" t="s">
        <v>30</v>
      </c>
      <c r="J72" s="141"/>
      <c r="K72" s="142"/>
      <c r="L72" s="10" t="s">
        <v>31</v>
      </c>
      <c r="M72" s="10" t="s">
        <v>22</v>
      </c>
      <c r="N72" s="10" t="s">
        <v>1</v>
      </c>
    </row>
    <row r="73" spans="2:14" ht="23.1" customHeight="1">
      <c r="B73" s="107" t="s">
        <v>261</v>
      </c>
      <c r="C73" s="55">
        <v>1.2</v>
      </c>
      <c r="D73" s="106">
        <v>0</v>
      </c>
      <c r="E73" s="144">
        <v>250000000</v>
      </c>
      <c r="F73" s="145">
        <v>250000000</v>
      </c>
      <c r="G73" s="146">
        <v>250000000</v>
      </c>
      <c r="H73" s="23"/>
      <c r="I73" s="136" t="s">
        <v>261</v>
      </c>
      <c r="J73" s="137"/>
      <c r="K73" s="138"/>
      <c r="L73" s="55">
        <v>1.2</v>
      </c>
      <c r="M73" s="106">
        <v>0</v>
      </c>
      <c r="N73" s="56">
        <v>300000000</v>
      </c>
    </row>
    <row r="74" spans="2:14" ht="23.1" customHeight="1">
      <c r="B74" s="43" t="s">
        <v>206</v>
      </c>
      <c r="C74" s="55">
        <v>0.1</v>
      </c>
      <c r="D74" s="106">
        <v>0</v>
      </c>
      <c r="E74" s="144">
        <v>145888889</v>
      </c>
      <c r="F74" s="145">
        <v>145888889</v>
      </c>
      <c r="G74" s="146">
        <v>145888889</v>
      </c>
      <c r="H74" s="23"/>
      <c r="I74" s="136" t="s">
        <v>69</v>
      </c>
      <c r="J74" s="137"/>
      <c r="K74" s="138"/>
      <c r="L74" s="55">
        <v>83</v>
      </c>
      <c r="M74" s="106">
        <v>0.3</v>
      </c>
      <c r="N74" s="56">
        <v>92683750</v>
      </c>
    </row>
    <row r="75" spans="2:14" s="14" customFormat="1" ht="23.1" customHeight="1">
      <c r="B75" s="43" t="s">
        <v>179</v>
      </c>
      <c r="C75" s="55">
        <v>1.1599999999999999</v>
      </c>
      <c r="D75" s="106">
        <v>0.87</v>
      </c>
      <c r="E75" s="144">
        <v>50970180</v>
      </c>
      <c r="F75" s="145">
        <v>50970180</v>
      </c>
      <c r="G75" s="146">
        <v>50970180</v>
      </c>
      <c r="H75" s="23"/>
      <c r="I75" s="136" t="s">
        <v>179</v>
      </c>
      <c r="J75" s="137"/>
      <c r="K75" s="138"/>
      <c r="L75" s="55">
        <v>1.1599999999999999</v>
      </c>
      <c r="M75" s="106">
        <v>0.87</v>
      </c>
      <c r="N75" s="56">
        <v>58674908.799999997</v>
      </c>
    </row>
    <row r="76" spans="2:14" s="14" customFormat="1" ht="23.1" customHeight="1">
      <c r="B76" s="110" t="s">
        <v>166</v>
      </c>
      <c r="C76" s="55">
        <v>1.57</v>
      </c>
      <c r="D76" s="106">
        <v>6.08</v>
      </c>
      <c r="E76" s="144">
        <v>36087489</v>
      </c>
      <c r="F76" s="145">
        <v>36087489</v>
      </c>
      <c r="G76" s="146">
        <v>36087489</v>
      </c>
      <c r="H76" s="23"/>
      <c r="I76" s="136" t="s">
        <v>166</v>
      </c>
      <c r="J76" s="137"/>
      <c r="K76" s="138"/>
      <c r="L76" s="55">
        <v>1.57</v>
      </c>
      <c r="M76" s="106">
        <v>6.08</v>
      </c>
      <c r="N76" s="56">
        <v>56327943.32</v>
      </c>
    </row>
    <row r="77" spans="2:14" s="14" customFormat="1" ht="23.1" customHeight="1">
      <c r="B77" s="48" t="s">
        <v>126</v>
      </c>
      <c r="C77" s="55">
        <v>0.37</v>
      </c>
      <c r="D77" s="106">
        <v>8.82</v>
      </c>
      <c r="E77" s="144">
        <v>35046741</v>
      </c>
      <c r="F77" s="145">
        <v>35046741</v>
      </c>
      <c r="G77" s="146">
        <v>35046741</v>
      </c>
      <c r="H77" s="23"/>
      <c r="I77" s="136" t="s">
        <v>77</v>
      </c>
      <c r="J77" s="137"/>
      <c r="K77" s="138"/>
      <c r="L77" s="55">
        <v>4.87</v>
      </c>
      <c r="M77" s="106">
        <v>0.83</v>
      </c>
      <c r="N77" s="56">
        <v>56216350</v>
      </c>
    </row>
    <row r="78" spans="2:14" s="14" customFormat="1" ht="13.5" customHeight="1">
      <c r="B78" s="143"/>
      <c r="C78" s="143"/>
      <c r="D78" s="143"/>
      <c r="E78" s="143"/>
      <c r="F78" s="143"/>
      <c r="G78" s="143"/>
      <c r="H78" s="143"/>
      <c r="I78" s="143"/>
      <c r="J78" s="143"/>
      <c r="K78" s="143"/>
      <c r="L78" s="143"/>
      <c r="M78" s="143"/>
      <c r="N78" s="143"/>
    </row>
    <row r="79" spans="2:14" s="14" customFormat="1" ht="28.5" customHeight="1">
      <c r="B79" s="104" t="s">
        <v>271</v>
      </c>
      <c r="C79" s="134" t="s">
        <v>284</v>
      </c>
      <c r="D79" s="135"/>
      <c r="E79" s="135"/>
      <c r="F79" s="135"/>
      <c r="G79" s="135"/>
      <c r="H79" s="135"/>
      <c r="I79" s="135"/>
      <c r="J79" s="135"/>
      <c r="K79" s="135"/>
      <c r="L79" s="135"/>
      <c r="M79" s="135"/>
      <c r="N79" s="135"/>
    </row>
    <row r="80" spans="2:14" s="14" customFormat="1" ht="41.25" customHeight="1">
      <c r="B80" s="105" t="s">
        <v>273</v>
      </c>
      <c r="C80" s="147" t="s">
        <v>257</v>
      </c>
      <c r="D80" s="148"/>
      <c r="E80" s="148"/>
      <c r="F80" s="148"/>
      <c r="G80" s="148"/>
      <c r="H80" s="148"/>
      <c r="I80" s="148"/>
      <c r="J80" s="148"/>
      <c r="K80" s="148"/>
      <c r="L80" s="148"/>
      <c r="M80" s="148"/>
      <c r="N80" s="149"/>
    </row>
  </sheetData>
  <mergeCells count="75">
    <mergeCell ref="D60:K60"/>
    <mergeCell ref="B58:N58"/>
    <mergeCell ref="E67:G67"/>
    <mergeCell ref="B71:G71"/>
    <mergeCell ref="D62:K62"/>
    <mergeCell ref="B62:C62"/>
    <mergeCell ref="B61:C61"/>
    <mergeCell ref="D61:K61"/>
    <mergeCell ref="I69:K69"/>
    <mergeCell ref="E69:G69"/>
    <mergeCell ref="E68:G68"/>
    <mergeCell ref="B44:N44"/>
    <mergeCell ref="D39:K39"/>
    <mergeCell ref="B39:C39"/>
    <mergeCell ref="B51:N51"/>
    <mergeCell ref="E74:G74"/>
    <mergeCell ref="I65:K65"/>
    <mergeCell ref="B63:N63"/>
    <mergeCell ref="I67:K67"/>
    <mergeCell ref="E65:G65"/>
    <mergeCell ref="I64:N64"/>
    <mergeCell ref="I68:K68"/>
    <mergeCell ref="E70:G70"/>
    <mergeCell ref="I71:N71"/>
    <mergeCell ref="I66:K66"/>
    <mergeCell ref="B64:G64"/>
    <mergeCell ref="E66:G66"/>
    <mergeCell ref="D19:K19"/>
    <mergeCell ref="D16:K16"/>
    <mergeCell ref="B50:C50"/>
    <mergeCell ref="B40:N40"/>
    <mergeCell ref="D50:K50"/>
    <mergeCell ref="D49:K49"/>
    <mergeCell ref="D30:K30"/>
    <mergeCell ref="B24:N24"/>
    <mergeCell ref="B31:N31"/>
    <mergeCell ref="B47:N47"/>
    <mergeCell ref="D43:K43"/>
    <mergeCell ref="B43:C43"/>
    <mergeCell ref="B20:N20"/>
    <mergeCell ref="B23:C23"/>
    <mergeCell ref="B30:C30"/>
    <mergeCell ref="D23:K23"/>
    <mergeCell ref="C80:N80"/>
    <mergeCell ref="B1:D1"/>
    <mergeCell ref="B11:N11"/>
    <mergeCell ref="C5:E5"/>
    <mergeCell ref="C3:E3"/>
    <mergeCell ref="C4:E4"/>
    <mergeCell ref="C6:E6"/>
    <mergeCell ref="C7:D7"/>
    <mergeCell ref="B9:N9"/>
    <mergeCell ref="B16:C16"/>
    <mergeCell ref="B17:N17"/>
    <mergeCell ref="D57:K57"/>
    <mergeCell ref="B53:N53"/>
    <mergeCell ref="E75:G75"/>
    <mergeCell ref="E72:G72"/>
    <mergeCell ref="B19:C19"/>
    <mergeCell ref="B45:N45"/>
    <mergeCell ref="C79:N79"/>
    <mergeCell ref="I74:K74"/>
    <mergeCell ref="I70:K70"/>
    <mergeCell ref="I72:K72"/>
    <mergeCell ref="B78:N78"/>
    <mergeCell ref="I77:K77"/>
    <mergeCell ref="I76:K76"/>
    <mergeCell ref="E77:G77"/>
    <mergeCell ref="I73:K73"/>
    <mergeCell ref="E76:G76"/>
    <mergeCell ref="I75:K75"/>
    <mergeCell ref="E73:G73"/>
    <mergeCell ref="B57:C57"/>
    <mergeCell ref="B49:C49"/>
    <mergeCell ref="B60:C60"/>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1"/>
  <sheetViews>
    <sheetView rightToLeft="1" topLeftCell="A28" workbookViewId="0">
      <selection activeCell="J7" sqref="J7"/>
    </sheetView>
  </sheetViews>
  <sheetFormatPr defaultRowHeight="14.25"/>
  <cols>
    <col min="1" max="1" width="3.75" style="59" customWidth="1"/>
    <col min="2" max="2" width="25.25" style="59" bestFit="1" customWidth="1"/>
    <col min="3" max="3" width="12.375" style="59" customWidth="1"/>
    <col min="4" max="4" width="11.625" style="59" customWidth="1"/>
    <col min="5" max="5" width="16.25" style="59" customWidth="1"/>
    <col min="6" max="6" width="20.75" style="59" customWidth="1"/>
    <col min="7" max="256" width="9" style="59"/>
    <col min="257" max="257" width="3.75" style="59" customWidth="1"/>
    <col min="258" max="258" width="25.25" style="59" bestFit="1" customWidth="1"/>
    <col min="259" max="259" width="12.375" style="59" customWidth="1"/>
    <col min="260" max="260" width="11.625" style="59" customWidth="1"/>
    <col min="261" max="261" width="16.25" style="59" customWidth="1"/>
    <col min="262" max="262" width="20.75" style="59" customWidth="1"/>
    <col min="263" max="512" width="9" style="59"/>
    <col min="513" max="513" width="3.75" style="59" customWidth="1"/>
    <col min="514" max="514" width="25.25" style="59" bestFit="1" customWidth="1"/>
    <col min="515" max="515" width="12.375" style="59" customWidth="1"/>
    <col min="516" max="516" width="11.625" style="59" customWidth="1"/>
    <col min="517" max="517" width="16.25" style="59" customWidth="1"/>
    <col min="518" max="518" width="20.75" style="59" customWidth="1"/>
    <col min="519" max="768" width="9" style="59"/>
    <col min="769" max="769" width="3.75" style="59" customWidth="1"/>
    <col min="770" max="770" width="25.25" style="59" bestFit="1" customWidth="1"/>
    <col min="771" max="771" width="12.375" style="59" customWidth="1"/>
    <col min="772" max="772" width="11.625" style="59" customWidth="1"/>
    <col min="773" max="773" width="16.25" style="59" customWidth="1"/>
    <col min="774" max="774" width="20.75" style="59" customWidth="1"/>
    <col min="775" max="1024" width="9" style="59"/>
    <col min="1025" max="1025" width="3.75" style="59" customWidth="1"/>
    <col min="1026" max="1026" width="25.25" style="59" bestFit="1" customWidth="1"/>
    <col min="1027" max="1027" width="12.375" style="59" customWidth="1"/>
    <col min="1028" max="1028" width="11.625" style="59" customWidth="1"/>
    <col min="1029" max="1029" width="16.25" style="59" customWidth="1"/>
    <col min="1030" max="1030" width="20.75" style="59" customWidth="1"/>
    <col min="1031" max="1280" width="9" style="59"/>
    <col min="1281" max="1281" width="3.75" style="59" customWidth="1"/>
    <col min="1282" max="1282" width="25.25" style="59" bestFit="1" customWidth="1"/>
    <col min="1283" max="1283" width="12.375" style="59" customWidth="1"/>
    <col min="1284" max="1284" width="11.625" style="59" customWidth="1"/>
    <col min="1285" max="1285" width="16.25" style="59" customWidth="1"/>
    <col min="1286" max="1286" width="20.75" style="59" customWidth="1"/>
    <col min="1287" max="1536" width="9" style="59"/>
    <col min="1537" max="1537" width="3.75" style="59" customWidth="1"/>
    <col min="1538" max="1538" width="25.25" style="59" bestFit="1" customWidth="1"/>
    <col min="1539" max="1539" width="12.375" style="59" customWidth="1"/>
    <col min="1540" max="1540" width="11.625" style="59" customWidth="1"/>
    <col min="1541" max="1541" width="16.25" style="59" customWidth="1"/>
    <col min="1542" max="1542" width="20.75" style="59" customWidth="1"/>
    <col min="1543" max="1792" width="9" style="59"/>
    <col min="1793" max="1793" width="3.75" style="59" customWidth="1"/>
    <col min="1794" max="1794" width="25.25" style="59" bestFit="1" customWidth="1"/>
    <col min="1795" max="1795" width="12.375" style="59" customWidth="1"/>
    <col min="1796" max="1796" width="11.625" style="59" customWidth="1"/>
    <col min="1797" max="1797" width="16.25" style="59" customWidth="1"/>
    <col min="1798" max="1798" width="20.75" style="59" customWidth="1"/>
    <col min="1799" max="2048" width="9" style="59"/>
    <col min="2049" max="2049" width="3.75" style="59" customWidth="1"/>
    <col min="2050" max="2050" width="25.25" style="59" bestFit="1" customWidth="1"/>
    <col min="2051" max="2051" width="12.375" style="59" customWidth="1"/>
    <col min="2052" max="2052" width="11.625" style="59" customWidth="1"/>
    <col min="2053" max="2053" width="16.25" style="59" customWidth="1"/>
    <col min="2054" max="2054" width="20.75" style="59" customWidth="1"/>
    <col min="2055" max="2304" width="9" style="59"/>
    <col min="2305" max="2305" width="3.75" style="59" customWidth="1"/>
    <col min="2306" max="2306" width="25.25" style="59" bestFit="1" customWidth="1"/>
    <col min="2307" max="2307" width="12.375" style="59" customWidth="1"/>
    <col min="2308" max="2308" width="11.625" style="59" customWidth="1"/>
    <col min="2309" max="2309" width="16.25" style="59" customWidth="1"/>
    <col min="2310" max="2310" width="20.75" style="59" customWidth="1"/>
    <col min="2311" max="2560" width="9" style="59"/>
    <col min="2561" max="2561" width="3.75" style="59" customWidth="1"/>
    <col min="2562" max="2562" width="25.25" style="59" bestFit="1" customWidth="1"/>
    <col min="2563" max="2563" width="12.375" style="59" customWidth="1"/>
    <col min="2564" max="2564" width="11.625" style="59" customWidth="1"/>
    <col min="2565" max="2565" width="16.25" style="59" customWidth="1"/>
    <col min="2566" max="2566" width="20.75" style="59" customWidth="1"/>
    <col min="2567" max="2816" width="9" style="59"/>
    <col min="2817" max="2817" width="3.75" style="59" customWidth="1"/>
    <col min="2818" max="2818" width="25.25" style="59" bestFit="1" customWidth="1"/>
    <col min="2819" max="2819" width="12.375" style="59" customWidth="1"/>
    <col min="2820" max="2820" width="11.625" style="59" customWidth="1"/>
    <col min="2821" max="2821" width="16.25" style="59" customWidth="1"/>
    <col min="2822" max="2822" width="20.75" style="59" customWidth="1"/>
    <col min="2823" max="3072" width="9" style="59"/>
    <col min="3073" max="3073" width="3.75" style="59" customWidth="1"/>
    <col min="3074" max="3074" width="25.25" style="59" bestFit="1" customWidth="1"/>
    <col min="3075" max="3075" width="12.375" style="59" customWidth="1"/>
    <col min="3076" max="3076" width="11.625" style="59" customWidth="1"/>
    <col min="3077" max="3077" width="16.25" style="59" customWidth="1"/>
    <col min="3078" max="3078" width="20.75" style="59" customWidth="1"/>
    <col min="3079" max="3328" width="9" style="59"/>
    <col min="3329" max="3329" width="3.75" style="59" customWidth="1"/>
    <col min="3330" max="3330" width="25.25" style="59" bestFit="1" customWidth="1"/>
    <col min="3331" max="3331" width="12.375" style="59" customWidth="1"/>
    <col min="3332" max="3332" width="11.625" style="59" customWidth="1"/>
    <col min="3333" max="3333" width="16.25" style="59" customWidth="1"/>
    <col min="3334" max="3334" width="20.75" style="59" customWidth="1"/>
    <col min="3335" max="3584" width="9" style="59"/>
    <col min="3585" max="3585" width="3.75" style="59" customWidth="1"/>
    <col min="3586" max="3586" width="25.25" style="59" bestFit="1" customWidth="1"/>
    <col min="3587" max="3587" width="12.375" style="59" customWidth="1"/>
    <col min="3588" max="3588" width="11.625" style="59" customWidth="1"/>
    <col min="3589" max="3589" width="16.25" style="59" customWidth="1"/>
    <col min="3590" max="3590" width="20.75" style="59" customWidth="1"/>
    <col min="3591" max="3840" width="9" style="59"/>
    <col min="3841" max="3841" width="3.75" style="59" customWidth="1"/>
    <col min="3842" max="3842" width="25.25" style="59" bestFit="1" customWidth="1"/>
    <col min="3843" max="3843" width="12.375" style="59" customWidth="1"/>
    <col min="3844" max="3844" width="11.625" style="59" customWidth="1"/>
    <col min="3845" max="3845" width="16.25" style="59" customWidth="1"/>
    <col min="3846" max="3846" width="20.75" style="59" customWidth="1"/>
    <col min="3847" max="4096" width="9" style="59"/>
    <col min="4097" max="4097" width="3.75" style="59" customWidth="1"/>
    <col min="4098" max="4098" width="25.25" style="59" bestFit="1" customWidth="1"/>
    <col min="4099" max="4099" width="12.375" style="59" customWidth="1"/>
    <col min="4100" max="4100" width="11.625" style="59" customWidth="1"/>
    <col min="4101" max="4101" width="16.25" style="59" customWidth="1"/>
    <col min="4102" max="4102" width="20.75" style="59" customWidth="1"/>
    <col min="4103" max="4352" width="9" style="59"/>
    <col min="4353" max="4353" width="3.75" style="59" customWidth="1"/>
    <col min="4354" max="4354" width="25.25" style="59" bestFit="1" customWidth="1"/>
    <col min="4355" max="4355" width="12.375" style="59" customWidth="1"/>
    <col min="4356" max="4356" width="11.625" style="59" customWidth="1"/>
    <col min="4357" max="4357" width="16.25" style="59" customWidth="1"/>
    <col min="4358" max="4358" width="20.75" style="59" customWidth="1"/>
    <col min="4359" max="4608" width="9" style="59"/>
    <col min="4609" max="4609" width="3.75" style="59" customWidth="1"/>
    <col min="4610" max="4610" width="25.25" style="59" bestFit="1" customWidth="1"/>
    <col min="4611" max="4611" width="12.375" style="59" customWidth="1"/>
    <col min="4612" max="4612" width="11.625" style="59" customWidth="1"/>
    <col min="4613" max="4613" width="16.25" style="59" customWidth="1"/>
    <col min="4614" max="4614" width="20.75" style="59" customWidth="1"/>
    <col min="4615" max="4864" width="9" style="59"/>
    <col min="4865" max="4865" width="3.75" style="59" customWidth="1"/>
    <col min="4866" max="4866" width="25.25" style="59" bestFit="1" customWidth="1"/>
    <col min="4867" max="4867" width="12.375" style="59" customWidth="1"/>
    <col min="4868" max="4868" width="11.625" style="59" customWidth="1"/>
    <col min="4869" max="4869" width="16.25" style="59" customWidth="1"/>
    <col min="4870" max="4870" width="20.75" style="59" customWidth="1"/>
    <col min="4871" max="5120" width="9" style="59"/>
    <col min="5121" max="5121" width="3.75" style="59" customWidth="1"/>
    <col min="5122" max="5122" width="25.25" style="59" bestFit="1" customWidth="1"/>
    <col min="5123" max="5123" width="12.375" style="59" customWidth="1"/>
    <col min="5124" max="5124" width="11.625" style="59" customWidth="1"/>
    <col min="5125" max="5125" width="16.25" style="59" customWidth="1"/>
    <col min="5126" max="5126" width="20.75" style="59" customWidth="1"/>
    <col min="5127" max="5376" width="9" style="59"/>
    <col min="5377" max="5377" width="3.75" style="59" customWidth="1"/>
    <col min="5378" max="5378" width="25.25" style="59" bestFit="1" customWidth="1"/>
    <col min="5379" max="5379" width="12.375" style="59" customWidth="1"/>
    <col min="5380" max="5380" width="11.625" style="59" customWidth="1"/>
    <col min="5381" max="5381" width="16.25" style="59" customWidth="1"/>
    <col min="5382" max="5382" width="20.75" style="59" customWidth="1"/>
    <col min="5383" max="5632" width="9" style="59"/>
    <col min="5633" max="5633" width="3.75" style="59" customWidth="1"/>
    <col min="5634" max="5634" width="25.25" style="59" bestFit="1" customWidth="1"/>
    <col min="5635" max="5635" width="12.375" style="59" customWidth="1"/>
    <col min="5636" max="5636" width="11.625" style="59" customWidth="1"/>
    <col min="5637" max="5637" width="16.25" style="59" customWidth="1"/>
    <col min="5638" max="5638" width="20.75" style="59" customWidth="1"/>
    <col min="5639" max="5888" width="9" style="59"/>
    <col min="5889" max="5889" width="3.75" style="59" customWidth="1"/>
    <col min="5890" max="5890" width="25.25" style="59" bestFit="1" customWidth="1"/>
    <col min="5891" max="5891" width="12.375" style="59" customWidth="1"/>
    <col min="5892" max="5892" width="11.625" style="59" customWidth="1"/>
    <col min="5893" max="5893" width="16.25" style="59" customWidth="1"/>
    <col min="5894" max="5894" width="20.75" style="59" customWidth="1"/>
    <col min="5895" max="6144" width="9" style="59"/>
    <col min="6145" max="6145" width="3.75" style="59" customWidth="1"/>
    <col min="6146" max="6146" width="25.25" style="59" bestFit="1" customWidth="1"/>
    <col min="6147" max="6147" width="12.375" style="59" customWidth="1"/>
    <col min="6148" max="6148" width="11.625" style="59" customWidth="1"/>
    <col min="6149" max="6149" width="16.25" style="59" customWidth="1"/>
    <col min="6150" max="6150" width="20.75" style="59" customWidth="1"/>
    <col min="6151" max="6400" width="9" style="59"/>
    <col min="6401" max="6401" width="3.75" style="59" customWidth="1"/>
    <col min="6402" max="6402" width="25.25" style="59" bestFit="1" customWidth="1"/>
    <col min="6403" max="6403" width="12.375" style="59" customWidth="1"/>
    <col min="6404" max="6404" width="11.625" style="59" customWidth="1"/>
    <col min="6405" max="6405" width="16.25" style="59" customWidth="1"/>
    <col min="6406" max="6406" width="20.75" style="59" customWidth="1"/>
    <col min="6407" max="6656" width="9" style="59"/>
    <col min="6657" max="6657" width="3.75" style="59" customWidth="1"/>
    <col min="6658" max="6658" width="25.25" style="59" bestFit="1" customWidth="1"/>
    <col min="6659" max="6659" width="12.375" style="59" customWidth="1"/>
    <col min="6660" max="6660" width="11.625" style="59" customWidth="1"/>
    <col min="6661" max="6661" width="16.25" style="59" customWidth="1"/>
    <col min="6662" max="6662" width="20.75" style="59" customWidth="1"/>
    <col min="6663" max="6912" width="9" style="59"/>
    <col min="6913" max="6913" width="3.75" style="59" customWidth="1"/>
    <col min="6914" max="6914" width="25.25" style="59" bestFit="1" customWidth="1"/>
    <col min="6915" max="6915" width="12.375" style="59" customWidth="1"/>
    <col min="6916" max="6916" width="11.625" style="59" customWidth="1"/>
    <col min="6917" max="6917" width="16.25" style="59" customWidth="1"/>
    <col min="6918" max="6918" width="20.75" style="59" customWidth="1"/>
    <col min="6919" max="7168" width="9" style="59"/>
    <col min="7169" max="7169" width="3.75" style="59" customWidth="1"/>
    <col min="7170" max="7170" width="25.25" style="59" bestFit="1" customWidth="1"/>
    <col min="7171" max="7171" width="12.375" style="59" customWidth="1"/>
    <col min="7172" max="7172" width="11.625" style="59" customWidth="1"/>
    <col min="7173" max="7173" width="16.25" style="59" customWidth="1"/>
    <col min="7174" max="7174" width="20.75" style="59" customWidth="1"/>
    <col min="7175" max="7424" width="9" style="59"/>
    <col min="7425" max="7425" width="3.75" style="59" customWidth="1"/>
    <col min="7426" max="7426" width="25.25" style="59" bestFit="1" customWidth="1"/>
    <col min="7427" max="7427" width="12.375" style="59" customWidth="1"/>
    <col min="7428" max="7428" width="11.625" style="59" customWidth="1"/>
    <col min="7429" max="7429" width="16.25" style="59" customWidth="1"/>
    <col min="7430" max="7430" width="20.75" style="59" customWidth="1"/>
    <col min="7431" max="7680" width="9" style="59"/>
    <col min="7681" max="7681" width="3.75" style="59" customWidth="1"/>
    <col min="7682" max="7682" width="25.25" style="59" bestFit="1" customWidth="1"/>
    <col min="7683" max="7683" width="12.375" style="59" customWidth="1"/>
    <col min="7684" max="7684" width="11.625" style="59" customWidth="1"/>
    <col min="7685" max="7685" width="16.25" style="59" customWidth="1"/>
    <col min="7686" max="7686" width="20.75" style="59" customWidth="1"/>
    <col min="7687" max="7936" width="9" style="59"/>
    <col min="7937" max="7937" width="3.75" style="59" customWidth="1"/>
    <col min="7938" max="7938" width="25.25" style="59" bestFit="1" customWidth="1"/>
    <col min="7939" max="7939" width="12.375" style="59" customWidth="1"/>
    <col min="7940" max="7940" width="11.625" style="59" customWidth="1"/>
    <col min="7941" max="7941" width="16.25" style="59" customWidth="1"/>
    <col min="7942" max="7942" width="20.75" style="59" customWidth="1"/>
    <col min="7943" max="8192" width="9" style="59"/>
    <col min="8193" max="8193" width="3.75" style="59" customWidth="1"/>
    <col min="8194" max="8194" width="25.25" style="59" bestFit="1" customWidth="1"/>
    <col min="8195" max="8195" width="12.375" style="59" customWidth="1"/>
    <col min="8196" max="8196" width="11.625" style="59" customWidth="1"/>
    <col min="8197" max="8197" width="16.25" style="59" customWidth="1"/>
    <col min="8198" max="8198" width="20.75" style="59" customWidth="1"/>
    <col min="8199" max="8448" width="9" style="59"/>
    <col min="8449" max="8449" width="3.75" style="59" customWidth="1"/>
    <col min="8450" max="8450" width="25.25" style="59" bestFit="1" customWidth="1"/>
    <col min="8451" max="8451" width="12.375" style="59" customWidth="1"/>
    <col min="8452" max="8452" width="11.625" style="59" customWidth="1"/>
    <col min="8453" max="8453" width="16.25" style="59" customWidth="1"/>
    <col min="8454" max="8454" width="20.75" style="59" customWidth="1"/>
    <col min="8455" max="8704" width="9" style="59"/>
    <col min="8705" max="8705" width="3.75" style="59" customWidth="1"/>
    <col min="8706" max="8706" width="25.25" style="59" bestFit="1" customWidth="1"/>
    <col min="8707" max="8707" width="12.375" style="59" customWidth="1"/>
    <col min="8708" max="8708" width="11.625" style="59" customWidth="1"/>
    <col min="8709" max="8709" width="16.25" style="59" customWidth="1"/>
    <col min="8710" max="8710" width="20.75" style="59" customWidth="1"/>
    <col min="8711" max="8960" width="9" style="59"/>
    <col min="8961" max="8961" width="3.75" style="59" customWidth="1"/>
    <col min="8962" max="8962" width="25.25" style="59" bestFit="1" customWidth="1"/>
    <col min="8963" max="8963" width="12.375" style="59" customWidth="1"/>
    <col min="8964" max="8964" width="11.625" style="59" customWidth="1"/>
    <col min="8965" max="8965" width="16.25" style="59" customWidth="1"/>
    <col min="8966" max="8966" width="20.75" style="59" customWidth="1"/>
    <col min="8967" max="9216" width="9" style="59"/>
    <col min="9217" max="9217" width="3.75" style="59" customWidth="1"/>
    <col min="9218" max="9218" width="25.25" style="59" bestFit="1" customWidth="1"/>
    <col min="9219" max="9219" width="12.375" style="59" customWidth="1"/>
    <col min="9220" max="9220" width="11.625" style="59" customWidth="1"/>
    <col min="9221" max="9221" width="16.25" style="59" customWidth="1"/>
    <col min="9222" max="9222" width="20.75" style="59" customWidth="1"/>
    <col min="9223" max="9472" width="9" style="59"/>
    <col min="9473" max="9473" width="3.75" style="59" customWidth="1"/>
    <col min="9474" max="9474" width="25.25" style="59" bestFit="1" customWidth="1"/>
    <col min="9475" max="9475" width="12.375" style="59" customWidth="1"/>
    <col min="9476" max="9476" width="11.625" style="59" customWidth="1"/>
    <col min="9477" max="9477" width="16.25" style="59" customWidth="1"/>
    <col min="9478" max="9478" width="20.75" style="59" customWidth="1"/>
    <col min="9479" max="9728" width="9" style="59"/>
    <col min="9729" max="9729" width="3.75" style="59" customWidth="1"/>
    <col min="9730" max="9730" width="25.25" style="59" bestFit="1" customWidth="1"/>
    <col min="9731" max="9731" width="12.375" style="59" customWidth="1"/>
    <col min="9732" max="9732" width="11.625" style="59" customWidth="1"/>
    <col min="9733" max="9733" width="16.25" style="59" customWidth="1"/>
    <col min="9734" max="9734" width="20.75" style="59" customWidth="1"/>
    <col min="9735" max="9984" width="9" style="59"/>
    <col min="9985" max="9985" width="3.75" style="59" customWidth="1"/>
    <col min="9986" max="9986" width="25.25" style="59" bestFit="1" customWidth="1"/>
    <col min="9987" max="9987" width="12.375" style="59" customWidth="1"/>
    <col min="9988" max="9988" width="11.625" style="59" customWidth="1"/>
    <col min="9989" max="9989" width="16.25" style="59" customWidth="1"/>
    <col min="9990" max="9990" width="20.75" style="59" customWidth="1"/>
    <col min="9991" max="10240" width="9" style="59"/>
    <col min="10241" max="10241" width="3.75" style="59" customWidth="1"/>
    <col min="10242" max="10242" width="25.25" style="59" bestFit="1" customWidth="1"/>
    <col min="10243" max="10243" width="12.375" style="59" customWidth="1"/>
    <col min="10244" max="10244" width="11.625" style="59" customWidth="1"/>
    <col min="10245" max="10245" width="16.25" style="59" customWidth="1"/>
    <col min="10246" max="10246" width="20.75" style="59" customWidth="1"/>
    <col min="10247" max="10496" width="9" style="59"/>
    <col min="10497" max="10497" width="3.75" style="59" customWidth="1"/>
    <col min="10498" max="10498" width="25.25" style="59" bestFit="1" customWidth="1"/>
    <col min="10499" max="10499" width="12.375" style="59" customWidth="1"/>
    <col min="10500" max="10500" width="11.625" style="59" customWidth="1"/>
    <col min="10501" max="10501" width="16.25" style="59" customWidth="1"/>
    <col min="10502" max="10502" width="20.75" style="59" customWidth="1"/>
    <col min="10503" max="10752" width="9" style="59"/>
    <col min="10753" max="10753" width="3.75" style="59" customWidth="1"/>
    <col min="10754" max="10754" width="25.25" style="59" bestFit="1" customWidth="1"/>
    <col min="10755" max="10755" width="12.375" style="59" customWidth="1"/>
    <col min="10756" max="10756" width="11.625" style="59" customWidth="1"/>
    <col min="10757" max="10757" width="16.25" style="59" customWidth="1"/>
    <col min="10758" max="10758" width="20.75" style="59" customWidth="1"/>
    <col min="10759" max="11008" width="9" style="59"/>
    <col min="11009" max="11009" width="3.75" style="59" customWidth="1"/>
    <col min="11010" max="11010" width="25.25" style="59" bestFit="1" customWidth="1"/>
    <col min="11011" max="11011" width="12.375" style="59" customWidth="1"/>
    <col min="11012" max="11012" width="11.625" style="59" customWidth="1"/>
    <col min="11013" max="11013" width="16.25" style="59" customWidth="1"/>
    <col min="11014" max="11014" width="20.75" style="59" customWidth="1"/>
    <col min="11015" max="11264" width="9" style="59"/>
    <col min="11265" max="11265" width="3.75" style="59" customWidth="1"/>
    <col min="11266" max="11266" width="25.25" style="59" bestFit="1" customWidth="1"/>
    <col min="11267" max="11267" width="12.375" style="59" customWidth="1"/>
    <col min="11268" max="11268" width="11.625" style="59" customWidth="1"/>
    <col min="11269" max="11269" width="16.25" style="59" customWidth="1"/>
    <col min="11270" max="11270" width="20.75" style="59" customWidth="1"/>
    <col min="11271" max="11520" width="9" style="59"/>
    <col min="11521" max="11521" width="3.75" style="59" customWidth="1"/>
    <col min="11522" max="11522" width="25.25" style="59" bestFit="1" customWidth="1"/>
    <col min="11523" max="11523" width="12.375" style="59" customWidth="1"/>
    <col min="11524" max="11524" width="11.625" style="59" customWidth="1"/>
    <col min="11525" max="11525" width="16.25" style="59" customWidth="1"/>
    <col min="11526" max="11526" width="20.75" style="59" customWidth="1"/>
    <col min="11527" max="11776" width="9" style="59"/>
    <col min="11777" max="11777" width="3.75" style="59" customWidth="1"/>
    <col min="11778" max="11778" width="25.25" style="59" bestFit="1" customWidth="1"/>
    <col min="11779" max="11779" width="12.375" style="59" customWidth="1"/>
    <col min="11780" max="11780" width="11.625" style="59" customWidth="1"/>
    <col min="11781" max="11781" width="16.25" style="59" customWidth="1"/>
    <col min="11782" max="11782" width="20.75" style="59" customWidth="1"/>
    <col min="11783" max="12032" width="9" style="59"/>
    <col min="12033" max="12033" width="3.75" style="59" customWidth="1"/>
    <col min="12034" max="12034" width="25.25" style="59" bestFit="1" customWidth="1"/>
    <col min="12035" max="12035" width="12.375" style="59" customWidth="1"/>
    <col min="12036" max="12036" width="11.625" style="59" customWidth="1"/>
    <col min="12037" max="12037" width="16.25" style="59" customWidth="1"/>
    <col min="12038" max="12038" width="20.75" style="59" customWidth="1"/>
    <col min="12039" max="12288" width="9" style="59"/>
    <col min="12289" max="12289" width="3.75" style="59" customWidth="1"/>
    <col min="12290" max="12290" width="25.25" style="59" bestFit="1" customWidth="1"/>
    <col min="12291" max="12291" width="12.375" style="59" customWidth="1"/>
    <col min="12292" max="12292" width="11.625" style="59" customWidth="1"/>
    <col min="12293" max="12293" width="16.25" style="59" customWidth="1"/>
    <col min="12294" max="12294" width="20.75" style="59" customWidth="1"/>
    <col min="12295" max="12544" width="9" style="59"/>
    <col min="12545" max="12545" width="3.75" style="59" customWidth="1"/>
    <col min="12546" max="12546" width="25.25" style="59" bestFit="1" customWidth="1"/>
    <col min="12547" max="12547" width="12.375" style="59" customWidth="1"/>
    <col min="12548" max="12548" width="11.625" style="59" customWidth="1"/>
    <col min="12549" max="12549" width="16.25" style="59" customWidth="1"/>
    <col min="12550" max="12550" width="20.75" style="59" customWidth="1"/>
    <col min="12551" max="12800" width="9" style="59"/>
    <col min="12801" max="12801" width="3.75" style="59" customWidth="1"/>
    <col min="12802" max="12802" width="25.25" style="59" bestFit="1" customWidth="1"/>
    <col min="12803" max="12803" width="12.375" style="59" customWidth="1"/>
    <col min="12804" max="12804" width="11.625" style="59" customWidth="1"/>
    <col min="12805" max="12805" width="16.25" style="59" customWidth="1"/>
    <col min="12806" max="12806" width="20.75" style="59" customWidth="1"/>
    <col min="12807" max="13056" width="9" style="59"/>
    <col min="13057" max="13057" width="3.75" style="59" customWidth="1"/>
    <col min="13058" max="13058" width="25.25" style="59" bestFit="1" customWidth="1"/>
    <col min="13059" max="13059" width="12.375" style="59" customWidth="1"/>
    <col min="13060" max="13060" width="11.625" style="59" customWidth="1"/>
    <col min="13061" max="13061" width="16.25" style="59" customWidth="1"/>
    <col min="13062" max="13062" width="20.75" style="59" customWidth="1"/>
    <col min="13063" max="13312" width="9" style="59"/>
    <col min="13313" max="13313" width="3.75" style="59" customWidth="1"/>
    <col min="13314" max="13314" width="25.25" style="59" bestFit="1" customWidth="1"/>
    <col min="13315" max="13315" width="12.375" style="59" customWidth="1"/>
    <col min="13316" max="13316" width="11.625" style="59" customWidth="1"/>
    <col min="13317" max="13317" width="16.25" style="59" customWidth="1"/>
    <col min="13318" max="13318" width="20.75" style="59" customWidth="1"/>
    <col min="13319" max="13568" width="9" style="59"/>
    <col min="13569" max="13569" width="3.75" style="59" customWidth="1"/>
    <col min="13570" max="13570" width="25.25" style="59" bestFit="1" customWidth="1"/>
    <col min="13571" max="13571" width="12.375" style="59" customWidth="1"/>
    <col min="13572" max="13572" width="11.625" style="59" customWidth="1"/>
    <col min="13573" max="13573" width="16.25" style="59" customWidth="1"/>
    <col min="13574" max="13574" width="20.75" style="59" customWidth="1"/>
    <col min="13575" max="13824" width="9" style="59"/>
    <col min="13825" max="13825" width="3.75" style="59" customWidth="1"/>
    <col min="13826" max="13826" width="25.25" style="59" bestFit="1" customWidth="1"/>
    <col min="13827" max="13827" width="12.375" style="59" customWidth="1"/>
    <col min="13828" max="13828" width="11.625" style="59" customWidth="1"/>
    <col min="13829" max="13829" width="16.25" style="59" customWidth="1"/>
    <col min="13830" max="13830" width="20.75" style="59" customWidth="1"/>
    <col min="13831" max="14080" width="9" style="59"/>
    <col min="14081" max="14081" width="3.75" style="59" customWidth="1"/>
    <col min="14082" max="14082" width="25.25" style="59" bestFit="1" customWidth="1"/>
    <col min="14083" max="14083" width="12.375" style="59" customWidth="1"/>
    <col min="14084" max="14084" width="11.625" style="59" customWidth="1"/>
    <col min="14085" max="14085" width="16.25" style="59" customWidth="1"/>
    <col min="14086" max="14086" width="20.75" style="59" customWidth="1"/>
    <col min="14087" max="14336" width="9" style="59"/>
    <col min="14337" max="14337" width="3.75" style="59" customWidth="1"/>
    <col min="14338" max="14338" width="25.25" style="59" bestFit="1" customWidth="1"/>
    <col min="14339" max="14339" width="12.375" style="59" customWidth="1"/>
    <col min="14340" max="14340" width="11.625" style="59" customWidth="1"/>
    <col min="14341" max="14341" width="16.25" style="59" customWidth="1"/>
    <col min="14342" max="14342" width="20.75" style="59" customWidth="1"/>
    <col min="14343" max="14592" width="9" style="59"/>
    <col min="14593" max="14593" width="3.75" style="59" customWidth="1"/>
    <col min="14594" max="14594" width="25.25" style="59" bestFit="1" customWidth="1"/>
    <col min="14595" max="14595" width="12.375" style="59" customWidth="1"/>
    <col min="14596" max="14596" width="11.625" style="59" customWidth="1"/>
    <col min="14597" max="14597" width="16.25" style="59" customWidth="1"/>
    <col min="14598" max="14598" width="20.75" style="59" customWidth="1"/>
    <col min="14599" max="14848" width="9" style="59"/>
    <col min="14849" max="14849" width="3.75" style="59" customWidth="1"/>
    <col min="14850" max="14850" width="25.25" style="59" bestFit="1" customWidth="1"/>
    <col min="14851" max="14851" width="12.375" style="59" customWidth="1"/>
    <col min="14852" max="14852" width="11.625" style="59" customWidth="1"/>
    <col min="14853" max="14853" width="16.25" style="59" customWidth="1"/>
    <col min="14854" max="14854" width="20.75" style="59" customWidth="1"/>
    <col min="14855" max="15104" width="9" style="59"/>
    <col min="15105" max="15105" width="3.75" style="59" customWidth="1"/>
    <col min="15106" max="15106" width="25.25" style="59" bestFit="1" customWidth="1"/>
    <col min="15107" max="15107" width="12.375" style="59" customWidth="1"/>
    <col min="15108" max="15108" width="11.625" style="59" customWidth="1"/>
    <col min="15109" max="15109" width="16.25" style="59" customWidth="1"/>
    <col min="15110" max="15110" width="20.75" style="59" customWidth="1"/>
    <col min="15111" max="15360" width="9" style="59"/>
    <col min="15361" max="15361" width="3.75" style="59" customWidth="1"/>
    <col min="15362" max="15362" width="25.25" style="59" bestFit="1" customWidth="1"/>
    <col min="15363" max="15363" width="12.375" style="59" customWidth="1"/>
    <col min="15364" max="15364" width="11.625" style="59" customWidth="1"/>
    <col min="15365" max="15365" width="16.25" style="59" customWidth="1"/>
    <col min="15366" max="15366" width="20.75" style="59" customWidth="1"/>
    <col min="15367" max="15616" width="9" style="59"/>
    <col min="15617" max="15617" width="3.75" style="59" customWidth="1"/>
    <col min="15618" max="15618" width="25.25" style="59" bestFit="1" customWidth="1"/>
    <col min="15619" max="15619" width="12.375" style="59" customWidth="1"/>
    <col min="15620" max="15620" width="11.625" style="59" customWidth="1"/>
    <col min="15621" max="15621" width="16.25" style="59" customWidth="1"/>
    <col min="15622" max="15622" width="20.75" style="59" customWidth="1"/>
    <col min="15623" max="15872" width="9" style="59"/>
    <col min="15873" max="15873" width="3.75" style="59" customWidth="1"/>
    <col min="15874" max="15874" width="25.25" style="59" bestFit="1" customWidth="1"/>
    <col min="15875" max="15875" width="12.375" style="59" customWidth="1"/>
    <col min="15876" max="15876" width="11.625" style="59" customWidth="1"/>
    <col min="15877" max="15877" width="16.25" style="59" customWidth="1"/>
    <col min="15878" max="15878" width="20.75" style="59" customWidth="1"/>
    <col min="15879" max="16128" width="9" style="59"/>
    <col min="16129" max="16129" width="3.75" style="59" customWidth="1"/>
    <col min="16130" max="16130" width="25.25" style="59" bestFit="1" customWidth="1"/>
    <col min="16131" max="16131" width="12.375" style="59" customWidth="1"/>
    <col min="16132" max="16132" width="11.625" style="59" customWidth="1"/>
    <col min="16133" max="16133" width="16.25" style="59" customWidth="1"/>
    <col min="16134" max="16134" width="20.75" style="59" customWidth="1"/>
    <col min="16135" max="16384" width="9" style="59"/>
  </cols>
  <sheetData>
    <row r="1" spans="2:6" ht="27" customHeight="1">
      <c r="B1" s="201" t="s">
        <v>304</v>
      </c>
      <c r="C1" s="201"/>
    </row>
    <row r="2" spans="2:6" ht="18" customHeight="1">
      <c r="B2" s="117" t="s">
        <v>305</v>
      </c>
      <c r="C2" s="117"/>
    </row>
    <row r="3" spans="2:6" ht="21.95" customHeight="1">
      <c r="B3" s="202"/>
      <c r="C3" s="202"/>
      <c r="D3" s="202"/>
    </row>
    <row r="4" spans="2:6" ht="21.95" customHeight="1">
      <c r="B4" s="197" t="s">
        <v>306</v>
      </c>
      <c r="C4" s="197"/>
      <c r="D4" s="197"/>
      <c r="E4" s="197"/>
      <c r="F4" s="197"/>
    </row>
    <row r="5" spans="2:6" ht="21.95" customHeight="1">
      <c r="B5" s="118" t="s">
        <v>30</v>
      </c>
      <c r="C5" s="119" t="s">
        <v>14</v>
      </c>
      <c r="D5" s="119" t="s">
        <v>3</v>
      </c>
      <c r="E5" s="119" t="s">
        <v>54</v>
      </c>
      <c r="F5" s="119" t="s">
        <v>1</v>
      </c>
    </row>
    <row r="6" spans="2:6" ht="21.95" customHeight="1">
      <c r="B6" s="203" t="s">
        <v>23</v>
      </c>
      <c r="C6" s="204"/>
      <c r="D6" s="204"/>
      <c r="E6" s="204"/>
      <c r="F6" s="205"/>
    </row>
    <row r="7" spans="2:6" ht="21.95" customHeight="1">
      <c r="B7" s="120" t="s">
        <v>307</v>
      </c>
      <c r="C7" s="121" t="s">
        <v>80</v>
      </c>
      <c r="D7" s="122">
        <v>1</v>
      </c>
      <c r="E7" s="122">
        <v>1440000</v>
      </c>
      <c r="F7" s="122">
        <v>86400</v>
      </c>
    </row>
    <row r="8" spans="2:6" ht="21.95" customHeight="1">
      <c r="B8" s="206" t="s">
        <v>24</v>
      </c>
      <c r="C8" s="207"/>
      <c r="D8" s="122">
        <f>SUM(D7)</f>
        <v>1</v>
      </c>
      <c r="E8" s="122">
        <f>SUM(E7)</f>
        <v>1440000</v>
      </c>
      <c r="F8" s="122">
        <f>SUM(F7)</f>
        <v>86400</v>
      </c>
    </row>
    <row r="9" spans="2:6" ht="21.95" customHeight="1">
      <c r="B9" s="198" t="s">
        <v>25</v>
      </c>
      <c r="C9" s="199"/>
      <c r="D9" s="199"/>
      <c r="E9" s="199"/>
      <c r="F9" s="200"/>
    </row>
    <row r="10" spans="2:6" ht="21.95" customHeight="1">
      <c r="B10" s="123" t="s">
        <v>308</v>
      </c>
      <c r="C10" s="124" t="s">
        <v>106</v>
      </c>
      <c r="D10" s="122">
        <v>4</v>
      </c>
      <c r="E10" s="122">
        <v>4000000</v>
      </c>
      <c r="F10" s="122">
        <v>6894718.1200000001</v>
      </c>
    </row>
    <row r="11" spans="2:6" ht="21.95" customHeight="1">
      <c r="B11" s="195" t="s">
        <v>71</v>
      </c>
      <c r="C11" s="196"/>
      <c r="D11" s="122">
        <f>SUM(D10)</f>
        <v>4</v>
      </c>
      <c r="E11" s="122">
        <f>SUM(E10)</f>
        <v>4000000</v>
      </c>
      <c r="F11" s="122">
        <f>SUM(F10)</f>
        <v>6894718.1200000001</v>
      </c>
    </row>
    <row r="12" spans="2:6" ht="21.95" customHeight="1">
      <c r="B12" s="198" t="s">
        <v>309</v>
      </c>
      <c r="C12" s="199"/>
      <c r="D12" s="199"/>
      <c r="E12" s="199"/>
      <c r="F12" s="200"/>
    </row>
    <row r="13" spans="2:6" ht="21.95" customHeight="1">
      <c r="B13" s="123" t="s">
        <v>310</v>
      </c>
      <c r="C13" s="124" t="s">
        <v>98</v>
      </c>
      <c r="D13" s="122">
        <v>6</v>
      </c>
      <c r="E13" s="122">
        <v>5000000</v>
      </c>
      <c r="F13" s="122">
        <v>16450000</v>
      </c>
    </row>
    <row r="14" spans="2:6" ht="21.95" customHeight="1">
      <c r="B14" s="123" t="s">
        <v>311</v>
      </c>
      <c r="C14" s="124" t="s">
        <v>180</v>
      </c>
      <c r="D14" s="122">
        <v>1</v>
      </c>
      <c r="E14" s="122">
        <v>380000</v>
      </c>
      <c r="F14" s="122">
        <v>440800</v>
      </c>
    </row>
    <row r="15" spans="2:6" ht="21.75" customHeight="1">
      <c r="B15" s="195" t="s">
        <v>312</v>
      </c>
      <c r="C15" s="196"/>
      <c r="D15" s="122">
        <f>SUM(D13:D14)</f>
        <v>7</v>
      </c>
      <c r="E15" s="122">
        <f>SUM(E13:E14)</f>
        <v>5380000</v>
      </c>
      <c r="F15" s="122">
        <f>SUM(F13:F14)</f>
        <v>16890800</v>
      </c>
    </row>
    <row r="16" spans="2:6" ht="21.75" customHeight="1">
      <c r="B16" s="198" t="s">
        <v>313</v>
      </c>
      <c r="C16" s="199"/>
      <c r="D16" s="199"/>
      <c r="E16" s="199"/>
      <c r="F16" s="200"/>
    </row>
    <row r="17" spans="2:6" ht="22.5" customHeight="1">
      <c r="B17" s="123" t="s">
        <v>314</v>
      </c>
      <c r="C17" s="124" t="s">
        <v>70</v>
      </c>
      <c r="D17" s="122">
        <v>11</v>
      </c>
      <c r="E17" s="122">
        <v>237000</v>
      </c>
      <c r="F17" s="122">
        <v>19533000</v>
      </c>
    </row>
    <row r="18" spans="2:6" ht="20.25" customHeight="1">
      <c r="B18" s="195" t="s">
        <v>315</v>
      </c>
      <c r="C18" s="196"/>
      <c r="D18" s="122">
        <f>SUM(D17)</f>
        <v>11</v>
      </c>
      <c r="E18" s="122">
        <f>SUM(E17)</f>
        <v>237000</v>
      </c>
      <c r="F18" s="122">
        <f>SUM(F17)</f>
        <v>19533000</v>
      </c>
    </row>
    <row r="19" spans="2:6" ht="23.25" customHeight="1">
      <c r="B19" s="198" t="s">
        <v>316</v>
      </c>
      <c r="C19" s="199"/>
      <c r="D19" s="199"/>
      <c r="E19" s="199"/>
      <c r="F19" s="200"/>
    </row>
    <row r="20" spans="2:6" ht="21" customHeight="1">
      <c r="B20" s="123" t="s">
        <v>87</v>
      </c>
      <c r="C20" s="124" t="s">
        <v>88</v>
      </c>
      <c r="D20" s="122">
        <v>2</v>
      </c>
      <c r="E20" s="122">
        <v>110000</v>
      </c>
      <c r="F20" s="122">
        <v>924000</v>
      </c>
    </row>
    <row r="21" spans="2:6" ht="21" customHeight="1">
      <c r="B21" s="195" t="s">
        <v>317</v>
      </c>
      <c r="C21" s="196"/>
      <c r="D21" s="122">
        <f>SUM(D20)</f>
        <v>2</v>
      </c>
      <c r="E21" s="122">
        <f>SUM(E20)</f>
        <v>110000</v>
      </c>
      <c r="F21" s="122">
        <f>SUM(F20)</f>
        <v>924000</v>
      </c>
    </row>
    <row r="22" spans="2:6" ht="21" customHeight="1">
      <c r="B22" s="195" t="s">
        <v>318</v>
      </c>
      <c r="C22" s="196"/>
      <c r="D22" s="122">
        <f>D21+D18+D15+D11+D8</f>
        <v>25</v>
      </c>
      <c r="E22" s="122">
        <f>E21+E18+E15+E11+E8</f>
        <v>11167000</v>
      </c>
      <c r="F22" s="122">
        <f>F21+F18+F15+F11+F8</f>
        <v>44328918.119999997</v>
      </c>
    </row>
    <row r="23" spans="2:6" ht="23.25">
      <c r="B23" s="197" t="s">
        <v>319</v>
      </c>
      <c r="C23" s="197"/>
      <c r="D23" s="197"/>
      <c r="E23" s="197"/>
      <c r="F23" s="197"/>
    </row>
    <row r="24" spans="2:6" ht="15.75">
      <c r="B24" s="125" t="s">
        <v>30</v>
      </c>
      <c r="C24" s="126" t="s">
        <v>14</v>
      </c>
      <c r="D24" s="126" t="s">
        <v>3</v>
      </c>
      <c r="E24" s="126" t="s">
        <v>54</v>
      </c>
      <c r="F24" s="126" t="s">
        <v>1</v>
      </c>
    </row>
    <row r="25" spans="2:6" ht="18">
      <c r="B25" s="198" t="s">
        <v>316</v>
      </c>
      <c r="C25" s="199"/>
      <c r="D25" s="199"/>
      <c r="E25" s="199"/>
      <c r="F25" s="200"/>
    </row>
    <row r="26" spans="2:6" ht="18">
      <c r="B26" s="127" t="s">
        <v>93</v>
      </c>
      <c r="C26" s="128" t="s">
        <v>94</v>
      </c>
      <c r="D26" s="122">
        <v>1</v>
      </c>
      <c r="E26" s="122">
        <v>760000</v>
      </c>
      <c r="F26" s="122">
        <v>1900000</v>
      </c>
    </row>
    <row r="27" spans="2:6" ht="18">
      <c r="B27" s="195" t="s">
        <v>317</v>
      </c>
      <c r="C27" s="196"/>
      <c r="D27" s="122">
        <f>SUM(D26)</f>
        <v>1</v>
      </c>
      <c r="E27" s="122">
        <f>SUM(E26)</f>
        <v>760000</v>
      </c>
      <c r="F27" s="122">
        <f>SUM(F26)</f>
        <v>1900000</v>
      </c>
    </row>
    <row r="28" spans="2:6" ht="18">
      <c r="B28" s="195" t="s">
        <v>318</v>
      </c>
      <c r="C28" s="196"/>
      <c r="D28" s="122">
        <v>1</v>
      </c>
      <c r="E28" s="122">
        <v>760000</v>
      </c>
      <c r="F28" s="122">
        <v>1900000</v>
      </c>
    </row>
    <row r="29" spans="2:6" ht="18">
      <c r="B29" s="129"/>
      <c r="C29" s="129"/>
      <c r="D29" s="129"/>
      <c r="E29" s="129"/>
      <c r="F29" s="129"/>
    </row>
    <row r="30" spans="2:6" ht="23.25">
      <c r="B30" s="197" t="s">
        <v>320</v>
      </c>
      <c r="C30" s="197"/>
      <c r="D30" s="197"/>
      <c r="E30" s="197"/>
      <c r="F30" s="197"/>
    </row>
    <row r="31" spans="2:6" ht="21.75" customHeight="1">
      <c r="B31" s="130" t="s">
        <v>30</v>
      </c>
      <c r="C31" s="131" t="s">
        <v>14</v>
      </c>
      <c r="D31" s="131" t="s">
        <v>3</v>
      </c>
      <c r="E31" s="131" t="s">
        <v>54</v>
      </c>
      <c r="F31" s="131" t="s">
        <v>1</v>
      </c>
    </row>
    <row r="32" spans="2:6" ht="21.75" customHeight="1">
      <c r="B32" s="198" t="s">
        <v>25</v>
      </c>
      <c r="C32" s="199"/>
      <c r="D32" s="199"/>
      <c r="E32" s="199"/>
      <c r="F32" s="200"/>
    </row>
    <row r="33" spans="2:6" ht="21.75" customHeight="1">
      <c r="B33" s="123" t="s">
        <v>308</v>
      </c>
      <c r="C33" s="124" t="s">
        <v>106</v>
      </c>
      <c r="D33" s="122">
        <v>1</v>
      </c>
      <c r="E33" s="122">
        <v>471812</v>
      </c>
      <c r="F33" s="122">
        <v>816234.76</v>
      </c>
    </row>
    <row r="34" spans="2:6" ht="21.75" customHeight="1">
      <c r="B34" s="195" t="s">
        <v>71</v>
      </c>
      <c r="C34" s="196"/>
      <c r="D34" s="122">
        <f>SUM(D33)</f>
        <v>1</v>
      </c>
      <c r="E34" s="122">
        <f>SUM(E33)</f>
        <v>471812</v>
      </c>
      <c r="F34" s="122">
        <f>SUM(F33)</f>
        <v>816234.76</v>
      </c>
    </row>
    <row r="35" spans="2:6" ht="21.75" customHeight="1">
      <c r="B35" s="198" t="s">
        <v>309</v>
      </c>
      <c r="C35" s="199"/>
      <c r="D35" s="199"/>
      <c r="E35" s="199"/>
      <c r="F35" s="200"/>
    </row>
    <row r="36" spans="2:6" ht="21.75" customHeight="1">
      <c r="B36" s="123" t="s">
        <v>310</v>
      </c>
      <c r="C36" s="124" t="s">
        <v>98</v>
      </c>
      <c r="D36" s="122">
        <v>3</v>
      </c>
      <c r="E36" s="122">
        <v>2843347</v>
      </c>
      <c r="F36" s="122">
        <v>9354611.6300000008</v>
      </c>
    </row>
    <row r="37" spans="2:6" ht="21.75" customHeight="1">
      <c r="B37" s="195" t="s">
        <v>312</v>
      </c>
      <c r="C37" s="196"/>
      <c r="D37" s="122">
        <f>SUM(D36)</f>
        <v>3</v>
      </c>
      <c r="E37" s="122">
        <f>SUM(E36)</f>
        <v>2843347</v>
      </c>
      <c r="F37" s="122">
        <f>SUM(F36)</f>
        <v>9354611.6300000008</v>
      </c>
    </row>
    <row r="38" spans="2:6" ht="21.75" customHeight="1">
      <c r="B38" s="198" t="s">
        <v>316</v>
      </c>
      <c r="C38" s="199"/>
      <c r="D38" s="199"/>
      <c r="E38" s="199"/>
      <c r="F38" s="200"/>
    </row>
    <row r="39" spans="2:6" ht="21.75" customHeight="1">
      <c r="B39" s="123" t="s">
        <v>87</v>
      </c>
      <c r="C39" s="124" t="s">
        <v>88</v>
      </c>
      <c r="D39" s="122">
        <v>7</v>
      </c>
      <c r="E39" s="122">
        <v>668430</v>
      </c>
      <c r="F39" s="122">
        <v>5569447.5899999999</v>
      </c>
    </row>
    <row r="40" spans="2:6" ht="21.75" customHeight="1">
      <c r="B40" s="195" t="s">
        <v>317</v>
      </c>
      <c r="C40" s="196"/>
      <c r="D40" s="122">
        <f>SUM(D39)</f>
        <v>7</v>
      </c>
      <c r="E40" s="122">
        <f>SUM(E39)</f>
        <v>668430</v>
      </c>
      <c r="F40" s="122">
        <f>SUM(F39)</f>
        <v>5569447.5899999999</v>
      </c>
    </row>
    <row r="41" spans="2:6" ht="18">
      <c r="B41" s="195" t="s">
        <v>318</v>
      </c>
      <c r="C41" s="196"/>
      <c r="D41" s="122">
        <f>D40+D37+D34</f>
        <v>11</v>
      </c>
      <c r="E41" s="122">
        <f>E40+E37+E34</f>
        <v>3983589</v>
      </c>
      <c r="F41" s="122">
        <f>F40+F37+F34</f>
        <v>15740293.98</v>
      </c>
    </row>
  </sheetData>
  <mergeCells count="26">
    <mergeCell ref="B9:F9"/>
    <mergeCell ref="B1:C1"/>
    <mergeCell ref="B3:D3"/>
    <mergeCell ref="B4:F4"/>
    <mergeCell ref="B6:F6"/>
    <mergeCell ref="B8:C8"/>
    <mergeCell ref="B28:C28"/>
    <mergeCell ref="B11:C11"/>
    <mergeCell ref="B12:F12"/>
    <mergeCell ref="B15:C15"/>
    <mergeCell ref="B16:F16"/>
    <mergeCell ref="B18:C18"/>
    <mergeCell ref="B19:F19"/>
    <mergeCell ref="B21:C21"/>
    <mergeCell ref="B22:C22"/>
    <mergeCell ref="B23:F23"/>
    <mergeCell ref="B25:F25"/>
    <mergeCell ref="B27:C27"/>
    <mergeCell ref="B40:C40"/>
    <mergeCell ref="B41:C41"/>
    <mergeCell ref="B30:F30"/>
    <mergeCell ref="B32:F32"/>
    <mergeCell ref="B34:C34"/>
    <mergeCell ref="B35:F35"/>
    <mergeCell ref="B37:C37"/>
    <mergeCell ref="B38:F38"/>
  </mergeCells>
  <pageMargins left="0" right="0" top="0" bottom="0" header="0" footer="0"/>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9"/>
  <sheetViews>
    <sheetView rightToLeft="1" zoomScale="90" zoomScaleNormal="90" zoomScaleSheetLayoutView="95" workbookViewId="0">
      <selection activeCell="D12" sqref="D12:E13"/>
    </sheetView>
  </sheetViews>
  <sheetFormatPr defaultRowHeight="14.25"/>
  <cols>
    <col min="1" max="1" width="2.375" customWidth="1"/>
    <col min="2" max="2" width="20.375" customWidth="1"/>
    <col min="3" max="3" width="13.875" customWidth="1"/>
    <col min="4" max="4" width="20.875" customWidth="1"/>
    <col min="5" max="5" width="20.125" customWidth="1"/>
  </cols>
  <sheetData>
    <row r="1" spans="2:5" ht="20.25" customHeight="1">
      <c r="B1" s="211" t="s">
        <v>299</v>
      </c>
      <c r="C1" s="211"/>
      <c r="D1" s="211"/>
      <c r="E1" s="211"/>
    </row>
    <row r="2" spans="2:5" ht="18" customHeight="1">
      <c r="B2" s="37" t="s">
        <v>13</v>
      </c>
      <c r="C2" s="37" t="s">
        <v>14</v>
      </c>
      <c r="D2" s="37" t="s">
        <v>34</v>
      </c>
      <c r="E2" s="37" t="s">
        <v>35</v>
      </c>
    </row>
    <row r="3" spans="2:5" ht="14.1" customHeight="1">
      <c r="B3" s="212" t="s">
        <v>23</v>
      </c>
      <c r="C3" s="212"/>
      <c r="D3" s="212"/>
      <c r="E3" s="212"/>
    </row>
    <row r="4" spans="2:5" s="45" customFormat="1" ht="14.1" customHeight="1">
      <c r="B4" s="50" t="s">
        <v>83</v>
      </c>
      <c r="C4" s="51" t="s">
        <v>84</v>
      </c>
      <c r="D4" s="8">
        <v>0.7</v>
      </c>
      <c r="E4" s="8">
        <v>0.7</v>
      </c>
    </row>
    <row r="5" spans="2:5" s="59" customFormat="1" ht="14.1" customHeight="1">
      <c r="B5" s="43" t="s">
        <v>221</v>
      </c>
      <c r="C5" s="42" t="s">
        <v>222</v>
      </c>
      <c r="D5" s="94">
        <v>0.99</v>
      </c>
      <c r="E5" s="97">
        <v>1</v>
      </c>
    </row>
    <row r="6" spans="2:5" s="59" customFormat="1" ht="14.1" customHeight="1">
      <c r="B6" s="43" t="s">
        <v>243</v>
      </c>
      <c r="C6" s="42" t="s">
        <v>244</v>
      </c>
      <c r="D6" s="94">
        <v>1.0900000000000001</v>
      </c>
      <c r="E6" s="97">
        <v>1.0900000000000001</v>
      </c>
    </row>
    <row r="7" spans="2:5" s="59" customFormat="1" ht="14.1" customHeight="1">
      <c r="B7" s="43" t="s">
        <v>72</v>
      </c>
      <c r="C7" s="42" t="s">
        <v>73</v>
      </c>
      <c r="D7" s="97">
        <v>0.18</v>
      </c>
      <c r="E7" s="97">
        <v>0.18</v>
      </c>
    </row>
    <row r="8" spans="2:5" s="59" customFormat="1" ht="14.1" customHeight="1">
      <c r="B8" s="86" t="s">
        <v>213</v>
      </c>
      <c r="C8" s="88" t="s">
        <v>214</v>
      </c>
      <c r="D8" s="97">
        <v>2.52</v>
      </c>
      <c r="E8" s="97">
        <v>2.52</v>
      </c>
    </row>
    <row r="9" spans="2:5" s="59" customFormat="1" ht="14.1" customHeight="1">
      <c r="B9" s="43" t="s">
        <v>161</v>
      </c>
      <c r="C9" s="42" t="s">
        <v>162</v>
      </c>
      <c r="D9" s="94">
        <v>0.4</v>
      </c>
      <c r="E9" s="94">
        <v>0.4</v>
      </c>
    </row>
    <row r="10" spans="2:5" s="59" customFormat="1" ht="14.1" customHeight="1">
      <c r="B10" s="43" t="s">
        <v>209</v>
      </c>
      <c r="C10" s="42" t="s">
        <v>210</v>
      </c>
      <c r="D10" s="94">
        <v>0.16</v>
      </c>
      <c r="E10" s="55">
        <v>0.16</v>
      </c>
    </row>
    <row r="11" spans="2:5" s="59" customFormat="1" ht="14.1" customHeight="1">
      <c r="B11" s="43" t="s">
        <v>177</v>
      </c>
      <c r="C11" s="42" t="s">
        <v>178</v>
      </c>
      <c r="D11" s="94">
        <v>0.51</v>
      </c>
      <c r="E11" s="97">
        <v>0.51</v>
      </c>
    </row>
    <row r="12" spans="2:5" s="59" customFormat="1" ht="14.1" customHeight="1">
      <c r="B12" s="86" t="s">
        <v>265</v>
      </c>
      <c r="C12" s="103" t="s">
        <v>264</v>
      </c>
      <c r="D12" s="94">
        <v>0.14000000000000001</v>
      </c>
      <c r="E12" s="94">
        <v>0.14000000000000001</v>
      </c>
    </row>
    <row r="13" spans="2:5" s="59" customFormat="1" ht="14.1" customHeight="1">
      <c r="B13" s="43" t="s">
        <v>115</v>
      </c>
      <c r="C13" s="42" t="s">
        <v>116</v>
      </c>
      <c r="D13" s="94">
        <v>0.31</v>
      </c>
      <c r="E13" s="94">
        <v>0.31</v>
      </c>
    </row>
    <row r="14" spans="2:5" s="59" customFormat="1" ht="14.1" customHeight="1">
      <c r="B14" s="86" t="s">
        <v>219</v>
      </c>
      <c r="C14" s="88" t="s">
        <v>220</v>
      </c>
      <c r="D14" s="94">
        <v>0.46</v>
      </c>
      <c r="E14" s="94">
        <v>0.46</v>
      </c>
    </row>
    <row r="15" spans="2:5" s="59" customFormat="1" ht="14.1" customHeight="1">
      <c r="B15" s="43" t="s">
        <v>99</v>
      </c>
      <c r="C15" s="42" t="s">
        <v>100</v>
      </c>
      <c r="D15" s="94">
        <v>0.6</v>
      </c>
      <c r="E15" s="94">
        <v>0.6</v>
      </c>
    </row>
    <row r="16" spans="2:5" s="59" customFormat="1" ht="14.1" customHeight="1">
      <c r="B16" s="213" t="s">
        <v>25</v>
      </c>
      <c r="C16" s="214"/>
      <c r="D16" s="214"/>
      <c r="E16" s="215"/>
    </row>
    <row r="17" spans="2:5" s="59" customFormat="1" ht="14.1" customHeight="1">
      <c r="B17" s="48" t="s">
        <v>111</v>
      </c>
      <c r="C17" s="49" t="s">
        <v>112</v>
      </c>
      <c r="D17" s="55">
        <v>16.11</v>
      </c>
      <c r="E17" s="100">
        <v>16.05</v>
      </c>
    </row>
    <row r="18" spans="2:5" s="59" customFormat="1" ht="14.1" customHeight="1">
      <c r="B18" s="213" t="s">
        <v>26</v>
      </c>
      <c r="C18" s="214"/>
      <c r="D18" s="214"/>
      <c r="E18" s="215"/>
    </row>
    <row r="19" spans="2:5" s="59" customFormat="1" ht="14.1" customHeight="1">
      <c r="B19" s="34" t="s">
        <v>183</v>
      </c>
      <c r="C19" s="34" t="s">
        <v>184</v>
      </c>
      <c r="D19" s="55">
        <v>1.98</v>
      </c>
      <c r="E19" s="55">
        <v>1.98</v>
      </c>
    </row>
    <row r="20" spans="2:5" s="59" customFormat="1" ht="14.1" customHeight="1">
      <c r="B20" s="213" t="s">
        <v>152</v>
      </c>
      <c r="C20" s="214"/>
      <c r="D20" s="214"/>
      <c r="E20" s="215"/>
    </row>
    <row r="21" spans="2:5" s="59" customFormat="1" ht="14.1" customHeight="1">
      <c r="B21" s="34" t="s">
        <v>155</v>
      </c>
      <c r="C21" s="34" t="s">
        <v>156</v>
      </c>
      <c r="D21" s="77">
        <v>4.9000000000000004</v>
      </c>
      <c r="E21" s="74">
        <v>4.9000000000000004</v>
      </c>
    </row>
    <row r="22" spans="2:5" s="59" customFormat="1" ht="14.1" customHeight="1">
      <c r="B22" s="34" t="s">
        <v>146</v>
      </c>
      <c r="C22" s="34" t="s">
        <v>147</v>
      </c>
      <c r="D22" s="94">
        <v>8.4</v>
      </c>
      <c r="E22" s="100">
        <v>8.4</v>
      </c>
    </row>
    <row r="23" spans="2:5" s="59" customFormat="1" ht="14.1" customHeight="1">
      <c r="B23" s="34" t="s">
        <v>266</v>
      </c>
      <c r="C23" s="34" t="s">
        <v>267</v>
      </c>
      <c r="D23" s="94">
        <v>13</v>
      </c>
      <c r="E23" s="94">
        <v>13</v>
      </c>
    </row>
    <row r="24" spans="2:5" s="59" customFormat="1" ht="14.1" customHeight="1">
      <c r="B24" s="34" t="s">
        <v>224</v>
      </c>
      <c r="C24" s="34" t="s">
        <v>225</v>
      </c>
      <c r="D24" s="94">
        <v>9.36</v>
      </c>
      <c r="E24" s="74">
        <v>9.3000000000000007</v>
      </c>
    </row>
    <row r="25" spans="2:5" s="59" customFormat="1" ht="14.1" customHeight="1">
      <c r="B25" s="213" t="s">
        <v>28</v>
      </c>
      <c r="C25" s="214"/>
      <c r="D25" s="214"/>
      <c r="E25" s="215"/>
    </row>
    <row r="26" spans="2:5" s="59" customFormat="1" ht="14.1" customHeight="1">
      <c r="B26" s="34" t="s">
        <v>228</v>
      </c>
      <c r="C26" s="34" t="s">
        <v>229</v>
      </c>
      <c r="D26" s="55">
        <v>4.7</v>
      </c>
      <c r="E26" s="55">
        <v>4.7</v>
      </c>
    </row>
    <row r="27" spans="2:5" s="59" customFormat="1" ht="14.1" customHeight="1">
      <c r="B27" s="34" t="s">
        <v>190</v>
      </c>
      <c r="C27" s="34" t="s">
        <v>191</v>
      </c>
      <c r="D27" s="55">
        <v>12</v>
      </c>
      <c r="E27" s="55">
        <v>12</v>
      </c>
    </row>
    <row r="28" spans="2:5" ht="18" customHeight="1">
      <c r="B28" s="211" t="s">
        <v>298</v>
      </c>
      <c r="C28" s="211"/>
      <c r="D28" s="211"/>
      <c r="E28" s="211"/>
    </row>
    <row r="29" spans="2:5" ht="13.5" customHeight="1">
      <c r="B29" s="37" t="s">
        <v>30</v>
      </c>
      <c r="C29" s="37" t="s">
        <v>14</v>
      </c>
      <c r="D29" s="37" t="s">
        <v>34</v>
      </c>
      <c r="E29" s="37" t="s">
        <v>35</v>
      </c>
    </row>
    <row r="30" spans="2:5" ht="14.1" customHeight="1">
      <c r="B30" s="208" t="s">
        <v>23</v>
      </c>
      <c r="C30" s="209"/>
      <c r="D30" s="209"/>
      <c r="E30" s="210"/>
    </row>
    <row r="31" spans="2:5" ht="14.1" customHeight="1">
      <c r="B31" s="34" t="s">
        <v>67</v>
      </c>
      <c r="C31" s="34" t="s">
        <v>66</v>
      </c>
      <c r="D31" s="55">
        <v>1</v>
      </c>
      <c r="E31" s="73">
        <v>1</v>
      </c>
    </row>
    <row r="32" spans="2:5" s="45" customFormat="1" ht="14.1" customHeight="1">
      <c r="B32" s="79" t="s">
        <v>85</v>
      </c>
      <c r="C32" s="79" t="s">
        <v>86</v>
      </c>
      <c r="D32" s="8">
        <v>1</v>
      </c>
      <c r="E32" s="8">
        <v>1</v>
      </c>
    </row>
    <row r="33" spans="2:5" s="59" customFormat="1" ht="14.1" customHeight="1">
      <c r="B33" s="61" t="s">
        <v>122</v>
      </c>
      <c r="C33" s="61" t="s">
        <v>123</v>
      </c>
      <c r="D33" s="60">
        <v>1</v>
      </c>
      <c r="E33" s="62">
        <v>1</v>
      </c>
    </row>
    <row r="34" spans="2:5" s="59" customFormat="1" ht="14.1" customHeight="1">
      <c r="B34" s="9" t="s">
        <v>148</v>
      </c>
      <c r="C34" s="7" t="s">
        <v>149</v>
      </c>
      <c r="D34" s="60">
        <v>0.35</v>
      </c>
      <c r="E34" s="62">
        <v>0.35</v>
      </c>
    </row>
    <row r="35" spans="2:5" s="59" customFormat="1" ht="14.1" customHeight="1">
      <c r="B35" s="34" t="s">
        <v>170</v>
      </c>
      <c r="C35" s="34" t="s">
        <v>171</v>
      </c>
      <c r="D35" s="60">
        <v>1</v>
      </c>
      <c r="E35" s="62">
        <v>1</v>
      </c>
    </row>
    <row r="36" spans="2:5" s="59" customFormat="1" ht="14.1" customHeight="1">
      <c r="B36" s="61" t="s">
        <v>107</v>
      </c>
      <c r="C36" s="61" t="s">
        <v>108</v>
      </c>
      <c r="D36" s="60">
        <v>0.81</v>
      </c>
      <c r="E36" s="62">
        <v>0.81</v>
      </c>
    </row>
    <row r="37" spans="2:5" s="59" customFormat="1" ht="14.1" customHeight="1">
      <c r="B37" s="84" t="s">
        <v>217</v>
      </c>
      <c r="C37" s="85" t="s">
        <v>218</v>
      </c>
      <c r="D37" s="77" t="s">
        <v>38</v>
      </c>
      <c r="E37" s="74" t="s">
        <v>38</v>
      </c>
    </row>
    <row r="38" spans="2:5" s="59" customFormat="1" ht="14.1" customHeight="1">
      <c r="B38" s="84" t="s">
        <v>192</v>
      </c>
      <c r="C38" s="85" t="s">
        <v>193</v>
      </c>
      <c r="D38" s="77">
        <v>1</v>
      </c>
      <c r="E38" s="74">
        <v>1</v>
      </c>
    </row>
    <row r="39" spans="2:5" s="59" customFormat="1" ht="14.1" customHeight="1">
      <c r="B39" s="34" t="s">
        <v>163</v>
      </c>
      <c r="C39" s="34" t="s">
        <v>164</v>
      </c>
      <c r="D39" s="94">
        <v>1.1000000000000001</v>
      </c>
      <c r="E39" s="94">
        <v>1.1000000000000001</v>
      </c>
    </row>
    <row r="40" spans="2:5" s="59" customFormat="1" ht="14.1" customHeight="1">
      <c r="B40" s="84" t="s">
        <v>215</v>
      </c>
      <c r="C40" s="85" t="s">
        <v>216</v>
      </c>
      <c r="D40" s="94">
        <v>0.38</v>
      </c>
      <c r="E40" s="97">
        <v>0.38</v>
      </c>
    </row>
    <row r="41" spans="2:5" s="59" customFormat="1" ht="14.1" customHeight="1">
      <c r="B41" s="34" t="s">
        <v>74</v>
      </c>
      <c r="C41" s="34" t="s">
        <v>75</v>
      </c>
      <c r="D41" s="94">
        <v>0.37</v>
      </c>
      <c r="E41" s="74">
        <v>0.37</v>
      </c>
    </row>
    <row r="42" spans="2:5" s="59" customFormat="1" ht="14.1" customHeight="1">
      <c r="B42" s="34" t="s">
        <v>168</v>
      </c>
      <c r="C42" s="34" t="s">
        <v>169</v>
      </c>
      <c r="D42" s="55">
        <v>1.95</v>
      </c>
      <c r="E42" s="74">
        <v>1.95</v>
      </c>
    </row>
    <row r="43" spans="2:5" ht="14.1" customHeight="1">
      <c r="B43" s="208" t="s">
        <v>36</v>
      </c>
      <c r="C43" s="209"/>
      <c r="D43" s="209"/>
      <c r="E43" s="210"/>
    </row>
    <row r="44" spans="2:5" s="45" customFormat="1" ht="14.1" customHeight="1">
      <c r="B44" s="42" t="s">
        <v>63</v>
      </c>
      <c r="C44" s="42" t="s">
        <v>64</v>
      </c>
      <c r="D44" s="54">
        <v>0.42</v>
      </c>
      <c r="E44" s="8">
        <v>0.42</v>
      </c>
    </row>
    <row r="45" spans="2:5" s="59" customFormat="1" ht="14.1" customHeight="1">
      <c r="B45" s="9" t="s">
        <v>175</v>
      </c>
      <c r="C45" s="7" t="s">
        <v>176</v>
      </c>
      <c r="D45" s="94">
        <v>0.65</v>
      </c>
      <c r="E45" s="100">
        <v>0.65</v>
      </c>
    </row>
    <row r="46" spans="2:5" s="59" customFormat="1" ht="14.1" customHeight="1">
      <c r="B46" s="9" t="s">
        <v>89</v>
      </c>
      <c r="C46" s="7" t="s">
        <v>90</v>
      </c>
      <c r="D46" s="55">
        <v>0.46</v>
      </c>
      <c r="E46" s="100">
        <v>0.46</v>
      </c>
    </row>
    <row r="47" spans="2:5" ht="14.1" customHeight="1">
      <c r="B47" s="208" t="s">
        <v>37</v>
      </c>
      <c r="C47" s="209"/>
      <c r="D47" s="209"/>
      <c r="E47" s="210"/>
    </row>
    <row r="48" spans="2:5" s="45" customFormat="1" ht="14.1" customHeight="1">
      <c r="B48" s="7" t="s">
        <v>91</v>
      </c>
      <c r="C48" s="7" t="s">
        <v>92</v>
      </c>
      <c r="D48" s="80">
        <v>0.65</v>
      </c>
      <c r="E48" s="80">
        <v>0.65</v>
      </c>
    </row>
    <row r="49" spans="2:5" s="59" customFormat="1" ht="14.1" customHeight="1">
      <c r="B49" s="7" t="s">
        <v>95</v>
      </c>
      <c r="C49" s="7" t="s">
        <v>96</v>
      </c>
      <c r="D49" s="80">
        <v>1.0900000000000001</v>
      </c>
      <c r="E49" s="80">
        <v>1.0900000000000001</v>
      </c>
    </row>
    <row r="50" spans="2:5" s="59" customFormat="1" ht="14.1" customHeight="1">
      <c r="B50" s="7" t="s">
        <v>181</v>
      </c>
      <c r="C50" s="7" t="s">
        <v>182</v>
      </c>
      <c r="D50" s="80">
        <v>0.33</v>
      </c>
      <c r="E50" s="80">
        <v>0.33</v>
      </c>
    </row>
    <row r="51" spans="2:5" s="59" customFormat="1" ht="14.1" customHeight="1">
      <c r="B51" s="7" t="s">
        <v>281</v>
      </c>
      <c r="C51" s="7" t="s">
        <v>282</v>
      </c>
      <c r="D51" s="80">
        <v>0.9</v>
      </c>
      <c r="E51" s="80">
        <v>0.9</v>
      </c>
    </row>
    <row r="52" spans="2:5" s="59" customFormat="1" ht="14.1" customHeight="1">
      <c r="B52" s="208" t="s">
        <v>25</v>
      </c>
      <c r="C52" s="209"/>
      <c r="D52" s="209"/>
      <c r="E52" s="210"/>
    </row>
    <row r="53" spans="2:5" s="59" customFormat="1" ht="14.1" customHeight="1">
      <c r="B53" s="7" t="s">
        <v>226</v>
      </c>
      <c r="C53" s="7" t="s">
        <v>227</v>
      </c>
      <c r="D53" s="94">
        <v>0.69</v>
      </c>
      <c r="E53" s="100">
        <v>0.69</v>
      </c>
    </row>
    <row r="54" spans="2:5" ht="14.1" customHeight="1">
      <c r="B54" s="208" t="s">
        <v>39</v>
      </c>
      <c r="C54" s="209"/>
      <c r="D54" s="209"/>
      <c r="E54" s="210"/>
    </row>
    <row r="55" spans="2:5" ht="14.1" customHeight="1">
      <c r="B55" s="7" t="s">
        <v>159</v>
      </c>
      <c r="C55" s="7" t="s">
        <v>160</v>
      </c>
      <c r="D55" s="8">
        <v>1</v>
      </c>
      <c r="E55" s="8">
        <v>1</v>
      </c>
    </row>
    <row r="56" spans="2:5" ht="14.1" customHeight="1">
      <c r="B56" s="81" t="s">
        <v>59</v>
      </c>
      <c r="C56" s="81" t="s">
        <v>60</v>
      </c>
      <c r="D56" s="8" t="s">
        <v>38</v>
      </c>
      <c r="E56" s="8" t="s">
        <v>38</v>
      </c>
    </row>
    <row r="57" spans="2:5" ht="14.1" customHeight="1">
      <c r="B57" s="208" t="s">
        <v>26</v>
      </c>
      <c r="C57" s="209"/>
      <c r="D57" s="209"/>
      <c r="E57" s="210"/>
    </row>
    <row r="58" spans="2:5" ht="15.75">
      <c r="B58" s="7" t="s">
        <v>144</v>
      </c>
      <c r="C58" s="7" t="s">
        <v>145</v>
      </c>
      <c r="D58" s="8">
        <v>1.45</v>
      </c>
      <c r="E58" s="8">
        <v>1.45</v>
      </c>
    </row>
    <row r="59" spans="2:5" ht="12.75" customHeight="1">
      <c r="B59" s="34" t="s">
        <v>150</v>
      </c>
      <c r="C59" s="34" t="s">
        <v>151</v>
      </c>
      <c r="D59" s="94">
        <v>1.38</v>
      </c>
      <c r="E59" s="94">
        <v>1.38</v>
      </c>
    </row>
  </sheetData>
  <mergeCells count="13">
    <mergeCell ref="B57:E57"/>
    <mergeCell ref="B1:E1"/>
    <mergeCell ref="B3:E3"/>
    <mergeCell ref="B54:E54"/>
    <mergeCell ref="B28:E28"/>
    <mergeCell ref="B30:E30"/>
    <mergeCell ref="B43:E43"/>
    <mergeCell ref="B47:E47"/>
    <mergeCell ref="B20:E20"/>
    <mergeCell ref="B16:E16"/>
    <mergeCell ref="B52:E52"/>
    <mergeCell ref="B25:E25"/>
    <mergeCell ref="B18:E18"/>
  </mergeCells>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rightToLeft="1" workbookViewId="0">
      <selection activeCell="C25" sqref="C25"/>
    </sheetView>
  </sheetViews>
  <sheetFormatPr defaultRowHeight="14.25"/>
  <cols>
    <col min="1" max="1" width="1.25" customWidth="1"/>
    <col min="2" max="2" width="22" customWidth="1"/>
    <col min="3" max="3" width="11.375" style="47" customWidth="1"/>
    <col min="4" max="4" width="86.25" customWidth="1"/>
    <col min="105" max="105" width="23.25" customWidth="1"/>
    <col min="106" max="106" width="10.625" customWidth="1"/>
    <col min="107" max="107" width="9.375" customWidth="1"/>
    <col min="108" max="108" width="14.625" customWidth="1"/>
    <col min="109" max="109" width="12.75" customWidth="1"/>
    <col min="110" max="110" width="30.625" customWidth="1"/>
    <col min="361" max="361" width="23.25" customWidth="1"/>
    <col min="362" max="362" width="10.625" customWidth="1"/>
    <col min="363" max="363" width="9.375" customWidth="1"/>
    <col min="364" max="364" width="14.625" customWidth="1"/>
    <col min="365" max="365" width="12.75" customWidth="1"/>
    <col min="366" max="366" width="30.625" customWidth="1"/>
    <col min="617" max="617" width="23.25" customWidth="1"/>
    <col min="618" max="618" width="10.625" customWidth="1"/>
    <col min="619" max="619" width="9.375" customWidth="1"/>
    <col min="620" max="620" width="14.625" customWidth="1"/>
    <col min="621" max="621" width="12.75" customWidth="1"/>
    <col min="622" max="622" width="30.625" customWidth="1"/>
    <col min="873" max="873" width="23.25" customWidth="1"/>
    <col min="874" max="874" width="10.625" customWidth="1"/>
    <col min="875" max="875" width="9.375" customWidth="1"/>
    <col min="876" max="876" width="14.625" customWidth="1"/>
    <col min="877" max="877" width="12.75" customWidth="1"/>
    <col min="878" max="878" width="30.625" customWidth="1"/>
    <col min="1129" max="1129" width="23.25" customWidth="1"/>
    <col min="1130" max="1130" width="10.625" customWidth="1"/>
    <col min="1131" max="1131" width="9.375" customWidth="1"/>
    <col min="1132" max="1132" width="14.625" customWidth="1"/>
    <col min="1133" max="1133" width="12.75" customWidth="1"/>
    <col min="1134" max="1134" width="30.625" customWidth="1"/>
    <col min="1385" max="1385" width="23.25" customWidth="1"/>
    <col min="1386" max="1386" width="10.625" customWidth="1"/>
    <col min="1387" max="1387" width="9.375" customWidth="1"/>
    <col min="1388" max="1388" width="14.625" customWidth="1"/>
    <col min="1389" max="1389" width="12.75" customWidth="1"/>
    <col min="1390" max="1390" width="30.625" customWidth="1"/>
    <col min="1641" max="1641" width="23.25" customWidth="1"/>
    <col min="1642" max="1642" width="10.625" customWidth="1"/>
    <col min="1643" max="1643" width="9.375" customWidth="1"/>
    <col min="1644" max="1644" width="14.625" customWidth="1"/>
    <col min="1645" max="1645" width="12.75" customWidth="1"/>
    <col min="1646" max="1646" width="30.625" customWidth="1"/>
    <col min="1897" max="1897" width="23.25" customWidth="1"/>
    <col min="1898" max="1898" width="10.625" customWidth="1"/>
    <col min="1899" max="1899" width="9.375" customWidth="1"/>
    <col min="1900" max="1900" width="14.625" customWidth="1"/>
    <col min="1901" max="1901" width="12.75" customWidth="1"/>
    <col min="1902" max="1902" width="30.625" customWidth="1"/>
    <col min="2153" max="2153" width="23.25" customWidth="1"/>
    <col min="2154" max="2154" width="10.625" customWidth="1"/>
    <col min="2155" max="2155" width="9.375" customWidth="1"/>
    <col min="2156" max="2156" width="14.625" customWidth="1"/>
    <col min="2157" max="2157" width="12.75" customWidth="1"/>
    <col min="2158" max="2158" width="30.625" customWidth="1"/>
    <col min="2409" max="2409" width="23.25" customWidth="1"/>
    <col min="2410" max="2410" width="10.625" customWidth="1"/>
    <col min="2411" max="2411" width="9.375" customWidth="1"/>
    <col min="2412" max="2412" width="14.625" customWidth="1"/>
    <col min="2413" max="2413" width="12.75" customWidth="1"/>
    <col min="2414" max="2414" width="30.625" customWidth="1"/>
    <col min="2665" max="2665" width="23.25" customWidth="1"/>
    <col min="2666" max="2666" width="10.625" customWidth="1"/>
    <col min="2667" max="2667" width="9.375" customWidth="1"/>
    <col min="2668" max="2668" width="14.625" customWidth="1"/>
    <col min="2669" max="2669" width="12.75" customWidth="1"/>
    <col min="2670" max="2670" width="30.625" customWidth="1"/>
    <col min="2921" max="2921" width="23.25" customWidth="1"/>
    <col min="2922" max="2922" width="10.625" customWidth="1"/>
    <col min="2923" max="2923" width="9.375" customWidth="1"/>
    <col min="2924" max="2924" width="14.625" customWidth="1"/>
    <col min="2925" max="2925" width="12.75" customWidth="1"/>
    <col min="2926" max="2926" width="30.625" customWidth="1"/>
    <col min="3177" max="3177" width="23.25" customWidth="1"/>
    <col min="3178" max="3178" width="10.625" customWidth="1"/>
    <col min="3179" max="3179" width="9.375" customWidth="1"/>
    <col min="3180" max="3180" width="14.625" customWidth="1"/>
    <col min="3181" max="3181" width="12.75" customWidth="1"/>
    <col min="3182" max="3182" width="30.625" customWidth="1"/>
    <col min="3433" max="3433" width="23.25" customWidth="1"/>
    <col min="3434" max="3434" width="10.625" customWidth="1"/>
    <col min="3435" max="3435" width="9.375" customWidth="1"/>
    <col min="3436" max="3436" width="14.625" customWidth="1"/>
    <col min="3437" max="3437" width="12.75" customWidth="1"/>
    <col min="3438" max="3438" width="30.625" customWidth="1"/>
    <col min="3689" max="3689" width="23.25" customWidth="1"/>
    <col min="3690" max="3690" width="10.625" customWidth="1"/>
    <col min="3691" max="3691" width="9.375" customWidth="1"/>
    <col min="3692" max="3692" width="14.625" customWidth="1"/>
    <col min="3693" max="3693" width="12.75" customWidth="1"/>
    <col min="3694" max="3694" width="30.625" customWidth="1"/>
    <col min="3945" max="3945" width="23.25" customWidth="1"/>
    <col min="3946" max="3946" width="10.625" customWidth="1"/>
    <col min="3947" max="3947" width="9.375" customWidth="1"/>
    <col min="3948" max="3948" width="14.625" customWidth="1"/>
    <col min="3949" max="3949" width="12.75" customWidth="1"/>
    <col min="3950" max="3950" width="30.625" customWidth="1"/>
    <col min="4201" max="4201" width="23.25" customWidth="1"/>
    <col min="4202" max="4202" width="10.625" customWidth="1"/>
    <col min="4203" max="4203" width="9.375" customWidth="1"/>
    <col min="4204" max="4204" width="14.625" customWidth="1"/>
    <col min="4205" max="4205" width="12.75" customWidth="1"/>
    <col min="4206" max="4206" width="30.625" customWidth="1"/>
    <col min="4457" max="4457" width="23.25" customWidth="1"/>
    <col min="4458" max="4458" width="10.625" customWidth="1"/>
    <col min="4459" max="4459" width="9.375" customWidth="1"/>
    <col min="4460" max="4460" width="14.625" customWidth="1"/>
    <col min="4461" max="4461" width="12.75" customWidth="1"/>
    <col min="4462" max="4462" width="30.625" customWidth="1"/>
    <col min="4713" max="4713" width="23.25" customWidth="1"/>
    <col min="4714" max="4714" width="10.625" customWidth="1"/>
    <col min="4715" max="4715" width="9.375" customWidth="1"/>
    <col min="4716" max="4716" width="14.625" customWidth="1"/>
    <col min="4717" max="4717" width="12.75" customWidth="1"/>
    <col min="4718" max="4718" width="30.625" customWidth="1"/>
    <col min="4969" max="4969" width="23.25" customWidth="1"/>
    <col min="4970" max="4970" width="10.625" customWidth="1"/>
    <col min="4971" max="4971" width="9.375" customWidth="1"/>
    <col min="4972" max="4972" width="14.625" customWidth="1"/>
    <col min="4973" max="4973" width="12.75" customWidth="1"/>
    <col min="4974" max="4974" width="30.625" customWidth="1"/>
    <col min="5225" max="5225" width="23.25" customWidth="1"/>
    <col min="5226" max="5226" width="10.625" customWidth="1"/>
    <col min="5227" max="5227" width="9.375" customWidth="1"/>
    <col min="5228" max="5228" width="14.625" customWidth="1"/>
    <col min="5229" max="5229" width="12.75" customWidth="1"/>
    <col min="5230" max="5230" width="30.625" customWidth="1"/>
    <col min="5481" max="5481" width="23.25" customWidth="1"/>
    <col min="5482" max="5482" width="10.625" customWidth="1"/>
    <col min="5483" max="5483" width="9.375" customWidth="1"/>
    <col min="5484" max="5484" width="14.625" customWidth="1"/>
    <col min="5485" max="5485" width="12.75" customWidth="1"/>
    <col min="5486" max="5486" width="30.625" customWidth="1"/>
    <col min="5737" max="5737" width="23.25" customWidth="1"/>
    <col min="5738" max="5738" width="10.625" customWidth="1"/>
    <col min="5739" max="5739" width="9.375" customWidth="1"/>
    <col min="5740" max="5740" width="14.625" customWidth="1"/>
    <col min="5741" max="5741" width="12.75" customWidth="1"/>
    <col min="5742" max="5742" width="30.625" customWidth="1"/>
    <col min="5993" max="5993" width="23.25" customWidth="1"/>
    <col min="5994" max="5994" width="10.625" customWidth="1"/>
    <col min="5995" max="5995" width="9.375" customWidth="1"/>
    <col min="5996" max="5996" width="14.625" customWidth="1"/>
    <col min="5997" max="5997" width="12.75" customWidth="1"/>
    <col min="5998" max="5998" width="30.625" customWidth="1"/>
    <col min="6249" max="6249" width="23.25" customWidth="1"/>
    <col min="6250" max="6250" width="10.625" customWidth="1"/>
    <col min="6251" max="6251" width="9.375" customWidth="1"/>
    <col min="6252" max="6252" width="14.625" customWidth="1"/>
    <col min="6253" max="6253" width="12.75" customWidth="1"/>
    <col min="6254" max="6254" width="30.625" customWidth="1"/>
    <col min="6505" max="6505" width="23.25" customWidth="1"/>
    <col min="6506" max="6506" width="10.625" customWidth="1"/>
    <col min="6507" max="6507" width="9.375" customWidth="1"/>
    <col min="6508" max="6508" width="14.625" customWidth="1"/>
    <col min="6509" max="6509" width="12.75" customWidth="1"/>
    <col min="6510" max="6510" width="30.625" customWidth="1"/>
    <col min="6761" max="6761" width="23.25" customWidth="1"/>
    <col min="6762" max="6762" width="10.625" customWidth="1"/>
    <col min="6763" max="6763" width="9.375" customWidth="1"/>
    <col min="6764" max="6764" width="14.625" customWidth="1"/>
    <col min="6765" max="6765" width="12.75" customWidth="1"/>
    <col min="6766" max="6766" width="30.625" customWidth="1"/>
    <col min="7017" max="7017" width="23.25" customWidth="1"/>
    <col min="7018" max="7018" width="10.625" customWidth="1"/>
    <col min="7019" max="7019" width="9.375" customWidth="1"/>
    <col min="7020" max="7020" width="14.625" customWidth="1"/>
    <col min="7021" max="7021" width="12.75" customWidth="1"/>
    <col min="7022" max="7022" width="30.625" customWidth="1"/>
    <col min="7273" max="7273" width="23.25" customWidth="1"/>
    <col min="7274" max="7274" width="10.625" customWidth="1"/>
    <col min="7275" max="7275" width="9.375" customWidth="1"/>
    <col min="7276" max="7276" width="14.625" customWidth="1"/>
    <col min="7277" max="7277" width="12.75" customWidth="1"/>
    <col min="7278" max="7278" width="30.625" customWidth="1"/>
    <col min="7529" max="7529" width="23.25" customWidth="1"/>
    <col min="7530" max="7530" width="10.625" customWidth="1"/>
    <col min="7531" max="7531" width="9.375" customWidth="1"/>
    <col min="7532" max="7532" width="14.625" customWidth="1"/>
    <col min="7533" max="7533" width="12.75" customWidth="1"/>
    <col min="7534" max="7534" width="30.625" customWidth="1"/>
    <col min="7785" max="7785" width="23.25" customWidth="1"/>
    <col min="7786" max="7786" width="10.625" customWidth="1"/>
    <col min="7787" max="7787" width="9.375" customWidth="1"/>
    <col min="7788" max="7788" width="14.625" customWidth="1"/>
    <col min="7789" max="7789" width="12.75" customWidth="1"/>
    <col min="7790" max="7790" width="30.625" customWidth="1"/>
    <col min="8041" max="8041" width="23.25" customWidth="1"/>
    <col min="8042" max="8042" width="10.625" customWidth="1"/>
    <col min="8043" max="8043" width="9.375" customWidth="1"/>
    <col min="8044" max="8044" width="14.625" customWidth="1"/>
    <col min="8045" max="8045" width="12.75" customWidth="1"/>
    <col min="8046" max="8046" width="30.625" customWidth="1"/>
    <col min="8297" max="8297" width="23.25" customWidth="1"/>
    <col min="8298" max="8298" width="10.625" customWidth="1"/>
    <col min="8299" max="8299" width="9.375" customWidth="1"/>
    <col min="8300" max="8300" width="14.625" customWidth="1"/>
    <col min="8301" max="8301" width="12.75" customWidth="1"/>
    <col min="8302" max="8302" width="30.625" customWidth="1"/>
    <col min="8553" max="8553" width="23.25" customWidth="1"/>
    <col min="8554" max="8554" width="10.625" customWidth="1"/>
    <col min="8555" max="8555" width="9.375" customWidth="1"/>
    <col min="8556" max="8556" width="14.625" customWidth="1"/>
    <col min="8557" max="8557" width="12.75" customWidth="1"/>
    <col min="8558" max="8558" width="30.625" customWidth="1"/>
    <col min="8809" max="8809" width="23.25" customWidth="1"/>
    <col min="8810" max="8810" width="10.625" customWidth="1"/>
    <col min="8811" max="8811" width="9.375" customWidth="1"/>
    <col min="8812" max="8812" width="14.625" customWidth="1"/>
    <col min="8813" max="8813" width="12.75" customWidth="1"/>
    <col min="8814" max="8814" width="30.625" customWidth="1"/>
    <col min="9065" max="9065" width="23.25" customWidth="1"/>
    <col min="9066" max="9066" width="10.625" customWidth="1"/>
    <col min="9067" max="9067" width="9.375" customWidth="1"/>
    <col min="9068" max="9068" width="14.625" customWidth="1"/>
    <col min="9069" max="9069" width="12.75" customWidth="1"/>
    <col min="9070" max="9070" width="30.625" customWidth="1"/>
    <col min="9321" max="9321" width="23.25" customWidth="1"/>
    <col min="9322" max="9322" width="10.625" customWidth="1"/>
    <col min="9323" max="9323" width="9.375" customWidth="1"/>
    <col min="9324" max="9324" width="14.625" customWidth="1"/>
    <col min="9325" max="9325" width="12.75" customWidth="1"/>
    <col min="9326" max="9326" width="30.625" customWidth="1"/>
    <col min="9577" max="9577" width="23.25" customWidth="1"/>
    <col min="9578" max="9578" width="10.625" customWidth="1"/>
    <col min="9579" max="9579" width="9.375" customWidth="1"/>
    <col min="9580" max="9580" width="14.625" customWidth="1"/>
    <col min="9581" max="9581" width="12.75" customWidth="1"/>
    <col min="9582" max="9582" width="30.625" customWidth="1"/>
    <col min="9833" max="9833" width="23.25" customWidth="1"/>
    <col min="9834" max="9834" width="10.625" customWidth="1"/>
    <col min="9835" max="9835" width="9.375" customWidth="1"/>
    <col min="9836" max="9836" width="14.625" customWidth="1"/>
    <col min="9837" max="9837" width="12.75" customWidth="1"/>
    <col min="9838" max="9838" width="30.625" customWidth="1"/>
    <col min="10089" max="10089" width="23.25" customWidth="1"/>
    <col min="10090" max="10090" width="10.625" customWidth="1"/>
    <col min="10091" max="10091" width="9.375" customWidth="1"/>
    <col min="10092" max="10092" width="14.625" customWidth="1"/>
    <col min="10093" max="10093" width="12.75" customWidth="1"/>
    <col min="10094" max="10094" width="30.625" customWidth="1"/>
    <col min="10345" max="10345" width="23.25" customWidth="1"/>
    <col min="10346" max="10346" width="10.625" customWidth="1"/>
    <col min="10347" max="10347" width="9.375" customWidth="1"/>
    <col min="10348" max="10348" width="14.625" customWidth="1"/>
    <col min="10349" max="10349" width="12.75" customWidth="1"/>
    <col min="10350" max="10350" width="30.625" customWidth="1"/>
    <col min="10601" max="10601" width="23.25" customWidth="1"/>
    <col min="10602" max="10602" width="10.625" customWidth="1"/>
    <col min="10603" max="10603" width="9.375" customWidth="1"/>
    <col min="10604" max="10604" width="14.625" customWidth="1"/>
    <col min="10605" max="10605" width="12.75" customWidth="1"/>
    <col min="10606" max="10606" width="30.625" customWidth="1"/>
    <col min="10857" max="10857" width="23.25" customWidth="1"/>
    <col min="10858" max="10858" width="10.625" customWidth="1"/>
    <col min="10859" max="10859" width="9.375" customWidth="1"/>
    <col min="10860" max="10860" width="14.625" customWidth="1"/>
    <col min="10861" max="10861" width="12.75" customWidth="1"/>
    <col min="10862" max="10862" width="30.625" customWidth="1"/>
    <col min="11113" max="11113" width="23.25" customWidth="1"/>
    <col min="11114" max="11114" width="10.625" customWidth="1"/>
    <col min="11115" max="11115" width="9.375" customWidth="1"/>
    <col min="11116" max="11116" width="14.625" customWidth="1"/>
    <col min="11117" max="11117" width="12.75" customWidth="1"/>
    <col min="11118" max="11118" width="30.625" customWidth="1"/>
    <col min="11369" max="11369" width="23.25" customWidth="1"/>
    <col min="11370" max="11370" width="10.625" customWidth="1"/>
    <col min="11371" max="11371" width="9.375" customWidth="1"/>
    <col min="11372" max="11372" width="14.625" customWidth="1"/>
    <col min="11373" max="11373" width="12.75" customWidth="1"/>
    <col min="11374" max="11374" width="30.625" customWidth="1"/>
    <col min="11625" max="11625" width="23.25" customWidth="1"/>
    <col min="11626" max="11626" width="10.625" customWidth="1"/>
    <col min="11627" max="11627" width="9.375" customWidth="1"/>
    <col min="11628" max="11628" width="14.625" customWidth="1"/>
    <col min="11629" max="11629" width="12.75" customWidth="1"/>
    <col min="11630" max="11630" width="30.625" customWidth="1"/>
    <col min="11881" max="11881" width="23.25" customWidth="1"/>
    <col min="11882" max="11882" width="10.625" customWidth="1"/>
    <col min="11883" max="11883" width="9.375" customWidth="1"/>
    <col min="11884" max="11884" width="14.625" customWidth="1"/>
    <col min="11885" max="11885" width="12.75" customWidth="1"/>
    <col min="11886" max="11886" width="30.625" customWidth="1"/>
    <col min="12137" max="12137" width="23.25" customWidth="1"/>
    <col min="12138" max="12138" width="10.625" customWidth="1"/>
    <col min="12139" max="12139" width="9.375" customWidth="1"/>
    <col min="12140" max="12140" width="14.625" customWidth="1"/>
    <col min="12141" max="12141" width="12.75" customWidth="1"/>
    <col min="12142" max="12142" width="30.625" customWidth="1"/>
    <col min="12393" max="12393" width="23.25" customWidth="1"/>
    <col min="12394" max="12394" width="10.625" customWidth="1"/>
    <col min="12395" max="12395" width="9.375" customWidth="1"/>
    <col min="12396" max="12396" width="14.625" customWidth="1"/>
    <col min="12397" max="12397" width="12.75" customWidth="1"/>
    <col min="12398" max="12398" width="30.625" customWidth="1"/>
    <col min="12649" max="12649" width="23.25" customWidth="1"/>
    <col min="12650" max="12650" width="10.625" customWidth="1"/>
    <col min="12651" max="12651" width="9.375" customWidth="1"/>
    <col min="12652" max="12652" width="14.625" customWidth="1"/>
    <col min="12653" max="12653" width="12.75" customWidth="1"/>
    <col min="12654" max="12654" width="30.625" customWidth="1"/>
    <col min="12905" max="12905" width="23.25" customWidth="1"/>
    <col min="12906" max="12906" width="10.625" customWidth="1"/>
    <col min="12907" max="12907" width="9.375" customWidth="1"/>
    <col min="12908" max="12908" width="14.625" customWidth="1"/>
    <col min="12909" max="12909" width="12.75" customWidth="1"/>
    <col min="12910" max="12910" width="30.625" customWidth="1"/>
    <col min="13161" max="13161" width="23.25" customWidth="1"/>
    <col min="13162" max="13162" width="10.625" customWidth="1"/>
    <col min="13163" max="13163" width="9.375" customWidth="1"/>
    <col min="13164" max="13164" width="14.625" customWidth="1"/>
    <col min="13165" max="13165" width="12.75" customWidth="1"/>
    <col min="13166" max="13166" width="30.625" customWidth="1"/>
    <col min="13417" max="13417" width="23.25" customWidth="1"/>
    <col min="13418" max="13418" width="10.625" customWidth="1"/>
    <col min="13419" max="13419" width="9.375" customWidth="1"/>
    <col min="13420" max="13420" width="14.625" customWidth="1"/>
    <col min="13421" max="13421" width="12.75" customWidth="1"/>
    <col min="13422" max="13422" width="30.625" customWidth="1"/>
    <col min="13673" max="13673" width="23.25" customWidth="1"/>
    <col min="13674" max="13674" width="10.625" customWidth="1"/>
    <col min="13675" max="13675" width="9.375" customWidth="1"/>
    <col min="13676" max="13676" width="14.625" customWidth="1"/>
    <col min="13677" max="13677" width="12.75" customWidth="1"/>
    <col min="13678" max="13678" width="30.625" customWidth="1"/>
    <col min="13929" max="13929" width="23.25" customWidth="1"/>
    <col min="13930" max="13930" width="10.625" customWidth="1"/>
    <col min="13931" max="13931" width="9.375" customWidth="1"/>
    <col min="13932" max="13932" width="14.625" customWidth="1"/>
    <col min="13933" max="13933" width="12.75" customWidth="1"/>
    <col min="13934" max="13934" width="30.625" customWidth="1"/>
    <col min="14185" max="14185" width="23.25" customWidth="1"/>
    <col min="14186" max="14186" width="10.625" customWidth="1"/>
    <col min="14187" max="14187" width="9.375" customWidth="1"/>
    <col min="14188" max="14188" width="14.625" customWidth="1"/>
    <col min="14189" max="14189" width="12.75" customWidth="1"/>
    <col min="14190" max="14190" width="30.625" customWidth="1"/>
    <col min="14441" max="14441" width="23.25" customWidth="1"/>
    <col min="14442" max="14442" width="10.625" customWidth="1"/>
    <col min="14443" max="14443" width="9.375" customWidth="1"/>
    <col min="14444" max="14444" width="14.625" customWidth="1"/>
    <col min="14445" max="14445" width="12.75" customWidth="1"/>
    <col min="14446" max="14446" width="30.625" customWidth="1"/>
    <col min="14697" max="14697" width="23.25" customWidth="1"/>
    <col min="14698" max="14698" width="10.625" customWidth="1"/>
    <col min="14699" max="14699" width="9.375" customWidth="1"/>
    <col min="14700" max="14700" width="14.625" customWidth="1"/>
    <col min="14701" max="14701" width="12.75" customWidth="1"/>
    <col min="14702" max="14702" width="30.625" customWidth="1"/>
    <col min="14953" max="14953" width="23.25" customWidth="1"/>
    <col min="14954" max="14954" width="10.625" customWidth="1"/>
    <col min="14955" max="14955" width="9.375" customWidth="1"/>
    <col min="14956" max="14956" width="14.625" customWidth="1"/>
    <col min="14957" max="14957" width="12.75" customWidth="1"/>
    <col min="14958" max="14958" width="30.625" customWidth="1"/>
    <col min="15209" max="15209" width="23.25" customWidth="1"/>
    <col min="15210" max="15210" width="10.625" customWidth="1"/>
    <col min="15211" max="15211" width="9.375" customWidth="1"/>
    <col min="15212" max="15212" width="14.625" customWidth="1"/>
    <col min="15213" max="15213" width="12.75" customWidth="1"/>
    <col min="15214" max="15214" width="30.625" customWidth="1"/>
    <col min="15465" max="15465" width="23.25" customWidth="1"/>
    <col min="15466" max="15466" width="10.625" customWidth="1"/>
    <col min="15467" max="15467" width="9.375" customWidth="1"/>
    <col min="15468" max="15468" width="14.625" customWidth="1"/>
    <col min="15469" max="15469" width="12.75" customWidth="1"/>
    <col min="15470" max="15470" width="30.625" customWidth="1"/>
    <col min="15721" max="15721" width="23.25" customWidth="1"/>
    <col min="15722" max="15722" width="10.625" customWidth="1"/>
    <col min="15723" max="15723" width="9.375" customWidth="1"/>
    <col min="15724" max="15724" width="14.625" customWidth="1"/>
    <col min="15725" max="15725" width="12.75" customWidth="1"/>
    <col min="15726" max="15726" width="30.625" customWidth="1"/>
    <col min="15977" max="15977" width="23.25" customWidth="1"/>
    <col min="15978" max="15978" width="10.625" customWidth="1"/>
    <col min="15979" max="15979" width="9.375" customWidth="1"/>
    <col min="15980" max="15980" width="14.625" customWidth="1"/>
    <col min="15981" max="15981" width="12.75" customWidth="1"/>
    <col min="15982" max="15982" width="30.625" customWidth="1"/>
  </cols>
  <sheetData>
    <row r="1" spans="1:4" s="16" customFormat="1" ht="18.75" customHeight="1">
      <c r="A1" s="18"/>
      <c r="B1" s="216" t="s">
        <v>62</v>
      </c>
      <c r="C1" s="216"/>
      <c r="D1" s="216"/>
    </row>
    <row r="2" spans="1:4" s="29" customFormat="1" ht="18" customHeight="1">
      <c r="B2" s="41" t="s">
        <v>30</v>
      </c>
      <c r="C2" s="46" t="s">
        <v>56</v>
      </c>
      <c r="D2" s="41" t="s">
        <v>57</v>
      </c>
    </row>
    <row r="3" spans="1:4" ht="39.75" customHeight="1">
      <c r="B3" s="65" t="s">
        <v>40</v>
      </c>
      <c r="C3" s="66">
        <v>42191</v>
      </c>
      <c r="D3" s="67" t="s">
        <v>138</v>
      </c>
    </row>
    <row r="4" spans="1:4" ht="51.75" customHeight="1">
      <c r="B4" s="65" t="s">
        <v>41</v>
      </c>
      <c r="C4" s="66">
        <v>42191</v>
      </c>
      <c r="D4" s="67" t="s">
        <v>198</v>
      </c>
    </row>
    <row r="5" spans="1:4" ht="39" customHeight="1">
      <c r="B5" s="65" t="s">
        <v>42</v>
      </c>
      <c r="C5" s="66">
        <v>42222</v>
      </c>
      <c r="D5" s="67" t="s">
        <v>197</v>
      </c>
    </row>
    <row r="6" spans="1:4" ht="41.25" customHeight="1">
      <c r="B6" s="65" t="s">
        <v>43</v>
      </c>
      <c r="C6" s="66">
        <v>42564</v>
      </c>
      <c r="D6" s="67" t="s">
        <v>199</v>
      </c>
    </row>
    <row r="7" spans="1:4" ht="43.5" customHeight="1">
      <c r="B7" s="65" t="s">
        <v>49</v>
      </c>
      <c r="C7" s="66">
        <v>42922</v>
      </c>
      <c r="D7" s="67" t="s">
        <v>202</v>
      </c>
    </row>
    <row r="8" spans="1:4" ht="37.5" customHeight="1">
      <c r="B8" s="65" t="s">
        <v>50</v>
      </c>
      <c r="C8" s="66">
        <v>42922</v>
      </c>
      <c r="D8" s="67" t="s">
        <v>203</v>
      </c>
    </row>
    <row r="9" spans="1:4" ht="22.5" customHeight="1">
      <c r="B9" s="65" t="s">
        <v>51</v>
      </c>
      <c r="C9" s="66">
        <v>42953</v>
      </c>
      <c r="D9" s="67" t="s">
        <v>139</v>
      </c>
    </row>
    <row r="10" spans="1:4" ht="36.75" customHeight="1">
      <c r="B10" s="65" t="s">
        <v>52</v>
      </c>
      <c r="C10" s="66">
        <v>42953</v>
      </c>
      <c r="D10" s="67" t="s">
        <v>196</v>
      </c>
    </row>
    <row r="11" spans="1:4" ht="30.75" customHeight="1">
      <c r="B11" s="65" t="s">
        <v>47</v>
      </c>
      <c r="C11" s="66">
        <v>42953</v>
      </c>
      <c r="D11" s="67" t="s">
        <v>200</v>
      </c>
    </row>
    <row r="12" spans="1:4" ht="38.25" customHeight="1">
      <c r="B12" s="65" t="s">
        <v>48</v>
      </c>
      <c r="C12" s="66">
        <v>42953</v>
      </c>
      <c r="D12" s="67" t="s">
        <v>201</v>
      </c>
    </row>
    <row r="13" spans="1:4" ht="41.25" customHeight="1">
      <c r="B13" s="65" t="s">
        <v>46</v>
      </c>
      <c r="C13" s="66">
        <v>42799</v>
      </c>
      <c r="D13" s="67" t="s">
        <v>140</v>
      </c>
    </row>
    <row r="14" spans="1:4" ht="24.75" customHeight="1">
      <c r="B14" s="68" t="s">
        <v>61</v>
      </c>
      <c r="C14" s="66">
        <v>43320</v>
      </c>
      <c r="D14" s="67" t="s">
        <v>141</v>
      </c>
    </row>
    <row r="15" spans="1:4" ht="36" customHeight="1">
      <c r="B15" s="65" t="s">
        <v>44</v>
      </c>
      <c r="C15" s="66">
        <v>42591</v>
      </c>
      <c r="D15" s="67" t="s">
        <v>195</v>
      </c>
    </row>
    <row r="16" spans="1:4" ht="43.5" customHeight="1">
      <c r="B16" s="69" t="s">
        <v>45</v>
      </c>
      <c r="C16" s="66">
        <v>42740</v>
      </c>
      <c r="D16" s="67" t="s">
        <v>142</v>
      </c>
    </row>
    <row r="17" spans="2:4" ht="51.75" customHeight="1">
      <c r="B17" s="68" t="s">
        <v>186</v>
      </c>
      <c r="C17" s="66">
        <v>43121</v>
      </c>
      <c r="D17" s="67" t="s">
        <v>187</v>
      </c>
    </row>
    <row r="18" spans="2:4" ht="33.75" customHeight="1">
      <c r="B18" s="71" t="s">
        <v>101</v>
      </c>
      <c r="C18" s="66">
        <v>43654</v>
      </c>
      <c r="D18" s="67" t="s">
        <v>204</v>
      </c>
    </row>
    <row r="19" spans="2:4" ht="35.25" customHeight="1">
      <c r="B19" s="71" t="s">
        <v>128</v>
      </c>
      <c r="C19" s="66">
        <v>43697</v>
      </c>
      <c r="D19" s="67" t="s">
        <v>133</v>
      </c>
    </row>
    <row r="20" spans="2:4" ht="31.5" customHeight="1">
      <c r="B20" s="71" t="s">
        <v>129</v>
      </c>
      <c r="C20" s="66">
        <v>43697</v>
      </c>
      <c r="D20" s="67" t="s">
        <v>134</v>
      </c>
    </row>
    <row r="21" spans="2:4" ht="33" customHeight="1">
      <c r="B21" s="71" t="s">
        <v>130</v>
      </c>
      <c r="C21" s="66">
        <v>43697</v>
      </c>
      <c r="D21" s="67" t="s">
        <v>135</v>
      </c>
    </row>
    <row r="22" spans="2:4" ht="37.5" customHeight="1">
      <c r="B22" s="71" t="s">
        <v>65</v>
      </c>
      <c r="C22" s="66">
        <v>43697</v>
      </c>
      <c r="D22" s="67" t="s">
        <v>185</v>
      </c>
    </row>
    <row r="23" spans="2:4" ht="33" customHeight="1">
      <c r="B23" s="71" t="s">
        <v>131</v>
      </c>
      <c r="C23" s="66">
        <v>43697</v>
      </c>
      <c r="D23" s="67" t="s">
        <v>136</v>
      </c>
    </row>
    <row r="24" spans="2:4" ht="28.5" customHeight="1">
      <c r="B24" s="71" t="s">
        <v>132</v>
      </c>
      <c r="C24" s="66">
        <v>43697</v>
      </c>
      <c r="D24" s="67" t="s">
        <v>137</v>
      </c>
    </row>
    <row r="25" spans="2:4" ht="49.5" customHeight="1">
      <c r="B25" s="70" t="s">
        <v>288</v>
      </c>
      <c r="C25" s="66">
        <v>43712</v>
      </c>
      <c r="D25" s="67" t="s">
        <v>189</v>
      </c>
    </row>
    <row r="26" spans="2:4" ht="31.5" customHeight="1">
      <c r="B26" s="70" t="s">
        <v>194</v>
      </c>
      <c r="C26" s="66">
        <v>43747</v>
      </c>
      <c r="D26" s="67" t="s">
        <v>242</v>
      </c>
    </row>
    <row r="27" spans="2:4" ht="36.75" customHeight="1">
      <c r="B27" s="96" t="s">
        <v>239</v>
      </c>
      <c r="C27" s="66">
        <v>43781</v>
      </c>
      <c r="D27" s="67" t="s">
        <v>254</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rightToLeft="1" topLeftCell="B1" zoomScaleNormal="100" workbookViewId="0">
      <selection activeCell="D3" sqref="D3"/>
    </sheetView>
  </sheetViews>
  <sheetFormatPr defaultRowHeight="14.25"/>
  <cols>
    <col min="1" max="1" width="2.75" style="14" hidden="1" customWidth="1"/>
    <col min="2" max="2" width="1.125" style="14" customWidth="1"/>
    <col min="3" max="3" width="15.125" style="14" customWidth="1"/>
    <col min="4" max="4" width="83.75" style="14" customWidth="1"/>
    <col min="5" max="244" width="9" style="14"/>
    <col min="245" max="245" width="0" style="14" hidden="1" customWidth="1"/>
    <col min="246" max="246" width="1" style="14" customWidth="1"/>
    <col min="247" max="247" width="21.75" style="14" customWidth="1"/>
    <col min="248" max="248" width="91.875" style="14" customWidth="1"/>
    <col min="249" max="500" width="9" style="14"/>
    <col min="501" max="501" width="0" style="14" hidden="1" customWidth="1"/>
    <col min="502" max="502" width="1" style="14" customWidth="1"/>
    <col min="503" max="503" width="21.75" style="14" customWidth="1"/>
    <col min="504" max="504" width="91.875" style="14" customWidth="1"/>
    <col min="505" max="756" width="9" style="14"/>
    <col min="757" max="757" width="0" style="14" hidden="1" customWidth="1"/>
    <col min="758" max="758" width="1" style="14" customWidth="1"/>
    <col min="759" max="759" width="21.75" style="14" customWidth="1"/>
    <col min="760" max="760" width="91.875" style="14" customWidth="1"/>
    <col min="761" max="1012" width="9" style="14"/>
    <col min="1013" max="1013" width="0" style="14" hidden="1" customWidth="1"/>
    <col min="1014" max="1014" width="1" style="14" customWidth="1"/>
    <col min="1015" max="1015" width="21.75" style="14" customWidth="1"/>
    <col min="1016" max="1016" width="91.875" style="14" customWidth="1"/>
    <col min="1017" max="1268" width="9" style="14"/>
    <col min="1269" max="1269" width="0" style="14" hidden="1" customWidth="1"/>
    <col min="1270" max="1270" width="1" style="14" customWidth="1"/>
    <col min="1271" max="1271" width="21.75" style="14" customWidth="1"/>
    <col min="1272" max="1272" width="91.875" style="14" customWidth="1"/>
    <col min="1273" max="1524" width="9" style="14"/>
    <col min="1525" max="1525" width="0" style="14" hidden="1" customWidth="1"/>
    <col min="1526" max="1526" width="1" style="14" customWidth="1"/>
    <col min="1527" max="1527" width="21.75" style="14" customWidth="1"/>
    <col min="1528" max="1528" width="91.875" style="14" customWidth="1"/>
    <col min="1529" max="1780" width="9" style="14"/>
    <col min="1781" max="1781" width="0" style="14" hidden="1" customWidth="1"/>
    <col min="1782" max="1782" width="1" style="14" customWidth="1"/>
    <col min="1783" max="1783" width="21.75" style="14" customWidth="1"/>
    <col min="1784" max="1784" width="91.875" style="14" customWidth="1"/>
    <col min="1785" max="2036" width="9" style="14"/>
    <col min="2037" max="2037" width="0" style="14" hidden="1" customWidth="1"/>
    <col min="2038" max="2038" width="1" style="14" customWidth="1"/>
    <col min="2039" max="2039" width="21.75" style="14" customWidth="1"/>
    <col min="2040" max="2040" width="91.875" style="14" customWidth="1"/>
    <col min="2041" max="2292" width="9" style="14"/>
    <col min="2293" max="2293" width="0" style="14" hidden="1" customWidth="1"/>
    <col min="2294" max="2294" width="1" style="14" customWidth="1"/>
    <col min="2295" max="2295" width="21.75" style="14" customWidth="1"/>
    <col min="2296" max="2296" width="91.875" style="14" customWidth="1"/>
    <col min="2297" max="2548" width="9" style="14"/>
    <col min="2549" max="2549" width="0" style="14" hidden="1" customWidth="1"/>
    <col min="2550" max="2550" width="1" style="14" customWidth="1"/>
    <col min="2551" max="2551" width="21.75" style="14" customWidth="1"/>
    <col min="2552" max="2552" width="91.875" style="14" customWidth="1"/>
    <col min="2553" max="2804" width="9" style="14"/>
    <col min="2805" max="2805" width="0" style="14" hidden="1" customWidth="1"/>
    <col min="2806" max="2806" width="1" style="14" customWidth="1"/>
    <col min="2807" max="2807" width="21.75" style="14" customWidth="1"/>
    <col min="2808" max="2808" width="91.875" style="14" customWidth="1"/>
    <col min="2809" max="3060" width="9" style="14"/>
    <col min="3061" max="3061" width="0" style="14" hidden="1" customWidth="1"/>
    <col min="3062" max="3062" width="1" style="14" customWidth="1"/>
    <col min="3063" max="3063" width="21.75" style="14" customWidth="1"/>
    <col min="3064" max="3064" width="91.875" style="14" customWidth="1"/>
    <col min="3065" max="3316" width="9" style="14"/>
    <col min="3317" max="3317" width="0" style="14" hidden="1" customWidth="1"/>
    <col min="3318" max="3318" width="1" style="14" customWidth="1"/>
    <col min="3319" max="3319" width="21.75" style="14" customWidth="1"/>
    <col min="3320" max="3320" width="91.875" style="14" customWidth="1"/>
    <col min="3321" max="3572" width="9" style="14"/>
    <col min="3573" max="3573" width="0" style="14" hidden="1" customWidth="1"/>
    <col min="3574" max="3574" width="1" style="14" customWidth="1"/>
    <col min="3575" max="3575" width="21.75" style="14" customWidth="1"/>
    <col min="3576" max="3576" width="91.875" style="14" customWidth="1"/>
    <col min="3577" max="3828" width="9" style="14"/>
    <col min="3829" max="3829" width="0" style="14" hidden="1" customWidth="1"/>
    <col min="3830" max="3830" width="1" style="14" customWidth="1"/>
    <col min="3831" max="3831" width="21.75" style="14" customWidth="1"/>
    <col min="3832" max="3832" width="91.875" style="14" customWidth="1"/>
    <col min="3833" max="4084" width="9" style="14"/>
    <col min="4085" max="4085" width="0" style="14" hidden="1" customWidth="1"/>
    <col min="4086" max="4086" width="1" style="14" customWidth="1"/>
    <col min="4087" max="4087" width="21.75" style="14" customWidth="1"/>
    <col min="4088" max="4088" width="91.875" style="14" customWidth="1"/>
    <col min="4089" max="4340" width="9" style="14"/>
    <col min="4341" max="4341" width="0" style="14" hidden="1" customWidth="1"/>
    <col min="4342" max="4342" width="1" style="14" customWidth="1"/>
    <col min="4343" max="4343" width="21.75" style="14" customWidth="1"/>
    <col min="4344" max="4344" width="91.875" style="14" customWidth="1"/>
    <col min="4345" max="4596" width="9" style="14"/>
    <col min="4597" max="4597" width="0" style="14" hidden="1" customWidth="1"/>
    <col min="4598" max="4598" width="1" style="14" customWidth="1"/>
    <col min="4599" max="4599" width="21.75" style="14" customWidth="1"/>
    <col min="4600" max="4600" width="91.875" style="14" customWidth="1"/>
    <col min="4601" max="4852" width="9" style="14"/>
    <col min="4853" max="4853" width="0" style="14" hidden="1" customWidth="1"/>
    <col min="4854" max="4854" width="1" style="14" customWidth="1"/>
    <col min="4855" max="4855" width="21.75" style="14" customWidth="1"/>
    <col min="4856" max="4856" width="91.875" style="14" customWidth="1"/>
    <col min="4857" max="5108" width="9" style="14"/>
    <col min="5109" max="5109" width="0" style="14" hidden="1" customWidth="1"/>
    <col min="5110" max="5110" width="1" style="14" customWidth="1"/>
    <col min="5111" max="5111" width="21.75" style="14" customWidth="1"/>
    <col min="5112" max="5112" width="91.875" style="14" customWidth="1"/>
    <col min="5113" max="5364" width="9" style="14"/>
    <col min="5365" max="5365" width="0" style="14" hidden="1" customWidth="1"/>
    <col min="5366" max="5366" width="1" style="14" customWidth="1"/>
    <col min="5367" max="5367" width="21.75" style="14" customWidth="1"/>
    <col min="5368" max="5368" width="91.875" style="14" customWidth="1"/>
    <col min="5369" max="5620" width="9" style="14"/>
    <col min="5621" max="5621" width="0" style="14" hidden="1" customWidth="1"/>
    <col min="5622" max="5622" width="1" style="14" customWidth="1"/>
    <col min="5623" max="5623" width="21.75" style="14" customWidth="1"/>
    <col min="5624" max="5624" width="91.875" style="14" customWidth="1"/>
    <col min="5625" max="5876" width="9" style="14"/>
    <col min="5877" max="5877" width="0" style="14" hidden="1" customWidth="1"/>
    <col min="5878" max="5878" width="1" style="14" customWidth="1"/>
    <col min="5879" max="5879" width="21.75" style="14" customWidth="1"/>
    <col min="5880" max="5880" width="91.875" style="14" customWidth="1"/>
    <col min="5881" max="6132" width="9" style="14"/>
    <col min="6133" max="6133" width="0" style="14" hidden="1" customWidth="1"/>
    <col min="6134" max="6134" width="1" style="14" customWidth="1"/>
    <col min="6135" max="6135" width="21.75" style="14" customWidth="1"/>
    <col min="6136" max="6136" width="91.875" style="14" customWidth="1"/>
    <col min="6137" max="6388" width="9" style="14"/>
    <col min="6389" max="6389" width="0" style="14" hidden="1" customWidth="1"/>
    <col min="6390" max="6390" width="1" style="14" customWidth="1"/>
    <col min="6391" max="6391" width="21.75" style="14" customWidth="1"/>
    <col min="6392" max="6392" width="91.875" style="14" customWidth="1"/>
    <col min="6393" max="6644" width="9" style="14"/>
    <col min="6645" max="6645" width="0" style="14" hidden="1" customWidth="1"/>
    <col min="6646" max="6646" width="1" style="14" customWidth="1"/>
    <col min="6647" max="6647" width="21.75" style="14" customWidth="1"/>
    <col min="6648" max="6648" width="91.875" style="14" customWidth="1"/>
    <col min="6649" max="6900" width="9" style="14"/>
    <col min="6901" max="6901" width="0" style="14" hidden="1" customWidth="1"/>
    <col min="6902" max="6902" width="1" style="14" customWidth="1"/>
    <col min="6903" max="6903" width="21.75" style="14" customWidth="1"/>
    <col min="6904" max="6904" width="91.875" style="14" customWidth="1"/>
    <col min="6905" max="7156" width="9" style="14"/>
    <col min="7157" max="7157" width="0" style="14" hidden="1" customWidth="1"/>
    <col min="7158" max="7158" width="1" style="14" customWidth="1"/>
    <col min="7159" max="7159" width="21.75" style="14" customWidth="1"/>
    <col min="7160" max="7160" width="91.875" style="14" customWidth="1"/>
    <col min="7161" max="7412" width="9" style="14"/>
    <col min="7413" max="7413" width="0" style="14" hidden="1" customWidth="1"/>
    <col min="7414" max="7414" width="1" style="14" customWidth="1"/>
    <col min="7415" max="7415" width="21.75" style="14" customWidth="1"/>
    <col min="7416" max="7416" width="91.875" style="14" customWidth="1"/>
    <col min="7417" max="7668" width="9" style="14"/>
    <col min="7669" max="7669" width="0" style="14" hidden="1" customWidth="1"/>
    <col min="7670" max="7670" width="1" style="14" customWidth="1"/>
    <col min="7671" max="7671" width="21.75" style="14" customWidth="1"/>
    <col min="7672" max="7672" width="91.875" style="14" customWidth="1"/>
    <col min="7673" max="7924" width="9" style="14"/>
    <col min="7925" max="7925" width="0" style="14" hidden="1" customWidth="1"/>
    <col min="7926" max="7926" width="1" style="14" customWidth="1"/>
    <col min="7927" max="7927" width="21.75" style="14" customWidth="1"/>
    <col min="7928" max="7928" width="91.875" style="14" customWidth="1"/>
    <col min="7929" max="8180" width="9" style="14"/>
    <col min="8181" max="8181" width="0" style="14" hidden="1" customWidth="1"/>
    <col min="8182" max="8182" width="1" style="14" customWidth="1"/>
    <col min="8183" max="8183" width="21.75" style="14" customWidth="1"/>
    <col min="8184" max="8184" width="91.875" style="14" customWidth="1"/>
    <col min="8185" max="8436" width="9" style="14"/>
    <col min="8437" max="8437" width="0" style="14" hidden="1" customWidth="1"/>
    <col min="8438" max="8438" width="1" style="14" customWidth="1"/>
    <col min="8439" max="8439" width="21.75" style="14" customWidth="1"/>
    <col min="8440" max="8440" width="91.875" style="14" customWidth="1"/>
    <col min="8441" max="8692" width="9" style="14"/>
    <col min="8693" max="8693" width="0" style="14" hidden="1" customWidth="1"/>
    <col min="8694" max="8694" width="1" style="14" customWidth="1"/>
    <col min="8695" max="8695" width="21.75" style="14" customWidth="1"/>
    <col min="8696" max="8696" width="91.875" style="14" customWidth="1"/>
    <col min="8697" max="8948" width="9" style="14"/>
    <col min="8949" max="8949" width="0" style="14" hidden="1" customWidth="1"/>
    <col min="8950" max="8950" width="1" style="14" customWidth="1"/>
    <col min="8951" max="8951" width="21.75" style="14" customWidth="1"/>
    <col min="8952" max="8952" width="91.875" style="14" customWidth="1"/>
    <col min="8953" max="9204" width="9" style="14"/>
    <col min="9205" max="9205" width="0" style="14" hidden="1" customWidth="1"/>
    <col min="9206" max="9206" width="1" style="14" customWidth="1"/>
    <col min="9207" max="9207" width="21.75" style="14" customWidth="1"/>
    <col min="9208" max="9208" width="91.875" style="14" customWidth="1"/>
    <col min="9209" max="9460" width="9" style="14"/>
    <col min="9461" max="9461" width="0" style="14" hidden="1" customWidth="1"/>
    <col min="9462" max="9462" width="1" style="14" customWidth="1"/>
    <col min="9463" max="9463" width="21.75" style="14" customWidth="1"/>
    <col min="9464" max="9464" width="91.875" style="14" customWidth="1"/>
    <col min="9465" max="9716" width="9" style="14"/>
    <col min="9717" max="9717" width="0" style="14" hidden="1" customWidth="1"/>
    <col min="9718" max="9718" width="1" style="14" customWidth="1"/>
    <col min="9719" max="9719" width="21.75" style="14" customWidth="1"/>
    <col min="9720" max="9720" width="91.875" style="14" customWidth="1"/>
    <col min="9721" max="9972" width="9" style="14"/>
    <col min="9973" max="9973" width="0" style="14" hidden="1" customWidth="1"/>
    <col min="9974" max="9974" width="1" style="14" customWidth="1"/>
    <col min="9975" max="9975" width="21.75" style="14" customWidth="1"/>
    <col min="9976" max="9976" width="91.875" style="14" customWidth="1"/>
    <col min="9977" max="10228" width="9" style="14"/>
    <col min="10229" max="10229" width="0" style="14" hidden="1" customWidth="1"/>
    <col min="10230" max="10230" width="1" style="14" customWidth="1"/>
    <col min="10231" max="10231" width="21.75" style="14" customWidth="1"/>
    <col min="10232" max="10232" width="91.875" style="14" customWidth="1"/>
    <col min="10233" max="10484" width="9" style="14"/>
    <col min="10485" max="10485" width="0" style="14" hidden="1" customWidth="1"/>
    <col min="10486" max="10486" width="1" style="14" customWidth="1"/>
    <col min="10487" max="10487" width="21.75" style="14" customWidth="1"/>
    <col min="10488" max="10488" width="91.875" style="14" customWidth="1"/>
    <col min="10489" max="10740" width="9" style="14"/>
    <col min="10741" max="10741" width="0" style="14" hidden="1" customWidth="1"/>
    <col min="10742" max="10742" width="1" style="14" customWidth="1"/>
    <col min="10743" max="10743" width="21.75" style="14" customWidth="1"/>
    <col min="10744" max="10744" width="91.875" style="14" customWidth="1"/>
    <col min="10745" max="10996" width="9" style="14"/>
    <col min="10997" max="10997" width="0" style="14" hidden="1" customWidth="1"/>
    <col min="10998" max="10998" width="1" style="14" customWidth="1"/>
    <col min="10999" max="10999" width="21.75" style="14" customWidth="1"/>
    <col min="11000" max="11000" width="91.875" style="14" customWidth="1"/>
    <col min="11001" max="11252" width="9" style="14"/>
    <col min="11253" max="11253" width="0" style="14" hidden="1" customWidth="1"/>
    <col min="11254" max="11254" width="1" style="14" customWidth="1"/>
    <col min="11255" max="11255" width="21.75" style="14" customWidth="1"/>
    <col min="11256" max="11256" width="91.875" style="14" customWidth="1"/>
    <col min="11257" max="11508" width="9" style="14"/>
    <col min="11509" max="11509" width="0" style="14" hidden="1" customWidth="1"/>
    <col min="11510" max="11510" width="1" style="14" customWidth="1"/>
    <col min="11511" max="11511" width="21.75" style="14" customWidth="1"/>
    <col min="11512" max="11512" width="91.875" style="14" customWidth="1"/>
    <col min="11513" max="11764" width="9" style="14"/>
    <col min="11765" max="11765" width="0" style="14" hidden="1" customWidth="1"/>
    <col min="11766" max="11766" width="1" style="14" customWidth="1"/>
    <col min="11767" max="11767" width="21.75" style="14" customWidth="1"/>
    <col min="11768" max="11768" width="91.875" style="14" customWidth="1"/>
    <col min="11769" max="12020" width="9" style="14"/>
    <col min="12021" max="12021" width="0" style="14" hidden="1" customWidth="1"/>
    <col min="12022" max="12022" width="1" style="14" customWidth="1"/>
    <col min="12023" max="12023" width="21.75" style="14" customWidth="1"/>
    <col min="12024" max="12024" width="91.875" style="14" customWidth="1"/>
    <col min="12025" max="12276" width="9" style="14"/>
    <col min="12277" max="12277" width="0" style="14" hidden="1" customWidth="1"/>
    <col min="12278" max="12278" width="1" style="14" customWidth="1"/>
    <col min="12279" max="12279" width="21.75" style="14" customWidth="1"/>
    <col min="12280" max="12280" width="91.875" style="14" customWidth="1"/>
    <col min="12281" max="12532" width="9" style="14"/>
    <col min="12533" max="12533" width="0" style="14" hidden="1" customWidth="1"/>
    <col min="12534" max="12534" width="1" style="14" customWidth="1"/>
    <col min="12535" max="12535" width="21.75" style="14" customWidth="1"/>
    <col min="12536" max="12536" width="91.875" style="14" customWidth="1"/>
    <col min="12537" max="12788" width="9" style="14"/>
    <col min="12789" max="12789" width="0" style="14" hidden="1" customWidth="1"/>
    <col min="12790" max="12790" width="1" style="14" customWidth="1"/>
    <col min="12791" max="12791" width="21.75" style="14" customWidth="1"/>
    <col min="12792" max="12792" width="91.875" style="14" customWidth="1"/>
    <col min="12793" max="13044" width="9" style="14"/>
    <col min="13045" max="13045" width="0" style="14" hidden="1" customWidth="1"/>
    <col min="13046" max="13046" width="1" style="14" customWidth="1"/>
    <col min="13047" max="13047" width="21.75" style="14" customWidth="1"/>
    <col min="13048" max="13048" width="91.875" style="14" customWidth="1"/>
    <col min="13049" max="13300" width="9" style="14"/>
    <col min="13301" max="13301" width="0" style="14" hidden="1" customWidth="1"/>
    <col min="13302" max="13302" width="1" style="14" customWidth="1"/>
    <col min="13303" max="13303" width="21.75" style="14" customWidth="1"/>
    <col min="13304" max="13304" width="91.875" style="14" customWidth="1"/>
    <col min="13305" max="13556" width="9" style="14"/>
    <col min="13557" max="13557" width="0" style="14" hidden="1" customWidth="1"/>
    <col min="13558" max="13558" width="1" style="14" customWidth="1"/>
    <col min="13559" max="13559" width="21.75" style="14" customWidth="1"/>
    <col min="13560" max="13560" width="91.875" style="14" customWidth="1"/>
    <col min="13561" max="13812" width="9" style="14"/>
    <col min="13813" max="13813" width="0" style="14" hidden="1" customWidth="1"/>
    <col min="13814" max="13814" width="1" style="14" customWidth="1"/>
    <col min="13815" max="13815" width="21.75" style="14" customWidth="1"/>
    <col min="13816" max="13816" width="91.875" style="14" customWidth="1"/>
    <col min="13817" max="14068" width="9" style="14"/>
    <col min="14069" max="14069" width="0" style="14" hidden="1" customWidth="1"/>
    <col min="14070" max="14070" width="1" style="14" customWidth="1"/>
    <col min="14071" max="14071" width="21.75" style="14" customWidth="1"/>
    <col min="14072" max="14072" width="91.875" style="14" customWidth="1"/>
    <col min="14073" max="14324" width="9" style="14"/>
    <col min="14325" max="14325" width="0" style="14" hidden="1" customWidth="1"/>
    <col min="14326" max="14326" width="1" style="14" customWidth="1"/>
    <col min="14327" max="14327" width="21.75" style="14" customWidth="1"/>
    <col min="14328" max="14328" width="91.875" style="14" customWidth="1"/>
    <col min="14329" max="14580" width="9" style="14"/>
    <col min="14581" max="14581" width="0" style="14" hidden="1" customWidth="1"/>
    <col min="14582" max="14582" width="1" style="14" customWidth="1"/>
    <col min="14583" max="14583" width="21.75" style="14" customWidth="1"/>
    <col min="14584" max="14584" width="91.875" style="14" customWidth="1"/>
    <col min="14585" max="14836" width="9" style="14"/>
    <col min="14837" max="14837" width="0" style="14" hidden="1" customWidth="1"/>
    <col min="14838" max="14838" width="1" style="14" customWidth="1"/>
    <col min="14839" max="14839" width="21.75" style="14" customWidth="1"/>
    <col min="14840" max="14840" width="91.875" style="14" customWidth="1"/>
    <col min="14841" max="15092" width="9" style="14"/>
    <col min="15093" max="15093" width="0" style="14" hidden="1" customWidth="1"/>
    <col min="15094" max="15094" width="1" style="14" customWidth="1"/>
    <col min="15095" max="15095" width="21.75" style="14" customWidth="1"/>
    <col min="15096" max="15096" width="91.875" style="14" customWidth="1"/>
    <col min="15097" max="15348" width="9" style="14"/>
    <col min="15349" max="15349" width="0" style="14" hidden="1" customWidth="1"/>
    <col min="15350" max="15350" width="1" style="14" customWidth="1"/>
    <col min="15351" max="15351" width="21.75" style="14" customWidth="1"/>
    <col min="15352" max="15352" width="91.875" style="14" customWidth="1"/>
    <col min="15353" max="15604" width="9" style="14"/>
    <col min="15605" max="15605" width="0" style="14" hidden="1" customWidth="1"/>
    <col min="15606" max="15606" width="1" style="14" customWidth="1"/>
    <col min="15607" max="15607" width="21.75" style="14" customWidth="1"/>
    <col min="15608" max="15608" width="91.875" style="14" customWidth="1"/>
    <col min="15609" max="15860" width="9" style="14"/>
    <col min="15861" max="15861" width="0" style="14" hidden="1" customWidth="1"/>
    <col min="15862" max="15862" width="1" style="14" customWidth="1"/>
    <col min="15863" max="15863" width="21.75" style="14" customWidth="1"/>
    <col min="15864" max="15864" width="91.875" style="14" customWidth="1"/>
    <col min="15865" max="16384" width="9" style="14"/>
  </cols>
  <sheetData>
    <row r="1" spans="3:4" s="12" customFormat="1" ht="15" customHeight="1">
      <c r="C1" s="218" t="s">
        <v>300</v>
      </c>
      <c r="D1" s="218"/>
    </row>
    <row r="2" spans="3:4" s="13" customFormat="1" ht="22.5" customHeight="1">
      <c r="C2" s="219" t="s">
        <v>68</v>
      </c>
      <c r="D2" s="219"/>
    </row>
    <row r="3" spans="3:4" s="13" customFormat="1" ht="35.25" customHeight="1">
      <c r="C3" s="99" t="s">
        <v>157</v>
      </c>
      <c r="D3" s="108" t="s">
        <v>302</v>
      </c>
    </row>
    <row r="4" spans="3:4" s="13" customFormat="1" ht="30" customHeight="1">
      <c r="C4" s="99" t="s">
        <v>283</v>
      </c>
      <c r="D4" s="90" t="s">
        <v>287</v>
      </c>
    </row>
    <row r="5" spans="3:4" s="13" customFormat="1" ht="29.25" customHeight="1">
      <c r="C5" s="99" t="s">
        <v>292</v>
      </c>
      <c r="D5" s="90" t="s">
        <v>293</v>
      </c>
    </row>
    <row r="6" spans="3:4" ht="26.25" customHeight="1">
      <c r="C6" s="220" t="s">
        <v>285</v>
      </c>
      <c r="D6" s="220"/>
    </row>
    <row r="7" spans="3:4" ht="29.25" customHeight="1">
      <c r="C7" s="89" t="s">
        <v>211</v>
      </c>
      <c r="D7" s="91" t="s">
        <v>212</v>
      </c>
    </row>
    <row r="8" spans="3:4" s="13" customFormat="1" ht="30" customHeight="1">
      <c r="C8" s="93" t="s">
        <v>248</v>
      </c>
      <c r="D8" s="90" t="s">
        <v>278</v>
      </c>
    </row>
    <row r="9" spans="3:4" s="13" customFormat="1" ht="43.5" customHeight="1">
      <c r="C9" s="99" t="s">
        <v>247</v>
      </c>
      <c r="D9" s="90" t="s">
        <v>289</v>
      </c>
    </row>
    <row r="10" spans="3:4" s="13" customFormat="1" ht="36.75" customHeight="1">
      <c r="C10" s="99" t="s">
        <v>157</v>
      </c>
      <c r="D10" s="108" t="s">
        <v>302</v>
      </c>
    </row>
    <row r="11" spans="3:4" s="13" customFormat="1" ht="36.75" customHeight="1">
      <c r="C11" s="99" t="s">
        <v>249</v>
      </c>
      <c r="D11" s="90" t="s">
        <v>272</v>
      </c>
    </row>
    <row r="12" spans="3:4" s="13" customFormat="1" ht="36.75" customHeight="1">
      <c r="C12" s="99" t="s">
        <v>250</v>
      </c>
      <c r="D12" s="90" t="s">
        <v>277</v>
      </c>
    </row>
    <row r="13" spans="3:4" s="13" customFormat="1" ht="36.75" customHeight="1">
      <c r="C13" s="99" t="s">
        <v>270</v>
      </c>
      <c r="D13" s="90" t="s">
        <v>301</v>
      </c>
    </row>
    <row r="14" spans="3:4" ht="24" customHeight="1">
      <c r="C14" s="217" t="s">
        <v>286</v>
      </c>
      <c r="D14" s="217"/>
    </row>
    <row r="15" spans="3:4" ht="27" customHeight="1">
      <c r="C15" s="72" t="s">
        <v>143</v>
      </c>
      <c r="D15" s="92" t="s">
        <v>236</v>
      </c>
    </row>
    <row r="16" spans="3:4" ht="29.25" customHeight="1">
      <c r="C16" s="64" t="s">
        <v>117</v>
      </c>
      <c r="D16" s="92" t="s">
        <v>118</v>
      </c>
    </row>
    <row r="17" spans="3:4" ht="30.75" customHeight="1">
      <c r="C17" s="93" t="s">
        <v>230</v>
      </c>
      <c r="D17" s="102" t="s">
        <v>263</v>
      </c>
    </row>
    <row r="18" spans="3:4" ht="24.75" customHeight="1">
      <c r="C18" s="217" t="s">
        <v>294</v>
      </c>
      <c r="D18" s="217"/>
    </row>
    <row r="19" spans="3:4" ht="27">
      <c r="C19" s="89" t="s">
        <v>223</v>
      </c>
      <c r="D19" s="90" t="s">
        <v>232</v>
      </c>
    </row>
    <row r="20" spans="3:4" ht="30">
      <c r="C20" s="76" t="s">
        <v>165</v>
      </c>
      <c r="D20" s="90" t="s">
        <v>233</v>
      </c>
    </row>
    <row r="21" spans="3:4" ht="40.5">
      <c r="C21" s="82" t="s">
        <v>174</v>
      </c>
      <c r="D21" s="90" t="s">
        <v>234</v>
      </c>
    </row>
    <row r="22" spans="3:4" ht="30">
      <c r="C22" s="75" t="s">
        <v>157</v>
      </c>
      <c r="D22" s="90" t="s">
        <v>158</v>
      </c>
    </row>
    <row r="23" spans="3:4" ht="40.5">
      <c r="C23" s="58" t="s">
        <v>119</v>
      </c>
      <c r="D23" s="90" t="s">
        <v>235</v>
      </c>
    </row>
    <row r="24" spans="3:4" ht="39" customHeight="1">
      <c r="C24" s="58" t="s">
        <v>255</v>
      </c>
      <c r="D24" s="90" t="s">
        <v>290</v>
      </c>
    </row>
    <row r="25" spans="3:4" ht="25.5" customHeight="1">
      <c r="C25" s="58" t="s">
        <v>256</v>
      </c>
      <c r="D25" s="90" t="s">
        <v>259</v>
      </c>
    </row>
    <row r="26" spans="3:4" ht="30">
      <c r="C26" s="58" t="s">
        <v>258</v>
      </c>
      <c r="D26" s="90" t="s">
        <v>260</v>
      </c>
    </row>
    <row r="27" spans="3:4" ht="30">
      <c r="C27" s="93" t="s">
        <v>231</v>
      </c>
      <c r="D27" s="90" t="s">
        <v>291</v>
      </c>
    </row>
  </sheetData>
  <mergeCells count="5">
    <mergeCell ref="C14:D14"/>
    <mergeCell ref="C1:D1"/>
    <mergeCell ref="C2:D2"/>
    <mergeCell ref="C6:D6"/>
    <mergeCell ref="C18:D18"/>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2019-12-22T10:10:49Z</cp:lastPrinted>
  <dcterms:created xsi:type="dcterms:W3CDTF">2018-01-02T05:37:56Z</dcterms:created>
  <dcterms:modified xsi:type="dcterms:W3CDTF">2019-12-22T10:39:23Z</dcterms:modified>
</cp:coreProperties>
</file>