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570" windowWidth="20115" windowHeight="1185" activeTab="1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23" i="9" l="1"/>
  <c r="F22" i="9"/>
  <c r="E22" i="9"/>
  <c r="D22" i="9"/>
  <c r="F19" i="9"/>
  <c r="E19" i="9"/>
  <c r="E23" i="9" s="1"/>
  <c r="D19" i="9"/>
  <c r="D23" i="9" s="1"/>
  <c r="E10" i="9"/>
  <c r="D10" i="9"/>
  <c r="F9" i="9"/>
  <c r="F10" i="9" s="1"/>
  <c r="E9" i="9"/>
  <c r="D9" i="9"/>
  <c r="L35" i="1" l="1"/>
  <c r="M35" i="1"/>
  <c r="N35" i="1"/>
  <c r="L42" i="1"/>
  <c r="M42" i="1"/>
  <c r="N42" i="1"/>
  <c r="L53" i="1"/>
  <c r="M53" i="1"/>
  <c r="N53" i="1"/>
  <c r="L23" i="1"/>
  <c r="M23" i="1"/>
  <c r="N23" i="1"/>
  <c r="L66" i="1"/>
  <c r="L70" i="1" s="1"/>
  <c r="M66" i="1"/>
  <c r="M70" i="1" s="1"/>
  <c r="N66" i="1"/>
  <c r="N70" i="1" s="1"/>
  <c r="L58" i="1"/>
  <c r="M58" i="1"/>
  <c r="N58" i="1"/>
  <c r="L59" i="1" l="1"/>
  <c r="L71" i="1" s="1"/>
  <c r="M59" i="1"/>
  <c r="M71" i="1" s="1"/>
  <c r="N59" i="1"/>
  <c r="N71" i="1" s="1"/>
</calcChain>
</file>

<file path=xl/sharedStrings.xml><?xml version="1.0" encoding="utf-8"?>
<sst xmlns="http://schemas.openxmlformats.org/spreadsheetml/2006/main" count="453" uniqueCount="317">
  <si>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</si>
  <si>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</si>
  <si>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</si>
  <si>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</si>
  <si>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</si>
  <si>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</si>
  <si>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</si>
  <si>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</si>
  <si>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</si>
  <si>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</si>
  <si>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</si>
  <si>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</si>
  <si>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</si>
  <si>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</si>
  <si>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</si>
  <si>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</si>
  <si>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</si>
  <si>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</si>
  <si>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</si>
  <si>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</si>
  <si>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</si>
  <si>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</si>
  <si>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</si>
  <si>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</si>
  <si>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</si>
  <si>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</si>
  <si>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</si>
  <si>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</si>
  <si>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</si>
  <si>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</si>
  <si>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</si>
  <si>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</si>
  <si>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</si>
  <si>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</si>
  <si>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</si>
  <si>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</si>
  <si>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</si>
  <si>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</si>
  <si>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</si>
  <si>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</si>
  <si>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</si>
  <si>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</si>
  <si>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</si>
  <si>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</si>
  <si>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</si>
  <si>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</si>
  <si>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</si>
  <si>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</si>
  <si>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</si>
  <si>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</si>
  <si>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</si>
  <si>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</si>
  <si>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</si>
  <si>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</si>
  <si>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</si>
  <si>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</si>
  <si>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</si>
  <si>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</si>
  <si>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</si>
  <si>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</si>
  <si>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</si>
  <si>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</si>
  <si>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</si>
  <si>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</si>
  <si>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</si>
  <si>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</si>
  <si>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</si>
  <si>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</si>
  <si>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</si>
  <si>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</si>
  <si>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</si>
  <si>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</si>
  <si>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</si>
  <si>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</si>
  <si>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</si>
  <si>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</si>
  <si>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</si>
  <si>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</si>
  <si>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</si>
  <si>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</si>
  <si>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</si>
  <si>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</si>
  <si>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</si>
  <si>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</si>
  <si>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</si>
  <si>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</si>
  <si>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</si>
  <si>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</si>
  <si>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</si>
  <si>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</si>
  <si>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</si>
  <si>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</si>
  <si>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</si>
  <si>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</si>
  <si>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</si>
  <si>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</si>
  <si>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</si>
  <si>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</si>
  <si>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</si>
  <si>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</si>
  <si>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</si>
  <si>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</si>
  <si>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</si>
  <si>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</si>
  <si>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</si>
  <si>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</si>
  <si>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</si>
  <si>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</si>
  <si>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</si>
  <si>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</si>
  <si>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</si>
  <si>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</si>
  <si>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</si>
  <si>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</si>
  <si>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</si>
  <si>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</si>
  <si>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</si>
  <si>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</si>
  <si>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</si>
  <si>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</si>
  <si>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</si>
  <si>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</si>
  <si>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</si>
  <si>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</si>
  <si>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</si>
  <si>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</si>
  <si>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</si>
  <si>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</si>
  <si>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</si>
  <si>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</si>
  <si>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</si>
  <si>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</si>
  <si>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</si>
  <si>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</si>
  <si>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</si>
  <si>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</si>
  <si>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</si>
  <si>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</si>
  <si>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</si>
  <si>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</si>
  <si>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</si>
  <si>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</si>
  <si>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</si>
  <si>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</si>
  <si>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</si>
  <si>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</si>
  <si>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</si>
  <si>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</si>
  <si>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</si>
  <si>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</si>
  <si>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</si>
  <si>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</si>
  <si>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</si>
  <si>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</si>
  <si>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</si>
  <si>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</si>
  <si>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</si>
  <si>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</si>
  <si>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</si>
  <si>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</si>
  <si>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</si>
  <si>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</si>
  <si>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</si>
  <si>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</si>
  <si>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</si>
  <si>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</si>
  <si>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</si>
  <si>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</si>
  <si>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</si>
  <si>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</si>
  <si>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</si>
  <si>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</si>
  <si>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</si>
  <si>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</si>
  <si>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</si>
  <si>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</si>
  <si>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</si>
  <si>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</si>
  <si>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</si>
  <si>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</si>
  <si>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</si>
  <si>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</si>
  <si>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</si>
  <si>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</si>
  <si>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</si>
  <si>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</si>
  <si>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</si>
  <si>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</si>
  <si>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</si>
  <si>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</si>
  <si>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</si>
  <si>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</si>
  <si>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</si>
  <si>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</si>
  <si>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</si>
  <si>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</si>
  <si>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</si>
  <si>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</si>
  <si>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</si>
  <si>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</si>
  <si>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</si>
  <si>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</si>
  <si>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</si>
  <si>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</si>
  <si>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</si>
  <si>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</si>
  <si>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</si>
  <si>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</si>
  <si>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</si>
  <si>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</si>
  <si>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</si>
  <si>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</si>
  <si>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</si>
  <si>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</si>
  <si>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</si>
  <si>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</si>
  <si>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</si>
  <si>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</si>
  <si>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</si>
  <si>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</si>
  <si>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</si>
  <si>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</si>
  <si>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</si>
  <si>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</si>
  <si>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</si>
  <si>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</si>
  <si>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</si>
  <si>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</si>
  <si>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</si>
  <si>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</si>
  <si>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</si>
  <si>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</si>
  <si>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</si>
  <si>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</si>
  <si>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</si>
  <si>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</si>
  <si>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</si>
  <si>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</si>
  <si>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</si>
  <si>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</si>
  <si>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</si>
  <si>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</si>
  <si>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</si>
  <si>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</si>
  <si>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</si>
  <si>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</si>
  <si>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</si>
  <si>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</si>
  <si>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</si>
  <si>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</si>
  <si>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</si>
  <si>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</si>
  <si>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</si>
  <si>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</si>
  <si>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</si>
  <si>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</si>
  <si>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</si>
  <si>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</si>
  <si>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</si>
  <si>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</si>
  <si>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</si>
  <si>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</si>
  <si>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بغداد للمشروبات الغازية (IBSD)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</si>
  <si>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</si>
  <si>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</si>
  <si>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</si>
  <si>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</si>
  <si>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</si>
  <si>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</si>
  <si>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</si>
  <si>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 xml:space="preserve">الاوامر الخاصة 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</si>
  <si>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</si>
  <si>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</si>
  <si>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</si>
  <si>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</si>
  <si>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</si>
  <si>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</si>
  <si>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سيتم إيقاف التداول على أسهم الشركة إعتباراً من جلسة الاربعاء 2022/4/27 .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</si>
  <si>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.تم اكتمال الاكتتاب  في نهاية الدوام الرسمي ليوم الخميس 2022/4/7 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</si>
  <si>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</si>
  <si>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سيعقد إجتماع الهيئة العامة للشركة يوم السبت الموافق 2022/5/7 الساعة العاشرة صباحا في مقر الشركة ،  مناقشة الحسابات الختامية للسنة المالية المنتهية في 2021/12/31  ، مناقشة زيادة راس مال الشركة بنسبة 61.38 . سيتم إيقاف التداول على أسهم الشركة إعتباراً من جلسة الثلاثاء 2022/4/26 .</t>
  </si>
  <si>
    <t>المنصور الدوائية(IMAP)</t>
  </si>
  <si>
    <t>سيعقد إجتماع الهيئة العامة للشركة يوم الخميس الموافق 2022/4/21 الساعة العاشرة صباحا في فندق بابل  ،  مناقشة الحسابات الختامية للسنة المالية المنتهية في 2021/12/31  ، مناقشة مقسوم ارباح لعام . تم إيقاف التداول على أسهم الشركة إعتباراً من جلسة الاثنين 2022/4/18 .</t>
  </si>
  <si>
    <t xml:space="preserve">طريق الخازر للمواد الانشائية(IKHC) </t>
  </si>
  <si>
    <t>استنادا الى قرار هياة الاوراق المالية بموجب كتابها المرقم (886/9)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</si>
  <si>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مصرف الطيف الاسلامي(BTIB)</t>
  </si>
  <si>
    <t>استنادا الى قرار هياة الاوراق المالية بموجب كتابها المرقم (887/9)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</si>
  <si>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الامين للاستثمارات العقارية (SAEI)</t>
  </si>
  <si>
    <t>استنادا الى قرار هياة الاوراق المالية بموجب كتابها المرقم (889/9)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</si>
  <si>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الخاتم للاتصالات(TZNI)</t>
  </si>
  <si>
    <t>استنادا الى قرار هياة الاوراق المالية بموجب كتابها المرقم (885/9)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</si>
  <si>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الشركات غير المتداولة في السوق النظامي لجلسة الثلاثاء الموافق 2022/4/19</t>
  </si>
  <si>
    <t>HNTI</t>
  </si>
  <si>
    <t>الاستثمارات السياحية</t>
  </si>
  <si>
    <t>HISH</t>
  </si>
  <si>
    <t>فنادق عشتار</t>
  </si>
  <si>
    <t>الشركة العراقية لانتاج البذور (AISP)</t>
  </si>
  <si>
    <t>نشرة التداول في السوق النظامي رقم (74)</t>
  </si>
  <si>
    <t>جلسة الاربعاء الموافق 2022/4/20</t>
  </si>
  <si>
    <t>نشرة التداول في السوق الثاني رقم (74)</t>
  </si>
  <si>
    <t xml:space="preserve"> الشركات غير المتداولة في السوق الثاني لجلسة الاربعاء الموافق 2022/4/20</t>
  </si>
  <si>
    <t>أخبار الشركات المساهمة المدرجة في سوق العراق للاوراق المالية الاربعاء الموافق 2022/4/20</t>
  </si>
  <si>
    <t>إستناداً إلى كتاب دائرة تسجيل الشركات المرقم ش.هـ 12820 في 2022/4/5 تم إطلاق أسهم الزيادة لشركة مصرف الطيف الاسلامي إعتباراً من جلسة الاربعاء الموافق 2022/4/20 بعد قرار الهيئة العامة المنعقدة في 2022/3/8 زيادة رأس مال الشركة من (16.380) ميار دينار إلى (20) مليار دينار وفق أحكام المادة (55/أولاً) من قانون الشركات.</t>
  </si>
  <si>
    <t>نفذت شركة الحكمة للوساطة أمر متقابل مقصود على أسهم شركة مصرف نور العراق بعدد أسهم (3.250) مليار سهم بقيمة (3.250) مليار دينار ، في زمن الجلسة الاضافي (بعد الساعة 1 ظهراً) وفقاً لاجراءات تنفيذ الصفقات الكبيرة .</t>
  </si>
  <si>
    <t>بلغ الرقم القياسي العام (593.57) نقطة منخفضاً بنسبة (0.11)</t>
  </si>
  <si>
    <t>سوق العراق للأوراق المالية</t>
  </si>
  <si>
    <t>جلسةالاربعاء  20/4/2022</t>
  </si>
  <si>
    <t>نشرة  تداول الاسهم المشتراة لغير العراقيين في السوق النظامي</t>
  </si>
  <si>
    <t xml:space="preserve">مصرف بغداد </t>
  </si>
  <si>
    <t xml:space="preserve">المصرف الاهلي العراقي </t>
  </si>
  <si>
    <t>المجموع الكلي</t>
  </si>
  <si>
    <t>نشرة  تداول الاسهم المباعة من غير العراقيين في السوق النظامي</t>
  </si>
  <si>
    <t>مصرف الشرق الاوسط للاستثمار</t>
  </si>
  <si>
    <t>مصرف المتحد</t>
  </si>
  <si>
    <t xml:space="preserve">قطاع الاتصالات </t>
  </si>
  <si>
    <t>اسيا سيل للاتصالات</t>
  </si>
  <si>
    <t xml:space="preserve">مجموع قطاع الاتصالات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</si>
</sst>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5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4" fontId="6" fillId="0" borderId="94" xfId="0" applyNumberFormat="1" applyFont="1" applyBorder="1" applyAlignment="1">
      <alignment horizontal="center" vertical="center"/>
    </xf>
    <xf numFmtId="3" fontId="6" fillId="0" borderId="94" xfId="0" applyNumberFormat="1" applyFont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4" fontId="61" fillId="0" borderId="94" xfId="0" applyNumberFormat="1" applyFont="1" applyBorder="1" applyAlignment="1">
      <alignment horizontal="center" vertical="center"/>
    </xf>
    <xf numFmtId="4" fontId="60" fillId="0" borderId="94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53" fillId="0" borderId="0" xfId="0" applyFont="1"/>
    <xf numFmtId="0" fontId="6" fillId="0" borderId="99" xfId="0" applyFont="1" applyFill="1" applyBorder="1" applyAlignment="1">
      <alignment vertical="center" wrapText="1"/>
    </xf>
    <xf numFmtId="3" fontId="6" fillId="0" borderId="99" xfId="0" applyNumberFormat="1" applyFont="1" applyBorder="1" applyAlignment="1">
      <alignment horizontal="center" vertical="center"/>
    </xf>
    <xf numFmtId="3" fontId="57" fillId="0" borderId="0" xfId="0" applyNumberFormat="1" applyFont="1"/>
    <xf numFmtId="164" fontId="6" fillId="0" borderId="75" xfId="0" applyNumberFormat="1" applyFont="1" applyBorder="1" applyAlignment="1">
      <alignment horizontal="center" vertical="center"/>
    </xf>
    <xf numFmtId="0" fontId="58" fillId="0" borderId="97" xfId="0" applyFont="1" applyFill="1" applyBorder="1" applyAlignment="1">
      <alignment horizontal="right" vertical="center" wrapText="1"/>
    </xf>
    <xf numFmtId="0" fontId="6" fillId="0" borderId="10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2" borderId="102" xfId="0" applyFont="1" applyFill="1" applyBorder="1" applyAlignment="1">
      <alignment horizontal="center" vertical="center"/>
    </xf>
    <xf numFmtId="0" fontId="65" fillId="2" borderId="102" xfId="0" applyFont="1" applyFill="1" applyBorder="1" applyAlignment="1">
      <alignment horizontal="center" vertical="center" wrapText="1"/>
    </xf>
    <xf numFmtId="0" fontId="64" fillId="0" borderId="102" xfId="2" applyFont="1" applyFill="1" applyBorder="1" applyAlignment="1">
      <alignment horizontal="right" vertical="center"/>
    </xf>
    <xf numFmtId="0" fontId="64" fillId="0" borderId="102" xfId="2" applyFont="1" applyFill="1" applyBorder="1" applyAlignment="1">
      <alignment horizontal="left" vertical="center"/>
    </xf>
    <xf numFmtId="3" fontId="64" fillId="0" borderId="106" xfId="2" applyNumberFormat="1" applyFont="1" applyFill="1" applyBorder="1" applyAlignment="1">
      <alignment horizontal="center" vertical="center"/>
    </xf>
    <xf numFmtId="3" fontId="66" fillId="0" borderId="106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102" xfId="0" applyFont="1" applyFill="1" applyBorder="1" applyAlignment="1">
      <alignment horizontal="center" vertical="center"/>
    </xf>
    <xf numFmtId="0" fontId="64" fillId="2" borderId="102" xfId="0" applyFont="1" applyFill="1" applyBorder="1" applyAlignment="1">
      <alignment horizontal="center" vertical="center" wrapText="1"/>
    </xf>
    <xf numFmtId="0" fontId="66" fillId="0" borderId="102" xfId="2" applyFont="1" applyFill="1" applyBorder="1" applyAlignment="1">
      <alignment horizontal="right" vertical="center"/>
    </xf>
    <xf numFmtId="0" fontId="66" fillId="0" borderId="102" xfId="2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right" vertic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164" fontId="58" fillId="4" borderId="98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2" fontId="3" fillId="0" borderId="98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164" fontId="58" fillId="4" borderId="100" xfId="0" applyNumberFormat="1" applyFont="1" applyFill="1" applyBorder="1" applyAlignment="1">
      <alignment horizontal="right" vertical="center" wrapText="1"/>
    </xf>
    <xf numFmtId="2" fontId="0" fillId="0" borderId="98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164" fontId="6" fillId="0" borderId="100" xfId="0" applyNumberFormat="1" applyFont="1" applyBorder="1" applyAlignment="1">
      <alignment horizontal="right" vertical="center" wrapText="1"/>
    </xf>
    <xf numFmtId="164" fontId="6" fillId="0" borderId="75" xfId="0" applyNumberFormat="1" applyFont="1" applyBorder="1" applyAlignment="1">
      <alignment horizontal="right" vertical="center" wrapText="1"/>
    </xf>
    <xf numFmtId="164" fontId="6" fillId="0" borderId="89" xfId="0" applyNumberFormat="1" applyFont="1" applyBorder="1" applyAlignment="1">
      <alignment horizontal="right" vertical="center" wrapText="1"/>
    </xf>
    <xf numFmtId="0" fontId="63" fillId="0" borderId="101" xfId="0" applyFont="1" applyBorder="1" applyAlignment="1">
      <alignment horizontal="right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6" fillId="0" borderId="107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100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rightToLeft="1" topLeftCell="A39" zoomScale="90" zoomScaleNormal="90" zoomScaleSheetLayoutView="100" workbookViewId="0">
      <selection activeCell="A48" sqref="A48:XFD49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4" s="3" customFormat="1" ht="43.5" customHeight="1">
      <c r="B1" s="163" t="s">
        <v>0</v>
      </c>
      <c r="C1" s="164"/>
      <c r="D1" s="165"/>
      <c r="E1" s="2"/>
      <c r="F1" s="2"/>
      <c r="G1" s="2"/>
      <c r="H1" s="2"/>
      <c r="I1" s="2"/>
      <c r="J1" s="2"/>
      <c r="K1" s="2"/>
      <c r="L1" s="2"/>
      <c r="M1" s="2"/>
    </row>
    <row r="2" spans="2:14" ht="39.75" customHeight="1">
      <c r="B2" s="29" t="s">
        <v>298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39.75" customHeight="1">
      <c r="B3" s="19" t="s">
        <v>1</v>
      </c>
      <c r="C3" s="169">
        <v>5097433022.5</v>
      </c>
      <c r="D3" s="170"/>
      <c r="E3" s="171"/>
      <c r="F3" s="2"/>
      <c r="G3" s="2"/>
      <c r="H3" s="2"/>
      <c r="I3" s="2"/>
      <c r="J3" s="4"/>
      <c r="K3" s="1" t="s">
        <v>7</v>
      </c>
      <c r="L3" s="2"/>
      <c r="M3" s="2"/>
      <c r="N3" s="25">
        <v>34</v>
      </c>
    </row>
    <row r="4" spans="2:14" ht="39.75" customHeight="1">
      <c r="B4" s="20" t="s">
        <v>2</v>
      </c>
      <c r="C4" s="169">
        <v>4569802922</v>
      </c>
      <c r="D4" s="170"/>
      <c r="E4" s="171"/>
      <c r="F4" s="2"/>
      <c r="G4" s="2"/>
      <c r="H4" s="2"/>
      <c r="I4" s="2"/>
      <c r="J4" s="4"/>
      <c r="K4" s="1" t="s">
        <v>8</v>
      </c>
      <c r="L4" s="2"/>
      <c r="M4" s="2"/>
      <c r="N4" s="25">
        <v>7</v>
      </c>
    </row>
    <row r="5" spans="2:14" ht="39.75" customHeight="1">
      <c r="B5" s="20" t="s">
        <v>3</v>
      </c>
      <c r="C5" s="166">
        <v>712</v>
      </c>
      <c r="D5" s="167"/>
      <c r="E5" s="168"/>
      <c r="F5" s="2"/>
      <c r="G5" s="2"/>
      <c r="H5" s="2"/>
      <c r="I5" s="2"/>
      <c r="J5" s="4"/>
      <c r="K5" s="1" t="s">
        <v>9</v>
      </c>
      <c r="L5" s="2"/>
      <c r="M5" s="2"/>
      <c r="N5" s="26">
        <v>13</v>
      </c>
    </row>
    <row r="6" spans="2:14" ht="39.75" customHeight="1">
      <c r="B6" s="20" t="s">
        <v>4</v>
      </c>
      <c r="C6" s="172">
        <v>593.57000000000005</v>
      </c>
      <c r="D6" s="173"/>
      <c r="E6" s="174"/>
      <c r="F6" s="2"/>
      <c r="G6" s="2"/>
      <c r="H6" s="2"/>
      <c r="I6" s="2"/>
      <c r="J6" s="4"/>
      <c r="K6" s="1" t="s">
        <v>10</v>
      </c>
      <c r="L6" s="2"/>
      <c r="M6" s="2"/>
      <c r="N6" s="26">
        <v>4</v>
      </c>
    </row>
    <row r="7" spans="2:14" ht="39.75" customHeight="1">
      <c r="B7" s="20" t="s">
        <v>5</v>
      </c>
      <c r="C7" s="161">
        <v>-0.11</v>
      </c>
      <c r="D7" s="162"/>
      <c r="E7" s="35"/>
      <c r="F7" s="2"/>
      <c r="G7" s="2"/>
      <c r="H7" s="2"/>
      <c r="I7" s="2"/>
      <c r="J7" s="4"/>
      <c r="K7" s="1" t="s">
        <v>77</v>
      </c>
      <c r="L7" s="2"/>
      <c r="M7" s="2"/>
      <c r="N7" s="25">
        <v>17</v>
      </c>
    </row>
    <row r="8" spans="2:14" ht="39.7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48</v>
      </c>
    </row>
    <row r="9" spans="2:14" ht="31.5" customHeight="1">
      <c r="B9" s="136" t="s">
        <v>297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2:14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4" ht="24" customHeight="1">
      <c r="B11" s="145" t="s">
        <v>22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46"/>
    </row>
    <row r="12" spans="2:14" s="36" customFormat="1" ht="24" customHeight="1">
      <c r="B12" s="40" t="s">
        <v>154</v>
      </c>
      <c r="C12" s="41" t="s">
        <v>153</v>
      </c>
      <c r="D12" s="62">
        <v>1.08</v>
      </c>
      <c r="E12" s="89">
        <v>1.08</v>
      </c>
      <c r="F12" s="89">
        <v>1.08</v>
      </c>
      <c r="G12" s="89">
        <v>1.08</v>
      </c>
      <c r="H12" s="89">
        <v>1.08</v>
      </c>
      <c r="I12" s="89">
        <v>1.08</v>
      </c>
      <c r="J12" s="89">
        <v>1.08</v>
      </c>
      <c r="K12" s="90">
        <v>0</v>
      </c>
      <c r="L12" s="91">
        <v>3</v>
      </c>
      <c r="M12" s="91">
        <v>300000000</v>
      </c>
      <c r="N12" s="91">
        <v>324000000</v>
      </c>
    </row>
    <row r="13" spans="2:14" s="36" customFormat="1" ht="24" customHeight="1">
      <c r="B13" s="39" t="s">
        <v>221</v>
      </c>
      <c r="C13" s="42" t="s">
        <v>222</v>
      </c>
      <c r="D13" s="62">
        <v>1.23</v>
      </c>
      <c r="E13" s="89">
        <v>1.26</v>
      </c>
      <c r="F13" s="89">
        <v>1.22</v>
      </c>
      <c r="G13" s="89">
        <v>1.24</v>
      </c>
      <c r="H13" s="89">
        <v>1.24</v>
      </c>
      <c r="I13" s="89">
        <v>1.26</v>
      </c>
      <c r="J13" s="89">
        <v>1.25</v>
      </c>
      <c r="K13" s="90">
        <v>0.8</v>
      </c>
      <c r="L13" s="91">
        <v>47</v>
      </c>
      <c r="M13" s="91">
        <v>294902082</v>
      </c>
      <c r="N13" s="91">
        <v>365740364.86000001</v>
      </c>
    </row>
    <row r="14" spans="2:14" s="36" customFormat="1" ht="24" customHeight="1">
      <c r="B14" s="40" t="s">
        <v>272</v>
      </c>
      <c r="C14" s="41" t="s">
        <v>273</v>
      </c>
      <c r="D14" s="62">
        <v>0.56999999999999995</v>
      </c>
      <c r="E14" s="89">
        <v>0.56999999999999995</v>
      </c>
      <c r="F14" s="89">
        <v>0.56000000000000005</v>
      </c>
      <c r="G14" s="89">
        <v>0.56000000000000005</v>
      </c>
      <c r="H14" s="89">
        <v>0.56999999999999995</v>
      </c>
      <c r="I14" s="89">
        <v>0.56999999999999995</v>
      </c>
      <c r="J14" s="89">
        <v>0.56999999999999995</v>
      </c>
      <c r="K14" s="90">
        <v>0</v>
      </c>
      <c r="L14" s="91">
        <v>43</v>
      </c>
      <c r="M14" s="91">
        <v>193809994</v>
      </c>
      <c r="N14" s="91">
        <v>109011696.64</v>
      </c>
    </row>
    <row r="15" spans="2:14" s="36" customFormat="1" ht="24" customHeight="1">
      <c r="B15" s="40" t="s">
        <v>127</v>
      </c>
      <c r="C15" s="41" t="s">
        <v>126</v>
      </c>
      <c r="D15" s="62">
        <v>0.17</v>
      </c>
      <c r="E15" s="89">
        <v>0.17</v>
      </c>
      <c r="F15" s="89">
        <v>0.17</v>
      </c>
      <c r="G15" s="89">
        <v>0.17</v>
      </c>
      <c r="H15" s="89">
        <v>0.17</v>
      </c>
      <c r="I15" s="89">
        <v>0.17</v>
      </c>
      <c r="J15" s="89">
        <v>0.17</v>
      </c>
      <c r="K15" s="90">
        <v>0</v>
      </c>
      <c r="L15" s="91">
        <v>35</v>
      </c>
      <c r="M15" s="91">
        <v>68000000</v>
      </c>
      <c r="N15" s="91">
        <v>11560000</v>
      </c>
    </row>
    <row r="16" spans="2:14" s="36" customFormat="1" ht="24" customHeight="1">
      <c r="B16" s="39" t="s">
        <v>130</v>
      </c>
      <c r="C16" s="42" t="s">
        <v>131</v>
      </c>
      <c r="D16" s="62">
        <v>0.56000000000000005</v>
      </c>
      <c r="E16" s="89">
        <v>0.56000000000000005</v>
      </c>
      <c r="F16" s="89">
        <v>0.55000000000000004</v>
      </c>
      <c r="G16" s="89">
        <v>0.56000000000000005</v>
      </c>
      <c r="H16" s="89">
        <v>0.54</v>
      </c>
      <c r="I16" s="89">
        <v>0.55000000000000004</v>
      </c>
      <c r="J16" s="89">
        <v>0.55000000000000004</v>
      </c>
      <c r="K16" s="90">
        <v>0</v>
      </c>
      <c r="L16" s="91">
        <v>2</v>
      </c>
      <c r="M16" s="91">
        <v>200000</v>
      </c>
      <c r="N16" s="91">
        <v>111000</v>
      </c>
    </row>
    <row r="17" spans="2:14" s="36" customFormat="1" ht="24" customHeight="1">
      <c r="B17" s="40" t="s">
        <v>200</v>
      </c>
      <c r="C17" s="41" t="s">
        <v>201</v>
      </c>
      <c r="D17" s="62">
        <v>0.18</v>
      </c>
      <c r="E17" s="89">
        <v>0.18</v>
      </c>
      <c r="F17" s="89">
        <v>0.18</v>
      </c>
      <c r="G17" s="89">
        <v>0.18</v>
      </c>
      <c r="H17" s="89">
        <v>0.18</v>
      </c>
      <c r="I17" s="89">
        <v>0.18</v>
      </c>
      <c r="J17" s="89">
        <v>0.18</v>
      </c>
      <c r="K17" s="90">
        <v>0</v>
      </c>
      <c r="L17" s="91">
        <v>4</v>
      </c>
      <c r="M17" s="91">
        <v>70000000</v>
      </c>
      <c r="N17" s="91">
        <v>12600000</v>
      </c>
    </row>
    <row r="18" spans="2:14" s="36" customFormat="1" ht="24" customHeight="1">
      <c r="B18" s="40" t="s">
        <v>175</v>
      </c>
      <c r="C18" s="41" t="s">
        <v>176</v>
      </c>
      <c r="D18" s="62">
        <v>0.32</v>
      </c>
      <c r="E18" s="89">
        <v>0.33</v>
      </c>
      <c r="F18" s="89">
        <v>0.32</v>
      </c>
      <c r="G18" s="89">
        <v>0.32</v>
      </c>
      <c r="H18" s="89">
        <v>0.33</v>
      </c>
      <c r="I18" s="89">
        <v>0.32</v>
      </c>
      <c r="J18" s="89">
        <v>0.33</v>
      </c>
      <c r="K18" s="90">
        <v>-3.03</v>
      </c>
      <c r="L18" s="91">
        <v>13</v>
      </c>
      <c r="M18" s="91">
        <v>92500000</v>
      </c>
      <c r="N18" s="91">
        <v>29630000</v>
      </c>
    </row>
    <row r="19" spans="2:14" s="36" customFormat="1" ht="24" customHeight="1">
      <c r="B19" s="40" t="s">
        <v>84</v>
      </c>
      <c r="C19" s="41" t="s">
        <v>85</v>
      </c>
      <c r="D19" s="62">
        <v>0.49</v>
      </c>
      <c r="E19" s="89">
        <v>0.49</v>
      </c>
      <c r="F19" s="89">
        <v>0.49</v>
      </c>
      <c r="G19" s="89">
        <v>0.49</v>
      </c>
      <c r="H19" s="89">
        <v>0.49</v>
      </c>
      <c r="I19" s="89">
        <v>0.49</v>
      </c>
      <c r="J19" s="89">
        <v>0.49</v>
      </c>
      <c r="K19" s="90">
        <v>0</v>
      </c>
      <c r="L19" s="91">
        <v>10</v>
      </c>
      <c r="M19" s="91">
        <v>8300000</v>
      </c>
      <c r="N19" s="91">
        <v>4067000</v>
      </c>
    </row>
    <row r="20" spans="2:14" s="36" customFormat="1" ht="24" customHeight="1">
      <c r="B20" s="40" t="s">
        <v>259</v>
      </c>
      <c r="C20" s="41" t="s">
        <v>260</v>
      </c>
      <c r="D20" s="62">
        <v>1.33</v>
      </c>
      <c r="E20" s="89">
        <v>1.36</v>
      </c>
      <c r="F20" s="89">
        <v>1.32</v>
      </c>
      <c r="G20" s="89">
        <v>1.34</v>
      </c>
      <c r="H20" s="89">
        <v>1.32</v>
      </c>
      <c r="I20" s="89">
        <v>1.33</v>
      </c>
      <c r="J20" s="89">
        <v>1.32</v>
      </c>
      <c r="K20" s="90">
        <v>0.76</v>
      </c>
      <c r="L20" s="91">
        <v>25</v>
      </c>
      <c r="M20" s="91">
        <v>37396748</v>
      </c>
      <c r="N20" s="91">
        <v>50003609.799999997</v>
      </c>
    </row>
    <row r="21" spans="2:14" s="36" customFormat="1" ht="24" customHeight="1">
      <c r="B21" s="39" t="s">
        <v>111</v>
      </c>
      <c r="C21" s="44" t="s">
        <v>110</v>
      </c>
      <c r="D21" s="62">
        <v>0.26</v>
      </c>
      <c r="E21" s="89">
        <v>0.26</v>
      </c>
      <c r="F21" s="89">
        <v>0.25</v>
      </c>
      <c r="G21" s="89">
        <v>0.25</v>
      </c>
      <c r="H21" s="89">
        <v>0.26</v>
      </c>
      <c r="I21" s="89">
        <v>0.25</v>
      </c>
      <c r="J21" s="89">
        <v>0.26</v>
      </c>
      <c r="K21" s="90">
        <v>-3.85</v>
      </c>
      <c r="L21" s="91">
        <v>2</v>
      </c>
      <c r="M21" s="91">
        <v>3025000</v>
      </c>
      <c r="N21" s="91">
        <v>756500</v>
      </c>
    </row>
    <row r="22" spans="2:14" s="36" customFormat="1" ht="24" customHeight="1">
      <c r="B22" s="40" t="s">
        <v>50</v>
      </c>
      <c r="C22" s="41" t="s">
        <v>51</v>
      </c>
      <c r="D22" s="62">
        <v>0.11</v>
      </c>
      <c r="E22" s="89">
        <v>0.11</v>
      </c>
      <c r="F22" s="89">
        <v>0.11</v>
      </c>
      <c r="G22" s="89">
        <v>0.11</v>
      </c>
      <c r="H22" s="89">
        <v>0.11</v>
      </c>
      <c r="I22" s="89">
        <v>0.11</v>
      </c>
      <c r="J22" s="89">
        <v>0.11</v>
      </c>
      <c r="K22" s="90">
        <v>0</v>
      </c>
      <c r="L22" s="91">
        <v>31</v>
      </c>
      <c r="M22" s="91">
        <v>32484728</v>
      </c>
      <c r="N22" s="91">
        <v>3573320.08</v>
      </c>
    </row>
    <row r="23" spans="2:14" ht="24" customHeight="1">
      <c r="B23" s="125" t="s">
        <v>23</v>
      </c>
      <c r="C23" s="126"/>
      <c r="D23" s="127"/>
      <c r="E23" s="128"/>
      <c r="F23" s="128"/>
      <c r="G23" s="128"/>
      <c r="H23" s="128"/>
      <c r="I23" s="128"/>
      <c r="J23" s="128"/>
      <c r="K23" s="129"/>
      <c r="L23" s="37">
        <f>SUM(L12:L22)</f>
        <v>215</v>
      </c>
      <c r="M23" s="37">
        <f>SUM(M12:M22)</f>
        <v>1100618552</v>
      </c>
      <c r="N23" s="37">
        <f>SUM(N12:N22)</f>
        <v>911053491.38</v>
      </c>
    </row>
    <row r="24" spans="2:14" s="36" customFormat="1" ht="24" customHeight="1">
      <c r="B24" s="122" t="s">
        <v>49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2:14" s="36" customFormat="1" ht="24" customHeight="1">
      <c r="B25" s="40" t="s">
        <v>150</v>
      </c>
      <c r="C25" s="41" t="s">
        <v>149</v>
      </c>
      <c r="D25" s="62">
        <v>8.3000000000000007</v>
      </c>
      <c r="E25" s="89">
        <v>8.34</v>
      </c>
      <c r="F25" s="89">
        <v>8.25</v>
      </c>
      <c r="G25" s="89">
        <v>8.2799999999999994</v>
      </c>
      <c r="H25" s="89">
        <v>8.35</v>
      </c>
      <c r="I25" s="89">
        <v>8.25</v>
      </c>
      <c r="J25" s="89">
        <v>8.34</v>
      </c>
      <c r="K25" s="90">
        <v>-1.08</v>
      </c>
      <c r="L25" s="91">
        <v>103</v>
      </c>
      <c r="M25" s="91">
        <v>21255000</v>
      </c>
      <c r="N25" s="91">
        <v>176062200</v>
      </c>
    </row>
    <row r="26" spans="2:14" s="36" customFormat="1" ht="24" customHeight="1">
      <c r="B26" s="125" t="s">
        <v>177</v>
      </c>
      <c r="C26" s="126"/>
      <c r="D26" s="127"/>
      <c r="E26" s="128"/>
      <c r="F26" s="128"/>
      <c r="G26" s="128"/>
      <c r="H26" s="128"/>
      <c r="I26" s="128"/>
      <c r="J26" s="128"/>
      <c r="K26" s="129"/>
      <c r="L26" s="91">
        <v>103</v>
      </c>
      <c r="M26" s="91">
        <v>21255000</v>
      </c>
      <c r="N26" s="91">
        <v>176062200</v>
      </c>
    </row>
    <row r="27" spans="2:14" s="36" customFormat="1" ht="24" customHeight="1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</row>
    <row r="28" spans="2:14" s="36" customFormat="1" ht="24" customHeight="1">
      <c r="B28" s="40" t="s">
        <v>178</v>
      </c>
      <c r="C28" s="41" t="s">
        <v>179</v>
      </c>
      <c r="D28" s="62">
        <v>0.3</v>
      </c>
      <c r="E28" s="89">
        <v>0.3</v>
      </c>
      <c r="F28" s="89">
        <v>0.3</v>
      </c>
      <c r="G28" s="89">
        <v>0.3</v>
      </c>
      <c r="H28" s="89">
        <v>0.33</v>
      </c>
      <c r="I28" s="89">
        <v>0.3</v>
      </c>
      <c r="J28" s="89">
        <v>0.33</v>
      </c>
      <c r="K28" s="90">
        <v>-9.09</v>
      </c>
      <c r="L28" s="91">
        <v>2</v>
      </c>
      <c r="M28" s="91">
        <v>200000</v>
      </c>
      <c r="N28" s="91">
        <v>60000</v>
      </c>
    </row>
    <row r="29" spans="2:14" s="36" customFormat="1" ht="24" customHeight="1">
      <c r="B29" s="125"/>
      <c r="C29" s="126"/>
      <c r="D29" s="127"/>
      <c r="E29" s="128"/>
      <c r="F29" s="128"/>
      <c r="G29" s="128"/>
      <c r="H29" s="128"/>
      <c r="I29" s="128"/>
      <c r="J29" s="128"/>
      <c r="K29" s="129"/>
      <c r="L29" s="91">
        <v>2</v>
      </c>
      <c r="M29" s="91">
        <v>200000</v>
      </c>
      <c r="N29" s="91">
        <v>60000</v>
      </c>
    </row>
    <row r="30" spans="2:14" s="36" customFormat="1" ht="24" customHeight="1">
      <c r="B30" s="122" t="s">
        <v>24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spans="2:14" s="36" customFormat="1" ht="24" customHeight="1">
      <c r="B31" s="39" t="s">
        <v>98</v>
      </c>
      <c r="C31" s="44" t="s">
        <v>97</v>
      </c>
      <c r="D31" s="62">
        <v>28.01</v>
      </c>
      <c r="E31" s="89">
        <v>28.01</v>
      </c>
      <c r="F31" s="89">
        <v>28.01</v>
      </c>
      <c r="G31" s="89">
        <v>28.01</v>
      </c>
      <c r="H31" s="89">
        <v>28.24</v>
      </c>
      <c r="I31" s="89">
        <v>28.01</v>
      </c>
      <c r="J31" s="89">
        <v>28.45</v>
      </c>
      <c r="K31" s="90">
        <v>-1.55</v>
      </c>
      <c r="L31" s="91">
        <v>1</v>
      </c>
      <c r="M31" s="91">
        <v>20000</v>
      </c>
      <c r="N31" s="91">
        <v>560200</v>
      </c>
    </row>
    <row r="32" spans="2:14" s="36" customFormat="1" ht="24" customHeight="1">
      <c r="B32" s="39" t="s">
        <v>189</v>
      </c>
      <c r="C32" s="44" t="s">
        <v>190</v>
      </c>
      <c r="D32" s="62">
        <v>2.7</v>
      </c>
      <c r="E32" s="89">
        <v>2.8</v>
      </c>
      <c r="F32" s="89">
        <v>2.7</v>
      </c>
      <c r="G32" s="89">
        <v>2.71</v>
      </c>
      <c r="H32" s="89">
        <v>2.75</v>
      </c>
      <c r="I32" s="89">
        <v>2.73</v>
      </c>
      <c r="J32" s="89">
        <v>2.75</v>
      </c>
      <c r="K32" s="90">
        <v>-0.73</v>
      </c>
      <c r="L32" s="91">
        <v>19</v>
      </c>
      <c r="M32" s="91">
        <v>6350000</v>
      </c>
      <c r="N32" s="91">
        <v>17239850</v>
      </c>
    </row>
    <row r="33" spans="2:14" s="36" customFormat="1" ht="24" customHeight="1">
      <c r="B33" s="39" t="s">
        <v>195</v>
      </c>
      <c r="C33" s="44" t="s">
        <v>196</v>
      </c>
      <c r="D33" s="62">
        <v>11.4</v>
      </c>
      <c r="E33" s="89">
        <v>11.4</v>
      </c>
      <c r="F33" s="89">
        <v>11.4</v>
      </c>
      <c r="G33" s="89">
        <v>11.4</v>
      </c>
      <c r="H33" s="89">
        <v>11.44</v>
      </c>
      <c r="I33" s="89">
        <v>11.4</v>
      </c>
      <c r="J33" s="89">
        <v>11.5</v>
      </c>
      <c r="K33" s="90">
        <v>-0.87</v>
      </c>
      <c r="L33" s="91">
        <v>1</v>
      </c>
      <c r="M33" s="91">
        <v>100000</v>
      </c>
      <c r="N33" s="91">
        <v>1140000</v>
      </c>
    </row>
    <row r="34" spans="2:14" s="36" customFormat="1" ht="24" customHeight="1">
      <c r="B34" s="39" t="s">
        <v>151</v>
      </c>
      <c r="C34" s="44" t="s">
        <v>152</v>
      </c>
      <c r="D34" s="62">
        <v>2.6</v>
      </c>
      <c r="E34" s="89">
        <v>2.61</v>
      </c>
      <c r="F34" s="89">
        <v>2.6</v>
      </c>
      <c r="G34" s="89">
        <v>2.6</v>
      </c>
      <c r="H34" s="89">
        <v>2.62</v>
      </c>
      <c r="I34" s="89">
        <v>2.6</v>
      </c>
      <c r="J34" s="89">
        <v>2.6</v>
      </c>
      <c r="K34" s="90">
        <v>0</v>
      </c>
      <c r="L34" s="91">
        <v>7</v>
      </c>
      <c r="M34" s="91">
        <v>5500000</v>
      </c>
      <c r="N34" s="91">
        <v>14310000</v>
      </c>
    </row>
    <row r="35" spans="2:14" s="36" customFormat="1" ht="24" customHeight="1">
      <c r="B35" s="125" t="s">
        <v>247</v>
      </c>
      <c r="C35" s="126"/>
      <c r="D35" s="127"/>
      <c r="E35" s="128"/>
      <c r="F35" s="128"/>
      <c r="G35" s="128"/>
      <c r="H35" s="128"/>
      <c r="I35" s="128"/>
      <c r="J35" s="128"/>
      <c r="K35" s="129"/>
      <c r="L35" s="37">
        <f>SUM(L31:L34)</f>
        <v>28</v>
      </c>
      <c r="M35" s="37">
        <f>SUM(M31:M34)</f>
        <v>11970000</v>
      </c>
      <c r="N35" s="37">
        <f>SUM(N31:N34)</f>
        <v>33250050</v>
      </c>
    </row>
    <row r="36" spans="2:14" ht="24" customHeight="1">
      <c r="B36" s="122" t="s">
        <v>25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</row>
    <row r="37" spans="2:14" s="36" customFormat="1" ht="24" customHeight="1">
      <c r="B37" s="39" t="s">
        <v>71</v>
      </c>
      <c r="C37" s="44" t="s">
        <v>72</v>
      </c>
      <c r="D37" s="62">
        <v>1.02</v>
      </c>
      <c r="E37" s="89">
        <v>1.02</v>
      </c>
      <c r="F37" s="89">
        <v>1.02</v>
      </c>
      <c r="G37" s="89">
        <v>1.02</v>
      </c>
      <c r="H37" s="89">
        <v>1.02</v>
      </c>
      <c r="I37" s="89">
        <v>1.02</v>
      </c>
      <c r="J37" s="89">
        <v>1.03</v>
      </c>
      <c r="K37" s="90">
        <v>-0.97</v>
      </c>
      <c r="L37" s="91">
        <v>1</v>
      </c>
      <c r="M37" s="91">
        <v>2000000</v>
      </c>
      <c r="N37" s="91">
        <v>2040000</v>
      </c>
    </row>
    <row r="38" spans="2:14" s="36" customFormat="1" ht="24" customHeight="1">
      <c r="B38" s="39" t="s">
        <v>237</v>
      </c>
      <c r="C38" s="44" t="s">
        <v>238</v>
      </c>
      <c r="D38" s="62">
        <v>1.55</v>
      </c>
      <c r="E38" s="89">
        <v>1.55</v>
      </c>
      <c r="F38" s="89">
        <v>1.53</v>
      </c>
      <c r="G38" s="89">
        <v>1.53</v>
      </c>
      <c r="H38" s="89">
        <v>1.53</v>
      </c>
      <c r="I38" s="89">
        <v>1.55</v>
      </c>
      <c r="J38" s="89">
        <v>1.53</v>
      </c>
      <c r="K38" s="90">
        <v>1.31</v>
      </c>
      <c r="L38" s="91">
        <v>8</v>
      </c>
      <c r="M38" s="91">
        <v>112110000</v>
      </c>
      <c r="N38" s="91">
        <v>171530250</v>
      </c>
    </row>
    <row r="39" spans="2:14" s="36" customFormat="1" ht="24" customHeight="1">
      <c r="B39" s="39" t="s">
        <v>180</v>
      </c>
      <c r="C39" s="44" t="s">
        <v>181</v>
      </c>
      <c r="D39" s="62">
        <v>2.75</v>
      </c>
      <c r="E39" s="89">
        <v>2.76</v>
      </c>
      <c r="F39" s="89">
        <v>2.61</v>
      </c>
      <c r="G39" s="89">
        <v>2.69</v>
      </c>
      <c r="H39" s="89">
        <v>2.86</v>
      </c>
      <c r="I39" s="89">
        <v>2.62</v>
      </c>
      <c r="J39" s="89">
        <v>2.72</v>
      </c>
      <c r="K39" s="90">
        <v>-3.68</v>
      </c>
      <c r="L39" s="91">
        <v>81</v>
      </c>
      <c r="M39" s="91">
        <v>25977993</v>
      </c>
      <c r="N39" s="91">
        <v>69826561.379999995</v>
      </c>
    </row>
    <row r="40" spans="2:14" s="36" customFormat="1" ht="24" customHeight="1">
      <c r="B40" s="39" t="s">
        <v>105</v>
      </c>
      <c r="C40" s="44" t="s">
        <v>104</v>
      </c>
      <c r="D40" s="62">
        <v>6.5</v>
      </c>
      <c r="E40" s="89">
        <v>6.5</v>
      </c>
      <c r="F40" s="89">
        <v>6.5</v>
      </c>
      <c r="G40" s="89">
        <v>6.5</v>
      </c>
      <c r="H40" s="89">
        <v>6.55</v>
      </c>
      <c r="I40" s="89">
        <v>6.5</v>
      </c>
      <c r="J40" s="89">
        <v>6.55</v>
      </c>
      <c r="K40" s="90">
        <v>-0.76</v>
      </c>
      <c r="L40" s="91">
        <v>4</v>
      </c>
      <c r="M40" s="91">
        <v>2350000</v>
      </c>
      <c r="N40" s="91">
        <v>15275000</v>
      </c>
    </row>
    <row r="41" spans="2:14" s="36" customFormat="1" ht="24" customHeight="1">
      <c r="B41" s="39" t="s">
        <v>244</v>
      </c>
      <c r="C41" s="44" t="s">
        <v>245</v>
      </c>
      <c r="D41" s="62">
        <v>2.4</v>
      </c>
      <c r="E41" s="89">
        <v>2.4</v>
      </c>
      <c r="F41" s="89">
        <v>2.4</v>
      </c>
      <c r="G41" s="89">
        <v>2.4</v>
      </c>
      <c r="H41" s="89">
        <v>2.37</v>
      </c>
      <c r="I41" s="89">
        <v>2.4</v>
      </c>
      <c r="J41" s="89">
        <v>2.37</v>
      </c>
      <c r="K41" s="90">
        <v>1.27</v>
      </c>
      <c r="L41" s="91">
        <v>4</v>
      </c>
      <c r="M41" s="91">
        <v>1300000</v>
      </c>
      <c r="N41" s="91">
        <v>3120000</v>
      </c>
    </row>
    <row r="42" spans="2:14" s="36" customFormat="1" ht="24" customHeight="1">
      <c r="B42" s="133" t="s">
        <v>26</v>
      </c>
      <c r="C42" s="134"/>
      <c r="D42" s="135"/>
      <c r="E42" s="128"/>
      <c r="F42" s="128"/>
      <c r="G42" s="128"/>
      <c r="H42" s="128"/>
      <c r="I42" s="128"/>
      <c r="J42" s="128"/>
      <c r="K42" s="129"/>
      <c r="L42" s="63">
        <f>SUM(L37:L41)</f>
        <v>98</v>
      </c>
      <c r="M42" s="63">
        <f>SUM(M37:M41)</f>
        <v>143737993</v>
      </c>
      <c r="N42" s="63">
        <f>SUM(N37:N41)</f>
        <v>261791811.38</v>
      </c>
    </row>
    <row r="43" spans="2:14" s="36" customFormat="1" ht="24" customHeight="1">
      <c r="B43" s="122" t="s">
        <v>62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</row>
    <row r="44" spans="2:14" s="36" customFormat="1" ht="24" customHeight="1">
      <c r="B44" s="39" t="s">
        <v>263</v>
      </c>
      <c r="C44" s="44" t="s">
        <v>264</v>
      </c>
      <c r="D44" s="62">
        <v>8.1999999999999993</v>
      </c>
      <c r="E44" s="89">
        <v>8.1999999999999993</v>
      </c>
      <c r="F44" s="89">
        <v>8.1999999999999993</v>
      </c>
      <c r="G44" s="89">
        <v>8.1999999999999993</v>
      </c>
      <c r="H44" s="89">
        <v>8.24</v>
      </c>
      <c r="I44" s="89">
        <v>8.1999999999999993</v>
      </c>
      <c r="J44" s="89">
        <v>8.1999999999999993</v>
      </c>
      <c r="K44" s="90">
        <v>0</v>
      </c>
      <c r="L44" s="91">
        <v>9</v>
      </c>
      <c r="M44" s="91">
        <v>942840</v>
      </c>
      <c r="N44" s="91">
        <v>7731288</v>
      </c>
    </row>
    <row r="45" spans="2:14" s="36" customFormat="1" ht="24" customHeight="1">
      <c r="B45" s="39" t="s">
        <v>185</v>
      </c>
      <c r="C45" s="44" t="s">
        <v>186</v>
      </c>
      <c r="D45" s="62">
        <v>83</v>
      </c>
      <c r="E45" s="89">
        <v>83</v>
      </c>
      <c r="F45" s="89">
        <v>83</v>
      </c>
      <c r="G45" s="89">
        <v>83</v>
      </c>
      <c r="H45" s="89">
        <v>83</v>
      </c>
      <c r="I45" s="89">
        <v>83</v>
      </c>
      <c r="J45" s="89">
        <v>83</v>
      </c>
      <c r="K45" s="90">
        <v>0</v>
      </c>
      <c r="L45" s="91">
        <v>21</v>
      </c>
      <c r="M45" s="91">
        <v>30000</v>
      </c>
      <c r="N45" s="91">
        <v>2490000</v>
      </c>
    </row>
    <row r="46" spans="2:14" s="36" customFormat="1" ht="24" customHeight="1">
      <c r="B46" s="39" t="s">
        <v>295</v>
      </c>
      <c r="C46" s="44" t="s">
        <v>294</v>
      </c>
      <c r="D46" s="62">
        <v>10</v>
      </c>
      <c r="E46" s="89">
        <v>10</v>
      </c>
      <c r="F46" s="89">
        <v>9.5</v>
      </c>
      <c r="G46" s="89">
        <v>9.8699999999999992</v>
      </c>
      <c r="H46" s="89">
        <v>9.7899999999999991</v>
      </c>
      <c r="I46" s="89">
        <v>9.85</v>
      </c>
      <c r="J46" s="89">
        <v>9.5</v>
      </c>
      <c r="K46" s="90">
        <v>3.68</v>
      </c>
      <c r="L46" s="91">
        <v>8</v>
      </c>
      <c r="M46" s="91">
        <v>710000</v>
      </c>
      <c r="N46" s="91">
        <v>7008500</v>
      </c>
    </row>
    <row r="47" spans="2:14" ht="26.1" customHeight="1">
      <c r="B47" s="144" t="s">
        <v>44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2:14" s="36" customFormat="1" ht="31.5" customHeight="1">
      <c r="B48" s="136" t="s">
        <v>297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</row>
    <row r="49" spans="2:14" s="36" customFormat="1" ht="41.25" customHeight="1">
      <c r="B49" s="30" t="s">
        <v>12</v>
      </c>
      <c r="C49" s="31" t="s">
        <v>13</v>
      </c>
      <c r="D49" s="31" t="s">
        <v>14</v>
      </c>
      <c r="E49" s="31" t="s">
        <v>15</v>
      </c>
      <c r="F49" s="31" t="s">
        <v>16</v>
      </c>
      <c r="G49" s="31" t="s">
        <v>17</v>
      </c>
      <c r="H49" s="31" t="s">
        <v>18</v>
      </c>
      <c r="I49" s="31" t="s">
        <v>19</v>
      </c>
      <c r="J49" s="31" t="s">
        <v>20</v>
      </c>
      <c r="K49" s="31" t="s">
        <v>21</v>
      </c>
      <c r="L49" s="31" t="s">
        <v>3</v>
      </c>
      <c r="M49" s="31" t="s">
        <v>2</v>
      </c>
      <c r="N49" s="31" t="s">
        <v>1</v>
      </c>
    </row>
    <row r="50" spans="2:14" s="36" customFormat="1" ht="24" customHeight="1">
      <c r="B50" s="122" t="s">
        <v>62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4"/>
    </row>
    <row r="51" spans="2:14" s="36" customFormat="1" ht="24" customHeight="1">
      <c r="B51" s="39" t="s">
        <v>293</v>
      </c>
      <c r="C51" s="44" t="s">
        <v>292</v>
      </c>
      <c r="D51" s="62">
        <v>9</v>
      </c>
      <c r="E51" s="89">
        <v>9</v>
      </c>
      <c r="F51" s="89">
        <v>8.9499999999999993</v>
      </c>
      <c r="G51" s="89">
        <v>9</v>
      </c>
      <c r="H51" s="89">
        <v>8.92</v>
      </c>
      <c r="I51" s="89">
        <v>8.9499999999999993</v>
      </c>
      <c r="J51" s="89">
        <v>9</v>
      </c>
      <c r="K51" s="90">
        <v>-0.56000000000000005</v>
      </c>
      <c r="L51" s="91">
        <v>9</v>
      </c>
      <c r="M51" s="91">
        <v>596448</v>
      </c>
      <c r="N51" s="91">
        <v>5366388.6500000004</v>
      </c>
    </row>
    <row r="52" spans="2:14" s="36" customFormat="1" ht="24" customHeight="1">
      <c r="B52" s="39" t="s">
        <v>82</v>
      </c>
      <c r="C52" s="44" t="s">
        <v>83</v>
      </c>
      <c r="D52" s="62">
        <v>5.17</v>
      </c>
      <c r="E52" s="89">
        <v>5.17</v>
      </c>
      <c r="F52" s="89">
        <v>5.0999999999999996</v>
      </c>
      <c r="G52" s="89">
        <v>5.17</v>
      </c>
      <c r="H52" s="89">
        <v>4.7</v>
      </c>
      <c r="I52" s="89">
        <v>5.0999999999999996</v>
      </c>
      <c r="J52" s="89">
        <v>4.7</v>
      </c>
      <c r="K52" s="90">
        <v>8.51</v>
      </c>
      <c r="L52" s="91">
        <v>2</v>
      </c>
      <c r="M52" s="91">
        <v>5050000</v>
      </c>
      <c r="N52" s="91">
        <v>26105000</v>
      </c>
    </row>
    <row r="53" spans="2:14" s="36" customFormat="1" ht="24" customHeight="1">
      <c r="B53" s="133" t="s">
        <v>261</v>
      </c>
      <c r="C53" s="134"/>
      <c r="D53" s="135"/>
      <c r="E53" s="128"/>
      <c r="F53" s="128"/>
      <c r="G53" s="128"/>
      <c r="H53" s="128"/>
      <c r="I53" s="128"/>
      <c r="J53" s="128"/>
      <c r="K53" s="129"/>
      <c r="L53" s="100">
        <f>SUM(L44:L52)</f>
        <v>49</v>
      </c>
      <c r="M53" s="100">
        <f>SUM(M44:M52)</f>
        <v>7329288</v>
      </c>
      <c r="N53" s="100">
        <f>SUM(N44:N52)</f>
        <v>48701176.649999999</v>
      </c>
    </row>
    <row r="54" spans="2:14" s="36" customFormat="1" ht="24" customHeight="1">
      <c r="B54" s="122" t="s">
        <v>27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</row>
    <row r="55" spans="2:14" s="36" customFormat="1" ht="24" customHeight="1">
      <c r="B55" s="39" t="s">
        <v>107</v>
      </c>
      <c r="C55" s="42" t="s">
        <v>106</v>
      </c>
      <c r="D55" s="62">
        <v>0.94</v>
      </c>
      <c r="E55" s="89">
        <v>0.94</v>
      </c>
      <c r="F55" s="89">
        <v>0.94</v>
      </c>
      <c r="G55" s="89">
        <v>0.94</v>
      </c>
      <c r="H55" s="89">
        <v>0.94</v>
      </c>
      <c r="I55" s="89">
        <v>0.94</v>
      </c>
      <c r="J55" s="89">
        <v>0.94</v>
      </c>
      <c r="K55" s="90">
        <v>0</v>
      </c>
      <c r="L55" s="91">
        <v>1</v>
      </c>
      <c r="M55" s="91">
        <v>1933</v>
      </c>
      <c r="N55" s="91">
        <v>1817.02</v>
      </c>
    </row>
    <row r="56" spans="2:14" s="36" customFormat="1" ht="24" customHeight="1">
      <c r="B56" s="40" t="s">
        <v>88</v>
      </c>
      <c r="C56" s="41" t="s">
        <v>89</v>
      </c>
      <c r="D56" s="62">
        <v>19.5</v>
      </c>
      <c r="E56" s="89">
        <v>19.5</v>
      </c>
      <c r="F56" s="89">
        <v>19.5</v>
      </c>
      <c r="G56" s="89">
        <v>19.5</v>
      </c>
      <c r="H56" s="89">
        <v>19.5</v>
      </c>
      <c r="I56" s="89">
        <v>19.5</v>
      </c>
      <c r="J56" s="89">
        <v>19.5</v>
      </c>
      <c r="K56" s="90">
        <v>0</v>
      </c>
      <c r="L56" s="91">
        <v>1</v>
      </c>
      <c r="M56" s="91">
        <v>8200000</v>
      </c>
      <c r="N56" s="91">
        <v>159900000</v>
      </c>
    </row>
    <row r="57" spans="2:14" s="36" customFormat="1" ht="24" customHeight="1">
      <c r="B57" s="39" t="s">
        <v>252</v>
      </c>
      <c r="C57" s="44" t="s">
        <v>253</v>
      </c>
      <c r="D57" s="62">
        <v>11.45</v>
      </c>
      <c r="E57" s="89">
        <v>11.85</v>
      </c>
      <c r="F57" s="89">
        <v>11.05</v>
      </c>
      <c r="G57" s="89">
        <v>11.5</v>
      </c>
      <c r="H57" s="89">
        <v>11.76</v>
      </c>
      <c r="I57" s="89">
        <v>11.48</v>
      </c>
      <c r="J57" s="89">
        <v>11.7</v>
      </c>
      <c r="K57" s="90">
        <v>-1.88</v>
      </c>
      <c r="L57" s="91">
        <v>200</v>
      </c>
      <c r="M57" s="91">
        <v>22040156</v>
      </c>
      <c r="N57" s="91">
        <v>253399676.06999999</v>
      </c>
    </row>
    <row r="58" spans="2:14" s="36" customFormat="1" ht="24" customHeight="1">
      <c r="B58" s="133" t="s">
        <v>254</v>
      </c>
      <c r="C58" s="134"/>
      <c r="D58" s="135"/>
      <c r="E58" s="128"/>
      <c r="F58" s="128"/>
      <c r="G58" s="128"/>
      <c r="H58" s="128"/>
      <c r="I58" s="128"/>
      <c r="J58" s="128"/>
      <c r="K58" s="129"/>
      <c r="L58" s="68">
        <f>SUM(L55:L57)</f>
        <v>202</v>
      </c>
      <c r="M58" s="68">
        <f>SUM(M55:M57)</f>
        <v>30242089</v>
      </c>
      <c r="N58" s="68">
        <f>SUM(N55:N57)</f>
        <v>413301493.09000003</v>
      </c>
    </row>
    <row r="59" spans="2:14" s="36" customFormat="1" ht="24" customHeight="1">
      <c r="B59" s="125" t="s">
        <v>28</v>
      </c>
      <c r="C59" s="126"/>
      <c r="D59" s="138"/>
      <c r="E59" s="139"/>
      <c r="F59" s="139"/>
      <c r="G59" s="139"/>
      <c r="H59" s="139"/>
      <c r="I59" s="139"/>
      <c r="J59" s="139"/>
      <c r="K59" s="140"/>
      <c r="L59" s="63">
        <f>L58+L53+L42+L35+L29+L26+L23</f>
        <v>697</v>
      </c>
      <c r="M59" s="63">
        <f>M58+M53+M42+M35+M29+M26+M23</f>
        <v>1315352922</v>
      </c>
      <c r="N59" s="63">
        <f>N58+N53+N42+N35+N29+N26+N23</f>
        <v>1844220222.5</v>
      </c>
    </row>
    <row r="60" spans="2:14" s="36" customFormat="1" ht="48.75" customHeight="1">
      <c r="B60" s="136" t="s">
        <v>299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</row>
    <row r="61" spans="2:14" s="36" customFormat="1" ht="40.5" customHeight="1">
      <c r="B61" s="30" t="s">
        <v>12</v>
      </c>
      <c r="C61" s="31" t="s">
        <v>13</v>
      </c>
      <c r="D61" s="31" t="s">
        <v>14</v>
      </c>
      <c r="E61" s="31" t="s">
        <v>15</v>
      </c>
      <c r="F61" s="31" t="s">
        <v>16</v>
      </c>
      <c r="G61" s="31" t="s">
        <v>17</v>
      </c>
      <c r="H61" s="31" t="s">
        <v>18</v>
      </c>
      <c r="I61" s="31" t="s">
        <v>19</v>
      </c>
      <c r="J61" s="31" t="s">
        <v>20</v>
      </c>
      <c r="K61" s="31" t="s">
        <v>21</v>
      </c>
      <c r="L61" s="31" t="s">
        <v>3</v>
      </c>
      <c r="M61" s="31" t="s">
        <v>2</v>
      </c>
      <c r="N61" s="31" t="s">
        <v>1</v>
      </c>
    </row>
    <row r="62" spans="2:14" s="36" customFormat="1" ht="26.1" customHeight="1">
      <c r="B62" s="145" t="s">
        <v>22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46"/>
    </row>
    <row r="63" spans="2:14" s="36" customFormat="1" ht="26.1" customHeight="1">
      <c r="B63" s="39" t="s">
        <v>113</v>
      </c>
      <c r="C63" s="42" t="s">
        <v>112</v>
      </c>
      <c r="D63" s="62">
        <v>1</v>
      </c>
      <c r="E63" s="89">
        <v>1</v>
      </c>
      <c r="F63" s="89">
        <v>1</v>
      </c>
      <c r="G63" s="89">
        <v>1</v>
      </c>
      <c r="H63" s="89">
        <v>1</v>
      </c>
      <c r="I63" s="89">
        <v>1</v>
      </c>
      <c r="J63" s="89">
        <v>1</v>
      </c>
      <c r="K63" s="90">
        <v>0</v>
      </c>
      <c r="L63" s="91">
        <v>4</v>
      </c>
      <c r="M63" s="91">
        <v>3251000000</v>
      </c>
      <c r="N63" s="91">
        <v>3251000000</v>
      </c>
    </row>
    <row r="64" spans="2:14" s="36" customFormat="1" ht="26.1" customHeight="1">
      <c r="B64" s="39" t="s">
        <v>160</v>
      </c>
      <c r="C64" s="42" t="s">
        <v>159</v>
      </c>
      <c r="D64" s="62">
        <v>0.25</v>
      </c>
      <c r="E64" s="89">
        <v>0.25</v>
      </c>
      <c r="F64" s="89">
        <v>0.25</v>
      </c>
      <c r="G64" s="89">
        <v>0.25</v>
      </c>
      <c r="H64" s="89">
        <v>0.26</v>
      </c>
      <c r="I64" s="89">
        <v>0.25</v>
      </c>
      <c r="J64" s="89">
        <v>0.26</v>
      </c>
      <c r="K64" s="90">
        <v>-3.85</v>
      </c>
      <c r="L64" s="91">
        <v>1</v>
      </c>
      <c r="M64" s="91">
        <v>3000000</v>
      </c>
      <c r="N64" s="91">
        <v>750000</v>
      </c>
    </row>
    <row r="65" spans="2:14" s="36" customFormat="1" ht="26.1" customHeight="1">
      <c r="B65" s="50" t="s">
        <v>210</v>
      </c>
      <c r="C65" s="76" t="s">
        <v>211</v>
      </c>
      <c r="D65" s="62">
        <v>0.8</v>
      </c>
      <c r="E65" s="89">
        <v>0.8</v>
      </c>
      <c r="F65" s="89">
        <v>0.8</v>
      </c>
      <c r="G65" s="89">
        <v>0.8</v>
      </c>
      <c r="H65" s="89">
        <v>0.8</v>
      </c>
      <c r="I65" s="89">
        <v>0.8</v>
      </c>
      <c r="J65" s="89">
        <v>0.8</v>
      </c>
      <c r="K65" s="90">
        <v>0</v>
      </c>
      <c r="L65" s="91">
        <v>1</v>
      </c>
      <c r="M65" s="91">
        <v>50000</v>
      </c>
      <c r="N65" s="91">
        <v>40000</v>
      </c>
    </row>
    <row r="66" spans="2:14" s="36" customFormat="1" ht="26.1" customHeight="1">
      <c r="B66" s="147" t="s">
        <v>23</v>
      </c>
      <c r="C66" s="148"/>
      <c r="D66" s="150"/>
      <c r="E66" s="128"/>
      <c r="F66" s="128"/>
      <c r="G66" s="128"/>
      <c r="H66" s="128"/>
      <c r="I66" s="128"/>
      <c r="J66" s="128"/>
      <c r="K66" s="151"/>
      <c r="L66" s="68">
        <f>SUM(L63:L65)</f>
        <v>6</v>
      </c>
      <c r="M66" s="68">
        <f>SUM(M63:M65)</f>
        <v>3254050000</v>
      </c>
      <c r="N66" s="68">
        <f>SUM(N63:N65)</f>
        <v>3251790000</v>
      </c>
    </row>
    <row r="67" spans="2:14" s="36" customFormat="1" ht="26.1" customHeight="1">
      <c r="B67" s="145" t="s">
        <v>25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46"/>
    </row>
    <row r="68" spans="2:14" s="36" customFormat="1" ht="26.1" customHeight="1">
      <c r="B68" s="48" t="s">
        <v>212</v>
      </c>
      <c r="C68" s="49" t="s">
        <v>213</v>
      </c>
      <c r="D68" s="62">
        <v>3.55</v>
      </c>
      <c r="E68" s="89">
        <v>3.69</v>
      </c>
      <c r="F68" s="89">
        <v>3.51</v>
      </c>
      <c r="G68" s="89">
        <v>3.56</v>
      </c>
      <c r="H68" s="89">
        <v>3.5</v>
      </c>
      <c r="I68" s="89">
        <v>3.69</v>
      </c>
      <c r="J68" s="89">
        <v>3.63</v>
      </c>
      <c r="K68" s="90">
        <v>1.65</v>
      </c>
      <c r="L68" s="91">
        <v>9</v>
      </c>
      <c r="M68" s="91">
        <v>400000</v>
      </c>
      <c r="N68" s="91">
        <v>1422800</v>
      </c>
    </row>
    <row r="69" spans="2:14" s="36" customFormat="1" ht="26.1" customHeight="1">
      <c r="B69" s="147" t="s">
        <v>26</v>
      </c>
      <c r="C69" s="148"/>
      <c r="D69" s="150"/>
      <c r="E69" s="128"/>
      <c r="F69" s="128"/>
      <c r="G69" s="128"/>
      <c r="H69" s="128"/>
      <c r="I69" s="128"/>
      <c r="J69" s="128"/>
      <c r="K69" s="151"/>
      <c r="L69" s="91">
        <v>9</v>
      </c>
      <c r="M69" s="91">
        <v>400000</v>
      </c>
      <c r="N69" s="91">
        <v>1422800</v>
      </c>
    </row>
    <row r="70" spans="2:14" s="36" customFormat="1" ht="26.1" customHeight="1">
      <c r="B70" s="147" t="s">
        <v>265</v>
      </c>
      <c r="C70" s="148"/>
      <c r="D70" s="150"/>
      <c r="E70" s="128"/>
      <c r="F70" s="128"/>
      <c r="G70" s="128"/>
      <c r="H70" s="128"/>
      <c r="I70" s="128"/>
      <c r="J70" s="128"/>
      <c r="K70" s="151"/>
      <c r="L70" s="63">
        <f>L69+L66</f>
        <v>15</v>
      </c>
      <c r="M70" s="63">
        <f t="shared" ref="M70:N70" si="0">M69+M66</f>
        <v>3254450000</v>
      </c>
      <c r="N70" s="63">
        <f t="shared" si="0"/>
        <v>3253212800</v>
      </c>
    </row>
    <row r="71" spans="2:14" s="36" customFormat="1" ht="26.1" customHeight="1">
      <c r="B71" s="147" t="s">
        <v>216</v>
      </c>
      <c r="C71" s="148"/>
      <c r="D71" s="150"/>
      <c r="E71" s="128"/>
      <c r="F71" s="128"/>
      <c r="G71" s="128"/>
      <c r="H71" s="128"/>
      <c r="I71" s="128"/>
      <c r="J71" s="128"/>
      <c r="K71" s="151"/>
      <c r="L71" s="63">
        <f>L70+L59</f>
        <v>712</v>
      </c>
      <c r="M71" s="63">
        <f t="shared" ref="M71:N71" si="1">M70+M59</f>
        <v>4569802922</v>
      </c>
      <c r="N71" s="63">
        <f t="shared" si="1"/>
        <v>5097433022.5</v>
      </c>
    </row>
    <row r="72" spans="2:14" s="28" customFormat="1" ht="24" customHeight="1">
      <c r="B72" s="176" t="s">
        <v>304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</row>
    <row r="73" spans="2:14" ht="18.75" customHeight="1">
      <c r="B73" s="175" t="s">
        <v>99</v>
      </c>
      <c r="C73" s="175"/>
      <c r="D73" s="175"/>
      <c r="E73" s="175"/>
      <c r="F73" s="175"/>
      <c r="G73" s="175"/>
      <c r="H73" s="32"/>
      <c r="I73" s="175" t="s">
        <v>68</v>
      </c>
      <c r="J73" s="175"/>
      <c r="K73" s="175"/>
      <c r="L73" s="175"/>
      <c r="M73" s="175"/>
      <c r="N73" s="175"/>
    </row>
    <row r="74" spans="2:14" ht="26.25" customHeight="1">
      <c r="B74" s="14" t="s">
        <v>29</v>
      </c>
      <c r="C74" s="15" t="s">
        <v>30</v>
      </c>
      <c r="D74" s="16" t="s">
        <v>46</v>
      </c>
      <c r="E74" s="141" t="s">
        <v>45</v>
      </c>
      <c r="F74" s="142"/>
      <c r="G74" s="143"/>
      <c r="H74" s="8"/>
      <c r="I74" s="158" t="s">
        <v>29</v>
      </c>
      <c r="J74" s="159"/>
      <c r="K74" s="160"/>
      <c r="L74" s="7" t="s">
        <v>30</v>
      </c>
      <c r="M74" s="7" t="s">
        <v>21</v>
      </c>
      <c r="N74" s="7" t="s">
        <v>45</v>
      </c>
    </row>
    <row r="75" spans="2:14" ht="23.25" customHeight="1">
      <c r="B75" s="40" t="s">
        <v>82</v>
      </c>
      <c r="C75" s="89">
        <v>5.0999999999999996</v>
      </c>
      <c r="D75" s="94">
        <v>8.51</v>
      </c>
      <c r="E75" s="155">
        <v>5050000</v>
      </c>
      <c r="F75" s="156">
        <v>5050000</v>
      </c>
      <c r="G75" s="157">
        <v>5050000</v>
      </c>
      <c r="H75" s="17"/>
      <c r="I75" s="119" t="s">
        <v>178</v>
      </c>
      <c r="J75" s="120" t="s">
        <v>178</v>
      </c>
      <c r="K75" s="121" t="s">
        <v>178</v>
      </c>
      <c r="L75" s="89">
        <v>0.3</v>
      </c>
      <c r="M75" s="93">
        <v>-9.09</v>
      </c>
      <c r="N75" s="91">
        <v>200000</v>
      </c>
    </row>
    <row r="76" spans="2:14" s="8" customFormat="1" ht="23.25" customHeight="1">
      <c r="B76" s="39" t="s">
        <v>295</v>
      </c>
      <c r="C76" s="89">
        <v>9.85</v>
      </c>
      <c r="D76" s="94">
        <v>3.68</v>
      </c>
      <c r="E76" s="155">
        <v>710000</v>
      </c>
      <c r="F76" s="156">
        <v>710000</v>
      </c>
      <c r="G76" s="157">
        <v>710000</v>
      </c>
      <c r="H76" s="17"/>
      <c r="I76" s="119" t="s">
        <v>111</v>
      </c>
      <c r="J76" s="120" t="s">
        <v>111</v>
      </c>
      <c r="K76" s="121" t="s">
        <v>111</v>
      </c>
      <c r="L76" s="89">
        <v>0.25</v>
      </c>
      <c r="M76" s="93">
        <v>-3.85</v>
      </c>
      <c r="N76" s="91">
        <v>3025000</v>
      </c>
    </row>
    <row r="77" spans="2:14" s="12" customFormat="1" ht="23.25" customHeight="1">
      <c r="B77" s="40" t="s">
        <v>212</v>
      </c>
      <c r="C77" s="89">
        <v>3.69</v>
      </c>
      <c r="D77" s="94">
        <v>1.65</v>
      </c>
      <c r="E77" s="155">
        <v>400000</v>
      </c>
      <c r="F77" s="156">
        <v>400000</v>
      </c>
      <c r="G77" s="157">
        <v>400000</v>
      </c>
      <c r="H77" s="17"/>
      <c r="I77" s="119" t="s">
        <v>160</v>
      </c>
      <c r="J77" s="120" t="s">
        <v>160</v>
      </c>
      <c r="K77" s="121" t="s">
        <v>160</v>
      </c>
      <c r="L77" s="89">
        <v>0.25</v>
      </c>
      <c r="M77" s="93">
        <v>-3.85</v>
      </c>
      <c r="N77" s="91">
        <v>3000000</v>
      </c>
    </row>
    <row r="78" spans="2:14" s="12" customFormat="1" ht="23.25" customHeight="1">
      <c r="B78" s="40" t="s">
        <v>237</v>
      </c>
      <c r="C78" s="89">
        <v>1.55</v>
      </c>
      <c r="D78" s="94">
        <v>1.31</v>
      </c>
      <c r="E78" s="155">
        <v>112110000</v>
      </c>
      <c r="F78" s="156">
        <v>112110000</v>
      </c>
      <c r="G78" s="157">
        <v>112110000</v>
      </c>
      <c r="H78" s="17"/>
      <c r="I78" s="119" t="s">
        <v>180</v>
      </c>
      <c r="J78" s="120" t="s">
        <v>180</v>
      </c>
      <c r="K78" s="121" t="s">
        <v>180</v>
      </c>
      <c r="L78" s="89">
        <v>2.62</v>
      </c>
      <c r="M78" s="93">
        <v>-3.68</v>
      </c>
      <c r="N78" s="91">
        <v>25977993</v>
      </c>
    </row>
    <row r="79" spans="2:14" s="12" customFormat="1" ht="23.25" customHeight="1">
      <c r="B79" s="40" t="s">
        <v>244</v>
      </c>
      <c r="C79" s="89">
        <v>2.4</v>
      </c>
      <c r="D79" s="94">
        <v>1.27</v>
      </c>
      <c r="E79" s="155">
        <v>1300000</v>
      </c>
      <c r="F79" s="156">
        <v>1300000</v>
      </c>
      <c r="G79" s="157">
        <v>1300000</v>
      </c>
      <c r="H79" s="17"/>
      <c r="I79" s="119" t="s">
        <v>175</v>
      </c>
      <c r="J79" s="120" t="s">
        <v>175</v>
      </c>
      <c r="K79" s="121" t="s">
        <v>175</v>
      </c>
      <c r="L79" s="89">
        <v>0.32</v>
      </c>
      <c r="M79" s="93">
        <v>-3.03</v>
      </c>
      <c r="N79" s="91">
        <v>92500000</v>
      </c>
    </row>
    <row r="80" spans="2:14" s="12" customFormat="1" ht="23.25" customHeight="1">
      <c r="B80" s="175" t="s">
        <v>31</v>
      </c>
      <c r="C80" s="175"/>
      <c r="D80" s="175"/>
      <c r="E80" s="175"/>
      <c r="F80" s="175"/>
      <c r="G80" s="175"/>
      <c r="H80" s="33"/>
      <c r="I80" s="175" t="s">
        <v>32</v>
      </c>
      <c r="J80" s="175"/>
      <c r="K80" s="175"/>
      <c r="L80" s="175"/>
      <c r="M80" s="175"/>
      <c r="N80" s="175"/>
    </row>
    <row r="81" spans="2:14" s="12" customFormat="1" ht="23.25" customHeight="1">
      <c r="B81" s="14" t="s">
        <v>29</v>
      </c>
      <c r="C81" s="15" t="s">
        <v>30</v>
      </c>
      <c r="D81" s="16" t="s">
        <v>46</v>
      </c>
      <c r="E81" s="141" t="s">
        <v>45</v>
      </c>
      <c r="F81" s="142"/>
      <c r="G81" s="143"/>
      <c r="H81" s="8"/>
      <c r="I81" s="158" t="s">
        <v>29</v>
      </c>
      <c r="J81" s="159"/>
      <c r="K81" s="160"/>
      <c r="L81" s="7" t="s">
        <v>30</v>
      </c>
      <c r="M81" s="7" t="s">
        <v>21</v>
      </c>
      <c r="N81" s="7" t="s">
        <v>1</v>
      </c>
    </row>
    <row r="82" spans="2:14" ht="23.25" customHeight="1">
      <c r="B82" s="40" t="s">
        <v>113</v>
      </c>
      <c r="C82" s="89">
        <v>1</v>
      </c>
      <c r="D82" s="90">
        <v>0</v>
      </c>
      <c r="E82" s="155">
        <v>3251000000</v>
      </c>
      <c r="F82" s="156">
        <v>3251000000</v>
      </c>
      <c r="G82" s="157">
        <v>3251000000</v>
      </c>
      <c r="H82" s="18"/>
      <c r="I82" s="119" t="s">
        <v>113</v>
      </c>
      <c r="J82" s="120" t="s">
        <v>113</v>
      </c>
      <c r="K82" s="121" t="s">
        <v>113</v>
      </c>
      <c r="L82" s="89">
        <v>1</v>
      </c>
      <c r="M82" s="90">
        <v>0</v>
      </c>
      <c r="N82" s="91">
        <v>3251000000</v>
      </c>
    </row>
    <row r="83" spans="2:14" ht="23.25" customHeight="1">
      <c r="B83" s="39" t="s">
        <v>154</v>
      </c>
      <c r="C83" s="89">
        <v>1.08</v>
      </c>
      <c r="D83" s="90">
        <v>0</v>
      </c>
      <c r="E83" s="155">
        <v>300000000</v>
      </c>
      <c r="F83" s="156">
        <v>300000000</v>
      </c>
      <c r="G83" s="157">
        <v>300000000</v>
      </c>
      <c r="H83" s="18"/>
      <c r="I83" s="119" t="s">
        <v>221</v>
      </c>
      <c r="J83" s="120" t="s">
        <v>221</v>
      </c>
      <c r="K83" s="121" t="s">
        <v>221</v>
      </c>
      <c r="L83" s="89">
        <v>1.26</v>
      </c>
      <c r="M83" s="90">
        <v>0.8</v>
      </c>
      <c r="N83" s="91">
        <v>365740364.86000001</v>
      </c>
    </row>
    <row r="84" spans="2:14" s="9" customFormat="1" ht="23.25" customHeight="1">
      <c r="B84" s="40" t="s">
        <v>221</v>
      </c>
      <c r="C84" s="89">
        <v>1.26</v>
      </c>
      <c r="D84" s="90">
        <v>0.8</v>
      </c>
      <c r="E84" s="155">
        <v>294902082</v>
      </c>
      <c r="F84" s="156">
        <v>294902082</v>
      </c>
      <c r="G84" s="157">
        <v>294902082</v>
      </c>
      <c r="H84" s="18"/>
      <c r="I84" s="119" t="s">
        <v>154</v>
      </c>
      <c r="J84" s="120" t="s">
        <v>154</v>
      </c>
      <c r="K84" s="121" t="s">
        <v>154</v>
      </c>
      <c r="L84" s="89">
        <v>1.08</v>
      </c>
      <c r="M84" s="90">
        <v>0</v>
      </c>
      <c r="N84" s="91">
        <v>324000000</v>
      </c>
    </row>
    <row r="85" spans="2:14" s="9" customFormat="1" ht="23.25" customHeight="1">
      <c r="B85" s="40" t="s">
        <v>272</v>
      </c>
      <c r="C85" s="89">
        <v>0.56999999999999995</v>
      </c>
      <c r="D85" s="90">
        <v>0</v>
      </c>
      <c r="E85" s="155">
        <v>193809994</v>
      </c>
      <c r="F85" s="156">
        <v>193809994</v>
      </c>
      <c r="G85" s="157">
        <v>193809994</v>
      </c>
      <c r="H85" s="18"/>
      <c r="I85" s="119" t="s">
        <v>252</v>
      </c>
      <c r="J85" s="120" t="s">
        <v>252</v>
      </c>
      <c r="K85" s="121" t="s">
        <v>252</v>
      </c>
      <c r="L85" s="89">
        <v>11.48</v>
      </c>
      <c r="M85" s="90">
        <v>-1.88</v>
      </c>
      <c r="N85" s="91">
        <v>253399676.06999999</v>
      </c>
    </row>
    <row r="86" spans="2:14" s="9" customFormat="1" ht="23.25" customHeight="1">
      <c r="B86" s="40" t="s">
        <v>237</v>
      </c>
      <c r="C86" s="89">
        <v>1.55</v>
      </c>
      <c r="D86" s="90">
        <v>1.31</v>
      </c>
      <c r="E86" s="155">
        <v>112110000</v>
      </c>
      <c r="F86" s="156">
        <v>112110000</v>
      </c>
      <c r="G86" s="157">
        <v>112110000</v>
      </c>
      <c r="H86" s="18"/>
      <c r="I86" s="119" t="s">
        <v>150</v>
      </c>
      <c r="J86" s="120" t="s">
        <v>150</v>
      </c>
      <c r="K86" s="121" t="s">
        <v>150</v>
      </c>
      <c r="L86" s="89">
        <v>8.25</v>
      </c>
      <c r="M86" s="90">
        <v>-1.08</v>
      </c>
      <c r="N86" s="91">
        <v>176062200</v>
      </c>
    </row>
    <row r="87" spans="2:14" s="9" customFormat="1" ht="39.75" customHeight="1">
      <c r="B87" s="104" t="s">
        <v>296</v>
      </c>
      <c r="C87" s="177" t="s">
        <v>302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</row>
    <row r="88" spans="2:14" s="9" customFormat="1" ht="36" customHeight="1">
      <c r="B88" s="103" t="s">
        <v>289</v>
      </c>
      <c r="C88" s="130" t="s">
        <v>290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2"/>
    </row>
    <row r="89" spans="2:14" s="9" customFormat="1" ht="39" customHeight="1">
      <c r="B89" s="103" t="s">
        <v>283</v>
      </c>
      <c r="C89" s="130" t="s">
        <v>284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2"/>
    </row>
    <row r="90" spans="2:14" s="9" customFormat="1" ht="39" customHeight="1">
      <c r="B90" s="103" t="s">
        <v>285</v>
      </c>
      <c r="C90" s="130" t="s">
        <v>286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2"/>
    </row>
    <row r="91" spans="2:14" s="9" customFormat="1" ht="39" customHeight="1">
      <c r="B91" s="103" t="s">
        <v>287</v>
      </c>
      <c r="C91" s="130" t="s">
        <v>288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2"/>
    </row>
    <row r="92" spans="2:14" s="98" customFormat="1" ht="42.75" customHeight="1">
      <c r="B92" s="103" t="s">
        <v>270</v>
      </c>
      <c r="C92" s="149" t="s">
        <v>303</v>
      </c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2"/>
    </row>
    <row r="93" spans="2:14" s="9" customFormat="1" ht="22.5" customHeight="1">
      <c r="B93" s="118" t="s">
        <v>75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2:14" s="9" customFormat="1" ht="32.25" customHeight="1">
      <c r="B94" s="152" t="s">
        <v>58</v>
      </c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4"/>
    </row>
  </sheetData>
  <mergeCells count="81">
    <mergeCell ref="B48:N48"/>
    <mergeCell ref="C87:N87"/>
    <mergeCell ref="B80:G80"/>
    <mergeCell ref="I80:N80"/>
    <mergeCell ref="I77:K77"/>
    <mergeCell ref="I78:K78"/>
    <mergeCell ref="E78:G78"/>
    <mergeCell ref="E77:G77"/>
    <mergeCell ref="I79:K79"/>
    <mergeCell ref="E79:G79"/>
    <mergeCell ref="I85:K85"/>
    <mergeCell ref="E84:G84"/>
    <mergeCell ref="I84:K84"/>
    <mergeCell ref="E83:G83"/>
    <mergeCell ref="E86:G86"/>
    <mergeCell ref="I83:K83"/>
    <mergeCell ref="B70:C70"/>
    <mergeCell ref="B72:N72"/>
    <mergeCell ref="B71:C71"/>
    <mergeCell ref="D71:K71"/>
    <mergeCell ref="D70:K70"/>
    <mergeCell ref="E75:G75"/>
    <mergeCell ref="E76:G76"/>
    <mergeCell ref="B73:G73"/>
    <mergeCell ref="I75:K75"/>
    <mergeCell ref="E74:G74"/>
    <mergeCell ref="I74:K74"/>
    <mergeCell ref="I73:N73"/>
    <mergeCell ref="B1:D1"/>
    <mergeCell ref="C5:E5"/>
    <mergeCell ref="C3:E3"/>
    <mergeCell ref="C4:E4"/>
    <mergeCell ref="C6:E6"/>
    <mergeCell ref="D66:K66"/>
    <mergeCell ref="C7:D7"/>
    <mergeCell ref="B9:N9"/>
    <mergeCell ref="B11:N11"/>
    <mergeCell ref="D26:K26"/>
    <mergeCell ref="B24:N24"/>
    <mergeCell ref="D23:K23"/>
    <mergeCell ref="B26:C26"/>
    <mergeCell ref="B23:C23"/>
    <mergeCell ref="D42:K42"/>
    <mergeCell ref="B42:C42"/>
    <mergeCell ref="D35:K35"/>
    <mergeCell ref="B36:N36"/>
    <mergeCell ref="B30:N30"/>
    <mergeCell ref="B35:C35"/>
    <mergeCell ref="B50:N50"/>
    <mergeCell ref="B47:N47"/>
    <mergeCell ref="I76:K76"/>
    <mergeCell ref="B62:N62"/>
    <mergeCell ref="B66:C66"/>
    <mergeCell ref="C92:N92"/>
    <mergeCell ref="B69:C69"/>
    <mergeCell ref="D69:K69"/>
    <mergeCell ref="B67:N67"/>
    <mergeCell ref="B94:N94"/>
    <mergeCell ref="I82:K82"/>
    <mergeCell ref="E85:G85"/>
    <mergeCell ref="E82:G82"/>
    <mergeCell ref="I81:K81"/>
    <mergeCell ref="C90:N90"/>
    <mergeCell ref="C91:N91"/>
    <mergeCell ref="C88:N88"/>
    <mergeCell ref="B93:N93"/>
    <mergeCell ref="I86:K86"/>
    <mergeCell ref="B27:N27"/>
    <mergeCell ref="B29:C29"/>
    <mergeCell ref="D29:K29"/>
    <mergeCell ref="C89:N89"/>
    <mergeCell ref="B43:N43"/>
    <mergeCell ref="B53:C53"/>
    <mergeCell ref="D53:K53"/>
    <mergeCell ref="B60:N60"/>
    <mergeCell ref="B54:N54"/>
    <mergeCell ref="B58:C58"/>
    <mergeCell ref="D58:K58"/>
    <mergeCell ref="D59:K59"/>
    <mergeCell ref="B59:C59"/>
    <mergeCell ref="E81:G81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tabSelected="1" zoomScale="90" zoomScaleNormal="90" workbookViewId="0">
      <selection sqref="A1:XFD104857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3.25">
      <c r="B1" s="191" t="s">
        <v>305</v>
      </c>
      <c r="C1" s="191"/>
    </row>
    <row r="2" spans="2:6" ht="23.25">
      <c r="B2" s="106" t="s">
        <v>306</v>
      </c>
      <c r="C2" s="106"/>
    </row>
    <row r="3" spans="2:6" ht="18">
      <c r="B3" s="192"/>
      <c r="C3" s="192"/>
      <c r="D3" s="192"/>
    </row>
    <row r="4" spans="2:6" ht="23.25">
      <c r="B4" s="180" t="s">
        <v>307</v>
      </c>
      <c r="C4" s="180"/>
      <c r="D4" s="180"/>
      <c r="E4" s="180"/>
      <c r="F4" s="180"/>
    </row>
    <row r="5" spans="2:6" ht="15.75">
      <c r="B5" s="107" t="s">
        <v>29</v>
      </c>
      <c r="C5" s="108" t="s">
        <v>13</v>
      </c>
      <c r="D5" s="108" t="s">
        <v>3</v>
      </c>
      <c r="E5" s="108" t="s">
        <v>45</v>
      </c>
      <c r="F5" s="108" t="s">
        <v>1</v>
      </c>
    </row>
    <row r="6" spans="2:6" ht="18">
      <c r="B6" s="181" t="s">
        <v>22</v>
      </c>
      <c r="C6" s="182"/>
      <c r="D6" s="182"/>
      <c r="E6" s="182"/>
      <c r="F6" s="183"/>
    </row>
    <row r="7" spans="2:6" ht="18">
      <c r="B7" s="109" t="s">
        <v>308</v>
      </c>
      <c r="C7" s="110" t="s">
        <v>222</v>
      </c>
      <c r="D7" s="111">
        <v>28</v>
      </c>
      <c r="E7" s="111">
        <v>250000000</v>
      </c>
      <c r="F7" s="111">
        <v>310819000</v>
      </c>
    </row>
    <row r="8" spans="2:6" ht="18">
      <c r="B8" s="109" t="s">
        <v>309</v>
      </c>
      <c r="C8" s="110" t="s">
        <v>260</v>
      </c>
      <c r="D8" s="111">
        <v>15</v>
      </c>
      <c r="E8" s="111">
        <v>29000000</v>
      </c>
      <c r="F8" s="111">
        <v>38680000</v>
      </c>
    </row>
    <row r="9" spans="2:6" ht="18">
      <c r="B9" s="184" t="s">
        <v>23</v>
      </c>
      <c r="C9" s="185"/>
      <c r="D9" s="112">
        <f>SUM(D7:D8)</f>
        <v>43</v>
      </c>
      <c r="E9" s="112">
        <f>SUM(E7:E8)</f>
        <v>279000000</v>
      </c>
      <c r="F9" s="112">
        <f>SUM(F7:F8)</f>
        <v>349499000</v>
      </c>
    </row>
    <row r="10" spans="2:6" ht="18">
      <c r="B10" s="189" t="s">
        <v>310</v>
      </c>
      <c r="C10" s="190"/>
      <c r="D10" s="112">
        <f>SUM(D9)</f>
        <v>43</v>
      </c>
      <c r="E10" s="112">
        <f>SUM(E9)</f>
        <v>279000000</v>
      </c>
      <c r="F10" s="112">
        <f>SUM(F9)</f>
        <v>349499000</v>
      </c>
    </row>
    <row r="11" spans="2:6" ht="18">
      <c r="B11" s="113"/>
      <c r="C11" s="113"/>
      <c r="D11" s="113"/>
      <c r="E11" s="113"/>
      <c r="F11" s="113"/>
    </row>
    <row r="12" spans="2:6" ht="23.25">
      <c r="B12" s="180" t="s">
        <v>311</v>
      </c>
      <c r="C12" s="180"/>
      <c r="D12" s="180"/>
      <c r="E12" s="180"/>
      <c r="F12" s="180"/>
    </row>
    <row r="13" spans="2:6" ht="18">
      <c r="B13" s="114" t="s">
        <v>29</v>
      </c>
      <c r="C13" s="115" t="s">
        <v>13</v>
      </c>
      <c r="D13" s="115" t="s">
        <v>3</v>
      </c>
      <c r="E13" s="115" t="s">
        <v>45</v>
      </c>
      <c r="F13" s="115" t="s">
        <v>1</v>
      </c>
    </row>
    <row r="14" spans="2:6" ht="18">
      <c r="B14" s="181" t="s">
        <v>22</v>
      </c>
      <c r="C14" s="182"/>
      <c r="D14" s="182"/>
      <c r="E14" s="182"/>
      <c r="F14" s="183"/>
    </row>
    <row r="15" spans="2:6" ht="18">
      <c r="B15" s="109" t="s">
        <v>308</v>
      </c>
      <c r="C15" s="110" t="s">
        <v>222</v>
      </c>
      <c r="D15" s="111">
        <v>6</v>
      </c>
      <c r="E15" s="111">
        <v>75900000</v>
      </c>
      <c r="F15" s="111">
        <v>95094000</v>
      </c>
    </row>
    <row r="16" spans="2:6" ht="18">
      <c r="B16" s="109" t="s">
        <v>312</v>
      </c>
      <c r="C16" s="110" t="s">
        <v>201</v>
      </c>
      <c r="D16" s="111">
        <v>1</v>
      </c>
      <c r="E16" s="111">
        <v>20000000</v>
      </c>
      <c r="F16" s="111">
        <v>3600000</v>
      </c>
    </row>
    <row r="17" spans="2:6" ht="18">
      <c r="B17" s="109" t="s">
        <v>309</v>
      </c>
      <c r="C17" s="110" t="s">
        <v>260</v>
      </c>
      <c r="D17" s="111">
        <v>10</v>
      </c>
      <c r="E17" s="111">
        <v>15000000</v>
      </c>
      <c r="F17" s="111">
        <v>19950000</v>
      </c>
    </row>
    <row r="18" spans="2:6" ht="18">
      <c r="B18" s="109" t="s">
        <v>313</v>
      </c>
      <c r="C18" s="110" t="s">
        <v>51</v>
      </c>
      <c r="D18" s="111">
        <v>17</v>
      </c>
      <c r="E18" s="111">
        <v>12000000</v>
      </c>
      <c r="F18" s="111">
        <v>1320000</v>
      </c>
    </row>
    <row r="19" spans="2:6" ht="18">
      <c r="B19" s="184" t="s">
        <v>23</v>
      </c>
      <c r="C19" s="185"/>
      <c r="D19" s="112">
        <f>SUM(D15:D18)</f>
        <v>34</v>
      </c>
      <c r="E19" s="112">
        <f>SUM(E15:E18)</f>
        <v>122900000</v>
      </c>
      <c r="F19" s="112">
        <f>SUM(F15:F18)</f>
        <v>119964000</v>
      </c>
    </row>
    <row r="20" spans="2:6" ht="18">
      <c r="B20" s="186" t="s">
        <v>314</v>
      </c>
      <c r="C20" s="187"/>
      <c r="D20" s="187"/>
      <c r="E20" s="187"/>
      <c r="F20" s="188"/>
    </row>
    <row r="21" spans="2:6" ht="18">
      <c r="B21" s="116" t="s">
        <v>315</v>
      </c>
      <c r="C21" s="117" t="s">
        <v>149</v>
      </c>
      <c r="D21" s="112">
        <v>56</v>
      </c>
      <c r="E21" s="112">
        <v>13510000</v>
      </c>
      <c r="F21" s="112">
        <v>111871900</v>
      </c>
    </row>
    <row r="22" spans="2:6" ht="18">
      <c r="B22" s="189" t="s">
        <v>316</v>
      </c>
      <c r="C22" s="190"/>
      <c r="D22" s="112">
        <f>SUM(D21)</f>
        <v>56</v>
      </c>
      <c r="E22" s="112">
        <f>SUM(E21)</f>
        <v>13510000</v>
      </c>
      <c r="F22" s="112">
        <f>SUM(F21)</f>
        <v>111871900</v>
      </c>
    </row>
    <row r="23" spans="2:6" ht="18">
      <c r="B23" s="189" t="s">
        <v>310</v>
      </c>
      <c r="C23" s="190"/>
      <c r="D23" s="112">
        <f>D19+D22</f>
        <v>90</v>
      </c>
      <c r="E23" s="112">
        <f>E19+E22</f>
        <v>136410000</v>
      </c>
      <c r="F23" s="112">
        <f>F19+F22</f>
        <v>231835900</v>
      </c>
    </row>
  </sheetData>
  <mergeCells count="12">
    <mergeCell ref="B23:C23"/>
    <mergeCell ref="B1:C1"/>
    <mergeCell ref="B3:D3"/>
    <mergeCell ref="B4:F4"/>
    <mergeCell ref="B6:F6"/>
    <mergeCell ref="B9:C9"/>
    <mergeCell ref="B10:C10"/>
    <mergeCell ref="B12:F12"/>
    <mergeCell ref="B14:F14"/>
    <mergeCell ref="B19:C19"/>
    <mergeCell ref="B20:F20"/>
    <mergeCell ref="B22:C2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rightToLeft="1" zoomScaleNormal="100" zoomScaleSheetLayoutView="95" workbookViewId="0">
      <selection activeCell="B14" sqref="B14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2.75" customHeight="1">
      <c r="B1" s="196" t="s">
        <v>291</v>
      </c>
      <c r="C1" s="196"/>
      <c r="D1" s="196"/>
      <c r="E1" s="196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197" t="s">
        <v>22</v>
      </c>
      <c r="C3" s="194"/>
      <c r="D3" s="194"/>
      <c r="E3" s="198"/>
    </row>
    <row r="4" spans="2:8" ht="12" customHeight="1">
      <c r="B4" s="81" t="s">
        <v>191</v>
      </c>
      <c r="C4" s="82" t="s">
        <v>192</v>
      </c>
      <c r="D4" s="83">
        <v>2.29</v>
      </c>
      <c r="E4" s="84">
        <v>2.29</v>
      </c>
    </row>
    <row r="5" spans="2:8" ht="12" customHeight="1">
      <c r="B5" s="40" t="s">
        <v>73</v>
      </c>
      <c r="C5" s="41" t="s">
        <v>74</v>
      </c>
      <c r="D5" s="85">
        <v>1</v>
      </c>
      <c r="E5" s="85">
        <v>1</v>
      </c>
    </row>
    <row r="6" spans="2:8" ht="12" customHeight="1">
      <c r="B6" s="39" t="s">
        <v>101</v>
      </c>
      <c r="C6" s="44" t="s">
        <v>100</v>
      </c>
      <c r="D6" s="85">
        <v>0.45</v>
      </c>
      <c r="E6" s="85">
        <v>0.45</v>
      </c>
    </row>
    <row r="7" spans="2:8" ht="12" customHeight="1">
      <c r="B7" s="39" t="s">
        <v>146</v>
      </c>
      <c r="C7" s="42" t="s">
        <v>145</v>
      </c>
      <c r="D7" s="85">
        <v>1.2</v>
      </c>
      <c r="E7" s="85">
        <v>1.2</v>
      </c>
      <c r="F7" s="60"/>
      <c r="G7" s="60"/>
      <c r="H7" s="61"/>
    </row>
    <row r="8" spans="2:8" ht="12" customHeight="1">
      <c r="B8" s="40" t="s">
        <v>187</v>
      </c>
      <c r="C8" s="41" t="s">
        <v>188</v>
      </c>
      <c r="D8" s="89">
        <v>1.02</v>
      </c>
      <c r="E8" s="97">
        <v>1.02</v>
      </c>
      <c r="F8" s="60"/>
      <c r="G8" s="60"/>
      <c r="H8" s="61"/>
    </row>
    <row r="9" spans="2:8" ht="12" customHeight="1">
      <c r="B9" s="39" t="s">
        <v>156</v>
      </c>
      <c r="C9" s="42" t="s">
        <v>155</v>
      </c>
      <c r="D9" s="89">
        <v>0.28999999999999998</v>
      </c>
      <c r="E9" s="97">
        <v>0.28999999999999998</v>
      </c>
      <c r="F9" s="60"/>
      <c r="G9" s="60"/>
      <c r="H9" s="61"/>
    </row>
    <row r="10" spans="2:8" ht="12" customHeight="1">
      <c r="B10" s="39" t="s">
        <v>255</v>
      </c>
      <c r="C10" s="42" t="s">
        <v>256</v>
      </c>
      <c r="D10" s="89">
        <v>0.47</v>
      </c>
      <c r="E10" s="97">
        <v>0.47</v>
      </c>
      <c r="F10" s="60"/>
      <c r="G10" s="60"/>
      <c r="H10" s="61"/>
    </row>
    <row r="11" spans="2:8" ht="12" customHeight="1">
      <c r="B11" s="200" t="s">
        <v>35</v>
      </c>
      <c r="C11" s="201"/>
      <c r="D11" s="201"/>
      <c r="E11" s="202"/>
    </row>
    <row r="12" spans="2:8" ht="12" customHeight="1">
      <c r="B12" s="40" t="s">
        <v>208</v>
      </c>
      <c r="C12" s="41" t="s">
        <v>209</v>
      </c>
      <c r="D12" s="67">
        <v>0.85</v>
      </c>
      <c r="E12" s="67">
        <v>0.85</v>
      </c>
      <c r="F12" s="60"/>
      <c r="G12" s="60"/>
      <c r="H12" s="61"/>
    </row>
    <row r="13" spans="2:8" ht="12" customHeight="1">
      <c r="B13" s="207" t="s">
        <v>24</v>
      </c>
      <c r="C13" s="201"/>
      <c r="D13" s="201"/>
      <c r="E13" s="208"/>
    </row>
    <row r="14" spans="2:8" ht="12" customHeight="1">
      <c r="B14" s="48" t="s">
        <v>118</v>
      </c>
      <c r="C14" s="49" t="s">
        <v>119</v>
      </c>
      <c r="D14" s="67">
        <v>0.49</v>
      </c>
      <c r="E14" s="67">
        <v>0.49</v>
      </c>
      <c r="F14" s="60"/>
      <c r="G14" s="60"/>
      <c r="H14" s="61"/>
    </row>
    <row r="15" spans="2:8" ht="12" customHeight="1">
      <c r="B15" s="197" t="s">
        <v>25</v>
      </c>
      <c r="C15" s="194"/>
      <c r="D15" s="194"/>
      <c r="E15" s="198"/>
    </row>
    <row r="16" spans="2:8" ht="12" customHeight="1">
      <c r="B16" s="86" t="s">
        <v>124</v>
      </c>
      <c r="C16" s="87" t="s">
        <v>125</v>
      </c>
      <c r="D16" s="67">
        <v>2</v>
      </c>
      <c r="E16" s="67">
        <v>2</v>
      </c>
    </row>
    <row r="17" spans="2:8" ht="12" customHeight="1">
      <c r="B17" s="39" t="s">
        <v>198</v>
      </c>
      <c r="C17" s="44" t="s">
        <v>199</v>
      </c>
      <c r="D17" s="89">
        <v>4.55</v>
      </c>
      <c r="E17" s="97">
        <v>4.55</v>
      </c>
    </row>
    <row r="18" spans="2:8" ht="12" customHeight="1">
      <c r="B18" s="39" t="s">
        <v>202</v>
      </c>
      <c r="C18" s="44" t="s">
        <v>203</v>
      </c>
      <c r="D18" s="89">
        <v>11.2</v>
      </c>
      <c r="E18" s="77">
        <v>12.2</v>
      </c>
    </row>
    <row r="19" spans="2:8" ht="12" customHeight="1">
      <c r="B19" s="39" t="s">
        <v>230</v>
      </c>
      <c r="C19" s="44" t="s">
        <v>231</v>
      </c>
      <c r="D19" s="89">
        <v>2.5</v>
      </c>
      <c r="E19" s="77">
        <v>2.58</v>
      </c>
    </row>
    <row r="20" spans="2:8" ht="12" customHeight="1">
      <c r="B20" s="39" t="s">
        <v>86</v>
      </c>
      <c r="C20" s="44" t="s">
        <v>87</v>
      </c>
      <c r="D20" s="89">
        <v>16.5</v>
      </c>
      <c r="E20" s="77">
        <v>16.5</v>
      </c>
    </row>
    <row r="21" spans="2:8" ht="12" customHeight="1">
      <c r="B21" s="193" t="s">
        <v>62</v>
      </c>
      <c r="C21" s="194"/>
      <c r="D21" s="194"/>
      <c r="E21" s="195"/>
    </row>
    <row r="22" spans="2:8" ht="12" customHeight="1">
      <c r="B22" s="40" t="s">
        <v>162</v>
      </c>
      <c r="C22" s="41" t="s">
        <v>161</v>
      </c>
      <c r="D22" s="89">
        <v>0.89</v>
      </c>
      <c r="E22" s="97">
        <v>0.89</v>
      </c>
      <c r="F22" s="60"/>
      <c r="G22" s="60"/>
      <c r="H22" s="61"/>
    </row>
    <row r="23" spans="2:8" ht="12" customHeight="1">
      <c r="B23" s="39" t="s">
        <v>94</v>
      </c>
      <c r="C23" s="44" t="s">
        <v>95</v>
      </c>
      <c r="D23" s="89">
        <v>13.63</v>
      </c>
      <c r="E23" s="97">
        <v>13.6</v>
      </c>
      <c r="F23" s="60"/>
      <c r="G23" s="60"/>
      <c r="H23" s="61"/>
    </row>
    <row r="24" spans="2:8" ht="12" customHeight="1">
      <c r="B24" s="197" t="s">
        <v>27</v>
      </c>
      <c r="C24" s="194"/>
      <c r="D24" s="194"/>
      <c r="E24" s="198"/>
    </row>
    <row r="25" spans="2:8" ht="12" customHeight="1">
      <c r="B25" s="39" t="s">
        <v>78</v>
      </c>
      <c r="C25" s="44" t="s">
        <v>79</v>
      </c>
      <c r="D25" s="105">
        <v>5.15</v>
      </c>
      <c r="E25" s="97">
        <v>5.15</v>
      </c>
    </row>
    <row r="26" spans="2:8" ht="12" customHeight="1">
      <c r="B26" s="40" t="s">
        <v>235</v>
      </c>
      <c r="C26" s="41" t="s">
        <v>236</v>
      </c>
      <c r="D26" s="67">
        <v>8.25</v>
      </c>
      <c r="E26" s="97">
        <v>8.25</v>
      </c>
    </row>
    <row r="27" spans="2:8" ht="12.75" customHeight="1">
      <c r="B27" s="199" t="s">
        <v>300</v>
      </c>
      <c r="C27" s="199"/>
      <c r="D27" s="199"/>
      <c r="E27" s="199"/>
    </row>
    <row r="28" spans="2:8" ht="15.75" customHeight="1">
      <c r="B28" s="43" t="s">
        <v>29</v>
      </c>
      <c r="C28" s="43" t="s">
        <v>13</v>
      </c>
      <c r="D28" s="43" t="s">
        <v>33</v>
      </c>
      <c r="E28" s="43" t="s">
        <v>34</v>
      </c>
    </row>
    <row r="29" spans="2:8" ht="11.45" customHeight="1">
      <c r="B29" s="203" t="s">
        <v>22</v>
      </c>
      <c r="C29" s="201"/>
      <c r="D29" s="201"/>
      <c r="E29" s="202"/>
    </row>
    <row r="30" spans="2:8" ht="11.45" customHeight="1">
      <c r="B30" s="39" t="s">
        <v>63</v>
      </c>
      <c r="C30" s="73" t="s">
        <v>64</v>
      </c>
      <c r="D30" s="71">
        <v>0.34</v>
      </c>
      <c r="E30" s="72">
        <v>0.34</v>
      </c>
    </row>
    <row r="31" spans="2:8" ht="11.45" customHeight="1">
      <c r="B31" s="39" t="s">
        <v>109</v>
      </c>
      <c r="C31" s="42" t="s">
        <v>108</v>
      </c>
      <c r="D31" s="74">
        <v>1</v>
      </c>
      <c r="E31" s="74">
        <v>1</v>
      </c>
    </row>
    <row r="32" spans="2:8" ht="11.45" customHeight="1">
      <c r="B32" s="39" t="s">
        <v>115</v>
      </c>
      <c r="C32" s="42" t="s">
        <v>114</v>
      </c>
      <c r="D32" s="75">
        <v>1</v>
      </c>
      <c r="E32" s="75">
        <v>1</v>
      </c>
    </row>
    <row r="33" spans="2:8" ht="11.45" customHeight="1">
      <c r="B33" s="39" t="s">
        <v>122</v>
      </c>
      <c r="C33" s="42" t="s">
        <v>123</v>
      </c>
      <c r="D33" s="75">
        <v>1</v>
      </c>
      <c r="E33" s="75">
        <v>1</v>
      </c>
    </row>
    <row r="34" spans="2:8" ht="11.45" customHeight="1">
      <c r="B34" s="39" t="s">
        <v>217</v>
      </c>
      <c r="C34" s="42" t="s">
        <v>218</v>
      </c>
      <c r="D34" s="62">
        <v>0.11</v>
      </c>
      <c r="E34" s="77">
        <v>0.11</v>
      </c>
    </row>
    <row r="35" spans="2:8" ht="11.45" customHeight="1">
      <c r="B35" s="39" t="s">
        <v>224</v>
      </c>
      <c r="C35" s="42" t="s">
        <v>225</v>
      </c>
      <c r="D35" s="62">
        <v>1</v>
      </c>
      <c r="E35" s="77">
        <v>1</v>
      </c>
    </row>
    <row r="36" spans="2:8" ht="11.45" customHeight="1">
      <c r="B36" s="69" t="s">
        <v>233</v>
      </c>
      <c r="C36" s="78" t="s">
        <v>234</v>
      </c>
      <c r="D36" s="79">
        <v>1</v>
      </c>
      <c r="E36" s="77">
        <v>1</v>
      </c>
    </row>
    <row r="37" spans="2:8" ht="11.45" customHeight="1">
      <c r="B37" s="39" t="s">
        <v>143</v>
      </c>
      <c r="C37" s="42" t="s">
        <v>144</v>
      </c>
      <c r="D37" s="67">
        <v>1</v>
      </c>
      <c r="E37" s="77">
        <v>1</v>
      </c>
      <c r="F37" s="60"/>
      <c r="G37" s="60"/>
      <c r="H37" s="61"/>
    </row>
    <row r="38" spans="2:8" ht="11.45" customHeight="1">
      <c r="B38" s="39" t="s">
        <v>61</v>
      </c>
      <c r="C38" s="42" t="s">
        <v>96</v>
      </c>
      <c r="D38" s="67">
        <v>0.24</v>
      </c>
      <c r="E38" s="77">
        <v>0.24</v>
      </c>
      <c r="F38" s="60"/>
      <c r="G38" s="60"/>
      <c r="H38" s="61"/>
    </row>
    <row r="39" spans="2:8" ht="11.45" customHeight="1">
      <c r="B39" s="39" t="s">
        <v>248</v>
      </c>
      <c r="C39" s="42" t="s">
        <v>249</v>
      </c>
      <c r="D39" s="71" t="s">
        <v>37</v>
      </c>
      <c r="E39" s="72" t="s">
        <v>37</v>
      </c>
      <c r="F39" s="60"/>
      <c r="G39" s="60"/>
      <c r="H39" s="61"/>
    </row>
    <row r="40" spans="2:8" ht="11.45" customHeight="1">
      <c r="B40" s="39" t="s">
        <v>142</v>
      </c>
      <c r="C40" s="42" t="s">
        <v>141</v>
      </c>
      <c r="D40" s="89">
        <v>1</v>
      </c>
      <c r="E40" s="92">
        <v>1</v>
      </c>
      <c r="F40" s="60"/>
      <c r="G40" s="60"/>
      <c r="H40" s="61"/>
    </row>
    <row r="41" spans="2:8" ht="11.45" customHeight="1">
      <c r="B41" s="39" t="s">
        <v>227</v>
      </c>
      <c r="C41" s="42" t="s">
        <v>228</v>
      </c>
      <c r="D41" s="89">
        <v>0.28999999999999998</v>
      </c>
      <c r="E41" s="97">
        <v>0.28999999999999998</v>
      </c>
      <c r="F41" s="60"/>
      <c r="G41" s="60"/>
      <c r="H41" s="61"/>
    </row>
    <row r="42" spans="2:8" ht="11.45" customHeight="1">
      <c r="B42" s="39" t="s">
        <v>274</v>
      </c>
      <c r="C42" s="42" t="s">
        <v>275</v>
      </c>
      <c r="D42" s="89">
        <v>0.35</v>
      </c>
      <c r="E42" s="89">
        <v>0.35</v>
      </c>
      <c r="F42" s="60"/>
      <c r="G42" s="60"/>
      <c r="H42" s="61"/>
    </row>
    <row r="43" spans="2:8" ht="11.45" customHeight="1">
      <c r="B43" s="50" t="s">
        <v>163</v>
      </c>
      <c r="C43" s="76" t="s">
        <v>164</v>
      </c>
      <c r="D43" s="71">
        <v>4.1000000000000002E-2</v>
      </c>
      <c r="E43" s="72">
        <v>0.42</v>
      </c>
      <c r="F43" s="60"/>
      <c r="G43" s="60"/>
      <c r="H43" s="61"/>
    </row>
    <row r="44" spans="2:8" ht="11.45" customHeight="1">
      <c r="B44" s="39" t="s">
        <v>148</v>
      </c>
      <c r="C44" s="42" t="s">
        <v>147</v>
      </c>
      <c r="D44" s="89">
        <v>0.81</v>
      </c>
      <c r="E44" s="89">
        <v>0.81</v>
      </c>
      <c r="F44" s="60"/>
      <c r="G44" s="60"/>
      <c r="H44" s="61"/>
    </row>
    <row r="45" spans="2:8" ht="11.45" customHeight="1">
      <c r="B45" s="40" t="s">
        <v>182</v>
      </c>
      <c r="C45" s="41" t="s">
        <v>183</v>
      </c>
      <c r="D45" s="102">
        <v>1.7</v>
      </c>
      <c r="E45" s="77"/>
      <c r="F45" s="60"/>
      <c r="G45" s="60"/>
      <c r="H45" s="61"/>
    </row>
    <row r="46" spans="2:8" ht="11.45" customHeight="1">
      <c r="B46" s="200" t="s">
        <v>49</v>
      </c>
      <c r="C46" s="201"/>
      <c r="D46" s="201"/>
      <c r="E46" s="202"/>
      <c r="F46" s="60"/>
      <c r="G46" s="60"/>
      <c r="H46" s="61"/>
    </row>
    <row r="47" spans="2:8" ht="11.45" customHeight="1">
      <c r="B47" s="40" t="s">
        <v>193</v>
      </c>
      <c r="C47" s="41" t="s">
        <v>194</v>
      </c>
      <c r="D47" s="89">
        <v>2.37</v>
      </c>
      <c r="E47" s="97">
        <v>2.37</v>
      </c>
      <c r="F47" s="60"/>
      <c r="G47" s="60"/>
      <c r="H47" s="61"/>
    </row>
    <row r="48" spans="2:8" ht="11.45" customHeight="1">
      <c r="B48" s="200" t="s">
        <v>35</v>
      </c>
      <c r="C48" s="201"/>
      <c r="D48" s="201"/>
      <c r="E48" s="202"/>
    </row>
    <row r="49" spans="2:5" ht="11.45" customHeight="1">
      <c r="B49" s="39" t="s">
        <v>69</v>
      </c>
      <c r="C49" s="42" t="s">
        <v>70</v>
      </c>
      <c r="D49" s="67">
        <v>1</v>
      </c>
      <c r="E49" s="77">
        <v>1</v>
      </c>
    </row>
    <row r="50" spans="2:5" ht="11.45" customHeight="1">
      <c r="B50" s="39" t="s">
        <v>92</v>
      </c>
      <c r="C50" s="42" t="s">
        <v>93</v>
      </c>
      <c r="D50" s="67">
        <v>0.5</v>
      </c>
      <c r="E50" s="77">
        <v>0.5</v>
      </c>
    </row>
    <row r="51" spans="2:5" ht="11.45" customHeight="1">
      <c r="B51" s="39" t="s">
        <v>158</v>
      </c>
      <c r="C51" s="42" t="s">
        <v>157</v>
      </c>
      <c r="D51" s="67">
        <v>0.48</v>
      </c>
      <c r="E51" s="77">
        <v>0.48</v>
      </c>
    </row>
    <row r="52" spans="2:5" ht="11.45" customHeight="1">
      <c r="B52" s="203" t="s">
        <v>36</v>
      </c>
      <c r="C52" s="201"/>
      <c r="D52" s="201"/>
      <c r="E52" s="202"/>
    </row>
    <row r="53" spans="2:5" ht="11.45" customHeight="1">
      <c r="B53" s="50" t="s">
        <v>129</v>
      </c>
      <c r="C53" s="76" t="s">
        <v>128</v>
      </c>
      <c r="D53" s="71">
        <v>0.56000000000000005</v>
      </c>
      <c r="E53" s="72">
        <v>0.56000000000000005</v>
      </c>
    </row>
    <row r="54" spans="2:5" ht="11.45" customHeight="1">
      <c r="B54" s="39" t="s">
        <v>116</v>
      </c>
      <c r="C54" s="42" t="s">
        <v>117</v>
      </c>
      <c r="D54" s="71">
        <v>0.2</v>
      </c>
      <c r="E54" s="72">
        <v>0.2</v>
      </c>
    </row>
    <row r="55" spans="2:5" ht="11.45" customHeight="1">
      <c r="B55" s="39" t="s">
        <v>267</v>
      </c>
      <c r="C55" s="42" t="s">
        <v>266</v>
      </c>
      <c r="D55" s="71">
        <v>0.9</v>
      </c>
      <c r="E55" s="72">
        <v>0.9</v>
      </c>
    </row>
    <row r="56" spans="2:5" ht="11.45" customHeight="1">
      <c r="B56" s="39" t="s">
        <v>52</v>
      </c>
      <c r="C56" s="42" t="s">
        <v>53</v>
      </c>
      <c r="D56" s="71">
        <v>0.25</v>
      </c>
      <c r="E56" s="72">
        <v>0.25</v>
      </c>
    </row>
    <row r="57" spans="2:5" ht="11.45" customHeight="1">
      <c r="B57" s="204" t="s">
        <v>24</v>
      </c>
      <c r="C57" s="205"/>
      <c r="D57" s="205"/>
      <c r="E57" s="206"/>
    </row>
    <row r="58" spans="2:5" ht="11.45" customHeight="1">
      <c r="B58" s="48" t="s">
        <v>80</v>
      </c>
      <c r="C58" s="49" t="s">
        <v>81</v>
      </c>
      <c r="D58" s="71" t="s">
        <v>37</v>
      </c>
      <c r="E58" s="72" t="s">
        <v>37</v>
      </c>
    </row>
    <row r="59" spans="2:5" ht="11.45" customHeight="1">
      <c r="B59" s="48" t="s">
        <v>90</v>
      </c>
      <c r="C59" s="49" t="s">
        <v>91</v>
      </c>
      <c r="D59" s="71">
        <v>1.5</v>
      </c>
      <c r="E59" s="72">
        <v>1.5</v>
      </c>
    </row>
    <row r="60" spans="2:5" ht="11.45" customHeight="1">
      <c r="B60" s="203" t="s">
        <v>25</v>
      </c>
      <c r="C60" s="201"/>
      <c r="D60" s="201"/>
      <c r="E60" s="202"/>
    </row>
    <row r="61" spans="2:5" ht="11.45" customHeight="1">
      <c r="B61" s="40" t="s">
        <v>240</v>
      </c>
      <c r="C61" s="41" t="s">
        <v>239</v>
      </c>
      <c r="D61" s="71">
        <v>69.5</v>
      </c>
      <c r="E61" s="71">
        <v>69.5</v>
      </c>
    </row>
    <row r="62" spans="2:5" ht="11.45" customHeight="1">
      <c r="B62" s="40" t="s">
        <v>120</v>
      </c>
      <c r="C62" s="41" t="s">
        <v>121</v>
      </c>
      <c r="D62" s="71">
        <v>2.4</v>
      </c>
      <c r="E62" s="71">
        <v>2.4</v>
      </c>
    </row>
    <row r="63" spans="2:5" ht="11.45" customHeight="1">
      <c r="B63" s="203" t="s">
        <v>27</v>
      </c>
      <c r="C63" s="201"/>
      <c r="D63" s="201"/>
      <c r="E63" s="202"/>
    </row>
    <row r="64" spans="2:5" ht="11.45" customHeight="1">
      <c r="B64" s="39" t="s">
        <v>59</v>
      </c>
      <c r="C64" s="42" t="s">
        <v>60</v>
      </c>
      <c r="D64" s="80" t="s">
        <v>37</v>
      </c>
      <c r="E64" s="80" t="s">
        <v>37</v>
      </c>
    </row>
    <row r="65" spans="2:5" ht="11.45" customHeight="1">
      <c r="B65" s="193" t="s">
        <v>62</v>
      </c>
      <c r="C65" s="194"/>
      <c r="D65" s="194"/>
      <c r="E65" s="195"/>
    </row>
    <row r="66" spans="2:5" ht="11.45" customHeight="1">
      <c r="B66" s="48" t="s">
        <v>229</v>
      </c>
      <c r="C66" s="49" t="s">
        <v>226</v>
      </c>
      <c r="D66" s="71">
        <v>7.1</v>
      </c>
      <c r="E66" s="72">
        <v>7.1</v>
      </c>
    </row>
  </sheetData>
  <mergeCells count="16">
    <mergeCell ref="B65:E65"/>
    <mergeCell ref="B1:E1"/>
    <mergeCell ref="B3:E3"/>
    <mergeCell ref="B27:E27"/>
    <mergeCell ref="B15:E15"/>
    <mergeCell ref="B11:E11"/>
    <mergeCell ref="B21:E21"/>
    <mergeCell ref="B24:E24"/>
    <mergeCell ref="B60:E60"/>
    <mergeCell ref="B29:E29"/>
    <mergeCell ref="B63:E63"/>
    <mergeCell ref="B52:E52"/>
    <mergeCell ref="B57:E57"/>
    <mergeCell ref="B48:E48"/>
    <mergeCell ref="B46:E46"/>
    <mergeCell ref="B13:E13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13" zoomScaleNormal="100" workbookViewId="0">
      <selection activeCell="C27" sqref="C27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09" t="s">
        <v>57</v>
      </c>
      <c r="C1" s="209"/>
      <c r="D1" s="209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171</v>
      </c>
    </row>
    <row r="4" spans="1:4" ht="62.25" customHeight="1">
      <c r="B4" s="52" t="s">
        <v>39</v>
      </c>
      <c r="C4" s="58">
        <v>42564</v>
      </c>
      <c r="D4" s="53" t="s">
        <v>170</v>
      </c>
    </row>
    <row r="5" spans="1:4" ht="53.25" customHeight="1">
      <c r="B5" s="52" t="s">
        <v>43</v>
      </c>
      <c r="C5" s="58">
        <v>42922</v>
      </c>
      <c r="D5" s="53" t="s">
        <v>172</v>
      </c>
    </row>
    <row r="6" spans="1:4" ht="53.25" customHeight="1">
      <c r="B6" s="52" t="s">
        <v>42</v>
      </c>
      <c r="C6" s="58">
        <v>42953</v>
      </c>
      <c r="D6" s="53" t="s">
        <v>169</v>
      </c>
    </row>
    <row r="7" spans="1:4" ht="39.950000000000003" customHeight="1">
      <c r="B7" s="52" t="s">
        <v>41</v>
      </c>
      <c r="C7" s="58">
        <v>42799</v>
      </c>
      <c r="D7" s="53" t="s">
        <v>135</v>
      </c>
    </row>
    <row r="8" spans="1:4" ht="66.75" customHeight="1">
      <c r="B8" s="52" t="s">
        <v>40</v>
      </c>
      <c r="C8" s="58">
        <v>42591</v>
      </c>
      <c r="D8" s="53" t="s">
        <v>167</v>
      </c>
    </row>
    <row r="9" spans="1:4" ht="39.950000000000003" customHeight="1">
      <c r="B9" s="54" t="s">
        <v>54</v>
      </c>
      <c r="C9" s="58">
        <v>43697</v>
      </c>
      <c r="D9" s="53" t="s">
        <v>168</v>
      </c>
    </row>
    <row r="10" spans="1:4" ht="39.950000000000003" customHeight="1">
      <c r="B10" s="54" t="s">
        <v>55</v>
      </c>
      <c r="C10" s="58">
        <v>43697</v>
      </c>
      <c r="D10" s="53" t="s">
        <v>174</v>
      </c>
    </row>
    <row r="11" spans="1:4" ht="39.950000000000003" customHeight="1">
      <c r="B11" s="54" t="s">
        <v>56</v>
      </c>
      <c r="C11" s="58">
        <v>43697</v>
      </c>
      <c r="D11" s="53" t="s">
        <v>136</v>
      </c>
    </row>
    <row r="12" spans="1:4" ht="39.950000000000003" customHeight="1">
      <c r="B12" s="38" t="s">
        <v>65</v>
      </c>
      <c r="C12" s="58">
        <v>44138</v>
      </c>
      <c r="D12" s="55" t="s">
        <v>137</v>
      </c>
    </row>
    <row r="13" spans="1:4" ht="39.950000000000003" customHeight="1">
      <c r="B13" s="38" t="s">
        <v>67</v>
      </c>
      <c r="C13" s="58">
        <v>44138</v>
      </c>
      <c r="D13" s="55" t="s">
        <v>173</v>
      </c>
    </row>
    <row r="14" spans="1:4" ht="33.75" customHeight="1">
      <c r="B14" s="38" t="s">
        <v>66</v>
      </c>
      <c r="C14" s="58">
        <v>44138</v>
      </c>
      <c r="D14" s="55" t="s">
        <v>138</v>
      </c>
    </row>
    <row r="15" spans="1:4" ht="39.950000000000003" customHeight="1">
      <c r="B15" s="48" t="s">
        <v>103</v>
      </c>
      <c r="C15" s="64">
        <v>44437</v>
      </c>
      <c r="D15" s="55" t="s">
        <v>166</v>
      </c>
    </row>
    <row r="16" spans="1:4" ht="31.5" customHeight="1">
      <c r="B16" s="50" t="s">
        <v>132</v>
      </c>
      <c r="C16" s="64">
        <v>44458</v>
      </c>
      <c r="D16" s="55" t="s">
        <v>139</v>
      </c>
    </row>
    <row r="17" spans="2:4" ht="31.5" customHeight="1">
      <c r="B17" s="39" t="s">
        <v>133</v>
      </c>
      <c r="C17" s="64">
        <v>44458</v>
      </c>
      <c r="D17" s="55" t="s">
        <v>140</v>
      </c>
    </row>
    <row r="18" spans="2:4" ht="32.25" customHeight="1">
      <c r="B18" s="48" t="s">
        <v>134</v>
      </c>
      <c r="C18" s="64">
        <v>44458</v>
      </c>
      <c r="D18" s="55" t="s">
        <v>165</v>
      </c>
    </row>
    <row r="19" spans="2:4" ht="53.25" customHeight="1">
      <c r="B19" s="65" t="s">
        <v>205</v>
      </c>
      <c r="C19" s="64">
        <v>44553</v>
      </c>
      <c r="D19" s="55" t="s">
        <v>206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opLeftCell="B1" zoomScaleNormal="100" workbookViewId="0">
      <selection activeCell="B16" sqref="A16:XFD16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9" style="46"/>
    <col min="6" max="6" width="12.375" style="46" bestFit="1" customWidth="1"/>
    <col min="7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6" s="45" customFormat="1" ht="33.75" customHeight="1">
      <c r="C1" s="211" t="s">
        <v>301</v>
      </c>
      <c r="D1" s="212"/>
    </row>
    <row r="2" spans="3:6" ht="30.75" customHeight="1">
      <c r="C2" s="214" t="s">
        <v>76</v>
      </c>
      <c r="D2" s="214"/>
    </row>
    <row r="3" spans="3:6" ht="51" customHeight="1">
      <c r="C3" s="99" t="s">
        <v>281</v>
      </c>
      <c r="D3" s="96" t="s">
        <v>280</v>
      </c>
      <c r="F3" s="101"/>
    </row>
    <row r="4" spans="3:6" ht="51" customHeight="1">
      <c r="C4" s="99" t="s">
        <v>276</v>
      </c>
      <c r="D4" s="96" t="s">
        <v>277</v>
      </c>
    </row>
    <row r="5" spans="3:6" ht="30.75" customHeight="1">
      <c r="C5" s="210" t="s">
        <v>204</v>
      </c>
      <c r="D5" s="210"/>
    </row>
    <row r="6" spans="3:6" ht="51.75" customHeight="1">
      <c r="C6" s="69" t="s">
        <v>232</v>
      </c>
      <c r="D6" s="59" t="s">
        <v>269</v>
      </c>
    </row>
    <row r="7" spans="3:6" ht="53.25" customHeight="1">
      <c r="C7" s="38" t="s">
        <v>207</v>
      </c>
      <c r="D7" s="59" t="s">
        <v>246</v>
      </c>
    </row>
    <row r="8" spans="3:6" ht="53.25" customHeight="1">
      <c r="C8" s="95" t="s">
        <v>258</v>
      </c>
      <c r="D8" s="96" t="s">
        <v>271</v>
      </c>
    </row>
    <row r="9" spans="3:6" ht="53.25" customHeight="1">
      <c r="C9" s="95" t="s">
        <v>262</v>
      </c>
      <c r="D9" s="96" t="s">
        <v>282</v>
      </c>
    </row>
    <row r="10" spans="3:6" ht="22.5" customHeight="1">
      <c r="C10" s="213" t="s">
        <v>214</v>
      </c>
      <c r="D10" s="213"/>
    </row>
    <row r="11" spans="3:6" ht="36.75" customHeight="1">
      <c r="C11" s="57" t="s">
        <v>102</v>
      </c>
      <c r="D11" s="56" t="s">
        <v>268</v>
      </c>
    </row>
    <row r="12" spans="3:6" ht="46.5" customHeight="1">
      <c r="C12" s="39" t="s">
        <v>184</v>
      </c>
      <c r="D12" s="56" t="s">
        <v>279</v>
      </c>
    </row>
    <row r="13" spans="3:6" ht="36.75" customHeight="1">
      <c r="C13" s="38" t="s">
        <v>197</v>
      </c>
      <c r="D13" s="56" t="s">
        <v>243</v>
      </c>
    </row>
    <row r="14" spans="3:6" ht="36.75" customHeight="1">
      <c r="C14" s="38" t="s">
        <v>241</v>
      </c>
      <c r="D14" s="56" t="s">
        <v>242</v>
      </c>
    </row>
    <row r="15" spans="3:6" ht="36.75" customHeight="1">
      <c r="C15" s="70" t="s">
        <v>250</v>
      </c>
      <c r="D15" s="56" t="s">
        <v>251</v>
      </c>
    </row>
    <row r="16" spans="3:6" ht="27.75" customHeight="1">
      <c r="C16" s="210" t="s">
        <v>215</v>
      </c>
      <c r="D16" s="210"/>
    </row>
    <row r="17" spans="3:4" ht="50.25" customHeight="1">
      <c r="C17" s="39" t="s">
        <v>219</v>
      </c>
      <c r="D17" s="66" t="s">
        <v>220</v>
      </c>
    </row>
    <row r="18" spans="3:4" ht="65.25" customHeight="1">
      <c r="C18" s="39" t="s">
        <v>223</v>
      </c>
      <c r="D18" s="66" t="s">
        <v>278</v>
      </c>
    </row>
    <row r="19" spans="3:4" ht="65.25" customHeight="1">
      <c r="C19" s="88" t="s">
        <v>250</v>
      </c>
      <c r="D19" s="66" t="s">
        <v>257</v>
      </c>
    </row>
  </sheetData>
  <mergeCells count="5">
    <mergeCell ref="C16:D16"/>
    <mergeCell ref="C1:D1"/>
    <mergeCell ref="C10:D10"/>
    <mergeCell ref="C2:D2"/>
    <mergeCell ref="C5:D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2022-04-20T10:20:05Z</cp:lastPrinted>
  <dcterms:created xsi:type="dcterms:W3CDTF">2018-01-02T05:37:56Z</dcterms:created>
  <dcterms:modified xsi:type="dcterms:W3CDTF">2022-04-20T10:27:41Z</dcterms:modified>
</cp:coreProperties>
</file>