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705" windowWidth="20115" windowHeight="1170" activeTab="4"/>
  </bookViews>
  <sheets>
    <sheet name="نشرة التداول " sheetId="1" r:id="rId1"/>
    <sheet name="اجانب" sheetId="6" r:id="rId2"/>
    <sheet name="الغير المتداولة " sheetId="3" r:id="rId3"/>
    <sheet name="نشرة الشركات المتوقفة" sheetId="4" r:id="rId4"/>
    <sheet name="اخبار الشركات " sheetId="5" r:id="rId5"/>
  </sheets>
  <calcPr calcId="144525"/>
</workbook>
</file>

<file path=xl/calcChain.xml><?xml version="1.0" encoding="utf-8"?>
<calcChain xmlns="http://schemas.openxmlformats.org/spreadsheetml/2006/main">
  <c r="F15" i="6" l="1"/>
  <c r="E15" i="6"/>
  <c r="D15" i="6"/>
  <c r="F8" i="6"/>
  <c r="E8" i="6"/>
  <c r="D8" i="6"/>
  <c r="M75" i="1"/>
  <c r="N75" i="1"/>
  <c r="L75" i="1"/>
  <c r="L38" i="1"/>
  <c r="M38" i="1"/>
  <c r="N38" i="1"/>
  <c r="L47" i="1"/>
  <c r="M47" i="1"/>
  <c r="N47" i="1"/>
  <c r="L57" i="1"/>
  <c r="M57" i="1"/>
  <c r="N57" i="1"/>
  <c r="N63" i="1" s="1"/>
  <c r="N76" i="1" s="1"/>
  <c r="L26" i="1"/>
  <c r="M26" i="1"/>
  <c r="N26" i="1"/>
  <c r="L62" i="1"/>
  <c r="L63" i="1" s="1"/>
  <c r="M62" i="1"/>
  <c r="N62" i="1"/>
  <c r="M63" i="1" l="1"/>
  <c r="M76" i="1" s="1"/>
  <c r="L76" i="1"/>
</calcChain>
</file>

<file path=xl/sharedStrings.xml><?xml version="1.0" encoding="utf-8"?>
<sst xmlns="http://schemas.openxmlformats.org/spreadsheetml/2006/main" count="460" uniqueCount="314">
  <si>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</si>
  <si>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</si>
  <si>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</si>
  <si>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</si>
  <si>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</si>
  <si>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</si>
  <si>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</si>
  <si>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</si>
  <si>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</si>
  <si>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</si>
  <si>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</si>
  <si>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</si>
  <si>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</si>
  <si>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</si>
  <si>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الائتمان</t>
  </si>
  <si>
    <t>BROI</t>
  </si>
  <si>
    <t>مصرف سومر التجاري</t>
  </si>
  <si>
    <t>BSUC</t>
  </si>
  <si>
    <t>المصرف المتحد</t>
  </si>
  <si>
    <t>BUND</t>
  </si>
  <si>
    <t>مجموع قطاع المصارف</t>
  </si>
  <si>
    <t>قطاع الخدمات</t>
  </si>
  <si>
    <t>قطاع الصناعة</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</si>
  <si>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</si>
  <si>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</si>
  <si>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</si>
  <si>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</si>
  <si>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</si>
  <si>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</si>
  <si>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</si>
  <si>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</si>
  <si>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</si>
  <si>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</si>
  <si>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</si>
  <si>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</si>
  <si>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</si>
  <si>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</si>
  <si>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</si>
  <si>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</si>
  <si>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</si>
  <si>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</si>
  <si>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</si>
  <si>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</si>
  <si>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</si>
  <si>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</si>
  <si>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</si>
  <si>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</si>
  <si>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</si>
  <si>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</si>
  <si>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</si>
  <si>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</si>
  <si>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</si>
  <si>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</si>
  <si>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</si>
  <si>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</si>
  <si>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</si>
  <si>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</si>
  <si>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قطاع الاستثمار</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</si>
  <si>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</si>
  <si>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</si>
  <si>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</si>
  <si>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</si>
  <si>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</si>
  <si>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</si>
  <si>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</si>
  <si>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</si>
  <si>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</si>
  <si>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</si>
  <si>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</si>
  <si>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</si>
  <si>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</si>
  <si>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</si>
  <si>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</si>
  <si>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</si>
  <si>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</si>
  <si>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</si>
  <si>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</si>
  <si>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</si>
  <si>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</si>
  <si>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</si>
  <si>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</si>
  <si>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</si>
  <si>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</si>
  <si>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</si>
  <si>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</si>
  <si>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</si>
  <si>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</si>
  <si>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</si>
  <si>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</si>
  <si>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</si>
  <si>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</si>
  <si>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</si>
  <si>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</si>
  <si>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</si>
  <si>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</si>
  <si>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</si>
  <si>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</si>
  <si>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</si>
  <si>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</si>
  <si>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</si>
  <si>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</si>
  <si>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</si>
  <si>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</si>
  <si>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</si>
  <si>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</si>
  <si>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</si>
  <si>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الاهلية للانتاج الزراعي</t>
  </si>
  <si>
    <t>AAHP</t>
  </si>
  <si>
    <t>مصرف المنصور</t>
  </si>
  <si>
    <t>BMNS</t>
  </si>
  <si>
    <t>مجموع قطاع الزراعة</t>
  </si>
  <si>
    <t>مصرف جيهان</t>
  </si>
  <si>
    <t>BCIH</t>
  </si>
  <si>
    <t>المصرف المتحد (BUND)</t>
  </si>
  <si>
    <t>المعمورة العقارية</t>
  </si>
  <si>
    <t>SMRI</t>
  </si>
  <si>
    <t>الرابطة المالية للتحويل المالي</t>
  </si>
  <si>
    <t>MTRA</t>
  </si>
  <si>
    <t xml:space="preserve">مصرف العالم الاسلامي </t>
  </si>
  <si>
    <t>BWOR</t>
  </si>
  <si>
    <t xml:space="preserve">الحرير للتحويل المالي </t>
  </si>
  <si>
    <t>MTAH</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</si>
  <si>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</si>
  <si>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</si>
  <si>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</si>
  <si>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</si>
  <si>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</si>
  <si>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</si>
  <si>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</si>
  <si>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</si>
  <si>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</si>
  <si>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</si>
  <si>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</si>
  <si>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</si>
  <si>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</si>
  <si>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</si>
  <si>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</si>
  <si>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</si>
  <si>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</si>
  <si>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</si>
  <si>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</si>
  <si>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</si>
  <si>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</si>
  <si>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</si>
  <si>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الخليج للتامين</t>
  </si>
  <si>
    <t>NGIR</t>
  </si>
  <si>
    <t>تصنيع وتسويق التمور</t>
  </si>
  <si>
    <t>IIDP</t>
  </si>
  <si>
    <t>مصرف بغداد</t>
  </si>
  <si>
    <t>BBOB</t>
  </si>
  <si>
    <t>الخاتم للاتصالات</t>
  </si>
  <si>
    <t>TZNI</t>
  </si>
  <si>
    <t>فندق بغداد(HBAG)</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</si>
  <si>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</si>
  <si>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</si>
  <si>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</si>
  <si>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</si>
  <si>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بين النهرين للاستثمارات المالية</t>
  </si>
  <si>
    <t>VMES</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</si>
  <si>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</si>
  <si>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</si>
  <si>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</si>
  <si>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</si>
  <si>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المصرف الدولي الاسلامي  (BINT)</t>
  </si>
  <si>
    <t>صناعة وتجارة الكارتون(IICM)</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</si>
  <si>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</si>
  <si>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</si>
  <si>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</si>
  <si>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</si>
  <si>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</si>
  <si>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</si>
  <si>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</si>
  <si>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</si>
  <si>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</si>
  <si>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</si>
  <si>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</si>
  <si>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الخازر للمواد الانشائية (IKHC)</t>
  </si>
  <si>
    <t>الهلال الصناعيه</t>
  </si>
  <si>
    <t>IHLI</t>
  </si>
  <si>
    <t>فنادق المنصور</t>
  </si>
  <si>
    <t>HMAN</t>
  </si>
  <si>
    <t xml:space="preserve">المصرف العراقي الاسلامي </t>
  </si>
  <si>
    <t>BIIB</t>
  </si>
  <si>
    <t xml:space="preserve">النخبة للمقاولات العامة </t>
  </si>
  <si>
    <t>SNUC</t>
  </si>
  <si>
    <t>العراقية لانتاج البذور</t>
  </si>
  <si>
    <t>AISP</t>
  </si>
  <si>
    <t>الامين للتأمين</t>
  </si>
  <si>
    <t>NAME</t>
  </si>
  <si>
    <t>السجاد والمفروشات</t>
  </si>
  <si>
    <t>IITC</t>
  </si>
  <si>
    <t>المصرف التجاري</t>
  </si>
  <si>
    <t>BCOI</t>
  </si>
  <si>
    <t>مصرف الموصل</t>
  </si>
  <si>
    <t>BMFI</t>
  </si>
  <si>
    <t>المنتجات الزراعية</t>
  </si>
  <si>
    <t>AIRP</t>
  </si>
  <si>
    <t>مدينة العاب الكرخ</t>
  </si>
  <si>
    <t>SKTA</t>
  </si>
  <si>
    <t xml:space="preserve">المصرف الوطني الاسلامي </t>
  </si>
  <si>
    <t>BNAI</t>
  </si>
  <si>
    <t>النور للتحويل المالي</t>
  </si>
  <si>
    <t>MTNN</t>
  </si>
  <si>
    <t>النبلاء للتحويل المالي</t>
  </si>
  <si>
    <t>MTNO</t>
  </si>
  <si>
    <t>الاهلية للتأمين</t>
  </si>
  <si>
    <t>NAHF</t>
  </si>
  <si>
    <t>BQAB</t>
  </si>
  <si>
    <t xml:space="preserve">مصرف القابض  الاسلامي </t>
  </si>
  <si>
    <t>فندق بغداد</t>
  </si>
  <si>
    <t>HBAG</t>
  </si>
  <si>
    <t>انتاج وتسويق اللحوم</t>
  </si>
  <si>
    <t>AIPM</t>
  </si>
  <si>
    <t>الحمراء للتأمين (NHAM)</t>
  </si>
  <si>
    <t>المصرف الدولي الاسلامي (BINT)</t>
  </si>
  <si>
    <t>الكيمياوية والبلاستيكية(INCP)</t>
  </si>
  <si>
    <t xml:space="preserve">تم بدا الاكتتاب لشركة مصرف الدولي الاسلامي لمدة (30) يوم على الاسهم المطروحة البالغة (150) مليار سهم  في مصرف الوطني الاسلامي بفرعيه الرئيسي , وذلك تنفيذا لقرار الهيئة العامة المنعقدة بتاريخ 2017/5/8 زيادة  رأسمال الشركة من (100) مليار دينار الى (250) مليار وفق المادة (55/اولا) من قانون الشركات وذلك اعتباراً من 2017/9/20. </t>
  </si>
  <si>
    <t>الزوراء للاستثمار المالي</t>
  </si>
  <si>
    <t>VZAF</t>
  </si>
  <si>
    <t>مصرف اشور</t>
  </si>
  <si>
    <t>BASH</t>
  </si>
  <si>
    <t>دعت شركة مساهميها الى مراجعة  مقر الشركة الكائن في حي حطين / قرب محطة وقود اليرموك محلة (816) زقاق(2) دار (17) لاستلام ارباح نقدية بنسبة (40%) من راس المال  مستصحبين معهم المستمسكات الثبوتية اعتبارا من يوم الاثنين 2017/9/18.</t>
  </si>
  <si>
    <t>العراقية لانتاج البذور(AISP)</t>
  </si>
  <si>
    <t>السجاد والمفروشات(IITC)</t>
  </si>
  <si>
    <t xml:space="preserve"> قطاع الفنادق والسياحة </t>
  </si>
  <si>
    <t>دعت شركة مساهميها الى مراجعة  مقر الشركة لاستلام ارباح  لعام 2016 حصرا  بنسبة (50%) من راس المال   اعتبارا من  2017/10/1 ولغاية 2017/11/30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t>
  </si>
  <si>
    <t>دعت شركة مساهميها الى مراجعة مقر الشركة  الكائن في الزعفرانية لاستلام شهاداتهم وارباحهم  من عام 1982 ولغاية عام 2003 .</t>
  </si>
  <si>
    <t>فندق فلسطين</t>
  </si>
  <si>
    <t>HPAL</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</si>
  <si>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</si>
  <si>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</si>
  <si>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المنصور الدوائية(IMAP)</t>
  </si>
  <si>
    <t>ايقاف تداول الشركات التي لم تقدم البيانات المالية للفصل الثاني لعام 2017 بقرار من هيئة الاوراق المالية</t>
  </si>
  <si>
    <t>دار السلام للتأمين(NDSA)</t>
  </si>
  <si>
    <t>مصرف التنمية الدولي  للاستثمار(BIDB)</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</si>
  <si>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(0.550)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</si>
  <si>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سعر الاغلاق (0.220)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</si>
  <si>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(0.270)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</si>
  <si>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و لعدم تقديم الافصاح الفصلي للفصل الثاني لعام 2017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</si>
  <si>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</si>
  <si>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و لعدم تقديم الافصاح الفصلي للفصل الثاني لعام 2017 . سعر الاغلاق (0.590)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</si>
  <si>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</si>
  <si>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</si>
  <si>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</si>
  <si>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وعلى الشركة تقديم تقرير من رئيس مجلس الادارة حول الوضع الاجمالي للشركة كونها من المناطق الساخنة .سعر الاغلاق (1.270) دينار.</t>
  </si>
  <si>
    <t>ايقاف التداول على اسهم الشركة اعتبارا من جلسة الاحد 2017/8/6 لعدم تقديم البيانات المالية السنوية لعام 2016 و لعدم تقديم الافصاح الفصلي للفصل الثاني لعام 2017 .سعر الاغلاق (1.000) دينار.</t>
  </si>
  <si>
    <t>ايقاف التداول على اسهم الشركة اعتبارا من جلسة الخميس 2017/10/5 لعدم تقديم الافصاح الفصلي للفصل الثاني لعام 2017 .سعر الاغلاق (0.970) دينار.</t>
  </si>
  <si>
    <t>ايقاف التداول على اسهم الشركة اعتبارا من جلسة الخميس 2017/10/5 لعدم تقديم الافصاح الفصلي للفصل الثاني لعام 2017 .سعر الاغلاق (0.800) دينار.</t>
  </si>
  <si>
    <t>دعت شركة مساهميها الى مراجعة مقر  الشركة لاستلام ارباحهم  لسنة 2016  اعتبارا من يوم الخميس 2017/10/5</t>
  </si>
  <si>
    <t>مصرف الشرق الاوسط</t>
  </si>
  <si>
    <t>BIME</t>
  </si>
  <si>
    <t>فنادق عشتار</t>
  </si>
  <si>
    <t>HISH</t>
  </si>
  <si>
    <t>الكيمياوية والبلاستيكية</t>
  </si>
  <si>
    <t>INCP</t>
  </si>
  <si>
    <t>بغداد العراق للنقل العام</t>
  </si>
  <si>
    <t>SBPT</t>
  </si>
  <si>
    <t>صادقت دائرة تسجيل الشركات في 2017/10/8 على قرار الهيئة العامة المنعقد بتاريخ 2017/4/30 زيادة  رأسمال الشركة من (19,200) مليار دينار الى (22,780) مليار وفق المادة (55/اولا وثانيا) من قانون الشركات .  , بمبلغ (2.880) مليار وفق المادة (55/اولا) من قانون الشركات . و (700) مليون وفق المادة (55/ثانيا) من قانون الشركات .</t>
  </si>
  <si>
    <t>فنادق كربلاء(HKAR)</t>
  </si>
  <si>
    <t>سيعقد اجتماع الهيئة العامة يوم الثلاثاء 2017/11/14 الساعة العاشرة صباحا في قاعة الخاتون / عيون بغداد ، لمناقشة الحسابات الختامية لعام2016  النظر قي زيادة رأسمال الشركة بنسبة 100%اي بمقدار (5) مليار وفق المادة (55/اولا) من قانون الشركات . وانتخاب مجلس ادارة جديد . سيتم ايقاف التداول اعتبارا من جلسة الخميس 2017/11/9 .</t>
  </si>
  <si>
    <t>مصرف كوردستان(BKUI)</t>
  </si>
  <si>
    <t>الاستثمارات السياحية</t>
  </si>
  <si>
    <t>HNTI</t>
  </si>
  <si>
    <r>
      <rPr>
        <b/>
        <sz val="13"/>
        <color rgb="FF002060"/>
        <rFont val="Arial"/>
        <family val="2"/>
      </rPr>
      <t xml:space="preserve"> قررت هيئة الاوراق المالية بكتابها المرقم (1761/10) في 2017/10/3 ايقاف التداول على اسهم الشركات التي لم تلتزم بتعليمات الافصاح المالي وتقدم البيانات المالية للفصل الثاني لعام 2017 اعتبارا من جلسة الخميس 2017/10/5والشركات هي :( دار السلام للتامين , مصرف التنمية الدولي ) واستمرار الايقاف على الشركات التالية ( المصرف الدولي الاسلامي ،العراقية لنقل المنتجات النفطية والبضائع، الخير للاستثمار المالي , العراقية لصناعة وتجارة الكارتون , الصناعات الخفيفة ,</t>
    </r>
    <r>
      <rPr>
        <b/>
        <sz val="13"/>
        <color rgb="FFFF0000"/>
        <rFont val="Arial"/>
        <family val="2"/>
      </rPr>
      <t xml:space="preserve"> </t>
    </r>
    <r>
      <rPr>
        <b/>
        <sz val="13"/>
        <color rgb="FF002060"/>
        <rFont val="Arial"/>
        <family val="2"/>
      </rPr>
      <t>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الفلوجة لانتاج المواد الانشائية , الموصل لمدن الالعاب والاستثمارات السياحية , الخازر لانتاج المواد الانشائية)  .</t>
    </r>
  </si>
  <si>
    <t>مجموع السوق الثاني</t>
  </si>
  <si>
    <t>مجموع السوقين</t>
  </si>
  <si>
    <t>سيعقد اجتماع الهيئة العامة يوم الاربعاء 2017/11/15 الساعة العاشرة صباحا في بناية الادارة العامة لمصرف الشرق الاوسط  ، لمناقشة الحسابات الختامية لسنة المالية المنتهية 2017/3/31 مناقشة توزيع مقسوم الارباح . وانتخاب مجلس ادارة جديد . سيتم ايقاف التداول اعتبارا من جلسة الاحد 2017/11/12 .</t>
  </si>
  <si>
    <t>اسماك الشرق الاوسط (AMEF)</t>
  </si>
  <si>
    <t>مصرف الخليج التجاري</t>
  </si>
  <si>
    <t>BGUC</t>
  </si>
  <si>
    <t xml:space="preserve">سيعقد اجتماع الهيئة العامة يوم الاثنين 2017/11/13 الساعة العاشرة صباحا في مقر الشركة  ، لمناقشة الحسابات الختامية للفترة من 2016/1/1 ولغاية 2016/6/1 (تحويل مالي ) وللفترة من 2016/6/2لغاية 2016/12/31(مصرف)  مناقشة توزيع مقسوم ارباح لعام 2016 وتعديل المادة (الخامسة /1) من عقد تاسيس المصرف . الشركة متوقفة لعدم تقديم الافصاح المطلوب .  </t>
  </si>
  <si>
    <t>سيعقد اجتماع الهيئة العامة يوم الاحد 2017/11/19 الساعة العاشرة صباحا في مقر الشركة   ، لمناقشة الحسابات الختامية لسنتي 2015و2016 مناقشة العجز المتراكم واقرار نسبة الارباح الواجب توزيعها من الفائض لعام 2016 . . سيتم ايقاف التداول اعتبارا من جلسة الثلاثاء 2017/11/14 .</t>
  </si>
  <si>
    <t>فندق بابل (HBAY)</t>
  </si>
  <si>
    <t>العراقية الاعمال الهندسية</t>
  </si>
  <si>
    <t>IIEW</t>
  </si>
  <si>
    <t>سيعقد اجتماع الهيئة العامة يوم الاربعاء 2017/11/22 الساعة العاشرة صباحا في مقر  الادارة العامة للمصرف   ، لمناقشة الحسابات الختامية لسنة 2016 واقرار نسبة مقسوم الارباح وانتخاب (2) اعضاء اصليين و (7) احتياط  . سيتم ايقاف التداول اعتبارا من جلسة الاحد 2017/11/19 .</t>
  </si>
  <si>
    <t>مصرف ايلاف الاسلامي(BELF)</t>
  </si>
  <si>
    <t xml:space="preserve">مصرف الاقليم التجاري </t>
  </si>
  <si>
    <t>BRTB</t>
  </si>
  <si>
    <t>الصنائع الكيمياوية العصرية</t>
  </si>
  <si>
    <t>IMCI</t>
  </si>
  <si>
    <t xml:space="preserve">مصرف البلاد الاسلامي </t>
  </si>
  <si>
    <t>BLAD</t>
  </si>
  <si>
    <t xml:space="preserve">عقد اجتماع الهيئة العامة يوم الاثنين 2017/10/23 الساعة العاشرة صباحا في قاعة نادي ذوي المهن الطبية / نقابة الصيادلة، لمناقشة الحسابات الختامية لعام2016  مناقشة موضوع اقالة مجلس الادارة الحالي وانتخاب مجلس ادارة جديد . تم ايقاف التداول اعتبارا من جلسة الاربعاء  2017/10/18 .سعر الاغلاق (0.690) دينار . </t>
  </si>
  <si>
    <t>سيعقد اجتماع الهيئة العامة يوم الاثنين 2017/11/27 الساعة العاشرة صباحا في مقر الشركة   ، لمناقشة الحسابات الختامية لسنة 2016 ومناقشة معالجة العجز المتراكم  . سيتم ايقاف التداول اعتبارا من جلسة الاربعاء 2017/11/22 .</t>
  </si>
  <si>
    <t>فنادق المنصور(HMAN)</t>
  </si>
  <si>
    <t>مجموع قطاع التحويل المالي</t>
  </si>
  <si>
    <t>المعدنية والدراجات</t>
  </si>
  <si>
    <t>IMIB</t>
  </si>
  <si>
    <t>اخبار الشركات المساهمة المدرجة في سوق العراق للاوراق المالية الخميس الموافق 2017/11/2</t>
  </si>
  <si>
    <t xml:space="preserve"> الشركات المتوقفة عن التداول بقرار من هيئة الاوراق المالية لجلسة الخميس الموافق 2017/11/2</t>
  </si>
  <si>
    <t xml:space="preserve"> الشركات غير المتداولة في السوق الثاني لجلسة الخميس الموافق 2017/11/2</t>
  </si>
  <si>
    <t xml:space="preserve"> الشركات غير المتداولة في السوق النظامي لجلسة الخميس الموافق 2017/11/2</t>
  </si>
  <si>
    <t>جلسة الخميس الموافق 2017/11/2</t>
  </si>
  <si>
    <t>نشرة التداول في السوق النظامي رقم (204)</t>
  </si>
  <si>
    <t xml:space="preserve">تم اطلاق التداول على اسهم شركة الحمراء للتأمين في جلسة الخميس 2017/11/2 بعد قرار الهيئة العامة المنعقدة في 2017/10/24المصادقة على الحسابات الختامية لعام2016  وتدوير الارباح المتحققة لسنة المالية 2016 الى حساب الفائض المتراكم . </t>
  </si>
  <si>
    <t>الحمراء للتأمين</t>
  </si>
  <si>
    <t>NHAM</t>
  </si>
  <si>
    <t>نشرة التداول في السوق الثاني رقم (148)</t>
  </si>
  <si>
    <t>اسيا سيل للاتصالات(TASC)</t>
  </si>
  <si>
    <t>سيعقد اجتماع الهيئة العامة يوم الخميس 2017/11/30 الساعة العاشرة صباحا في قاعة اجتماعات مصرف البلاد الاسلامي   ، لمناقشة الحسابات الختامية لسنة 2016 وانتخاب مجلس ادارة  . سيتم ايقاف التداول اعتبارا من جلسة الاثنين 2017/11/27 .</t>
  </si>
  <si>
    <t>بغداد لمواد التغليف(IBPM)</t>
  </si>
  <si>
    <t>سيتم اطلاق التداول على اسهم شركة مصرف كوردستان في جلسة الاحد 2017/11/5 بعد قرار الهيئة العامة المنعقدة في 2017/10/31المصادقة على الحسابات الختامية لعام2016  وتدوير الارباح وتعديل اسم الشركة (باضافة كلمة اسلامي) الى الاسم الحالي وتعديل المادة الاولى من عقد التاسيس</t>
  </si>
  <si>
    <t>مجموع قطاع التأمين</t>
  </si>
  <si>
    <t>مجموع قطاع الاتصالات</t>
  </si>
  <si>
    <t>بلغ الرقم القياسي العام (565.72) نقطة مرتفعا بنسبة (0.29%)</t>
  </si>
  <si>
    <t>جلسة الخميس 2017/11/2</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</si>
  <si>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</si>
  <si>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</si>
  <si>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</si>
  <si>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</si>
  <si>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مصرف الشرق الاوسط للاستثمار</t>
  </si>
  <si>
    <t xml:space="preserve">مجموع قطاع الفنادق والسياحة </t>
  </si>
  <si>
    <t>سيعقد اجتماع الهيئة العامة يوم السبت 2017/11/18 الساعة العاشرة صباحا في محافظة السليمانية / فندق كراند ملينيوم   ، لمناقشة الحسابات الختامية لسنة 2016 ومناقشة الارباح المتحققة  . سيتم ايقاف التداول اعتبارا من جلسة الثلاثاء 2017/11/14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</si>
</sst>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40"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3"/>
      <color theme="0"/>
      <name val="Arial Narrow"/>
      <family val="2"/>
    </font>
    <font>
      <b/>
      <sz val="10.5"/>
      <color rgb="FF002060"/>
      <name val="Arial"/>
      <family val="2"/>
    </font>
    <font>
      <b/>
      <sz val="12"/>
      <color theme="1"/>
      <name val="Arial"/>
      <family val="2"/>
      <scheme val="minor"/>
    </font>
    <font>
      <b/>
      <sz val="12"/>
      <color rgb="FFFF0000"/>
      <name val="Arial"/>
      <family val="2"/>
    </font>
    <font>
      <b/>
      <sz val="12"/>
      <color rgb="FF00B050"/>
      <name val="Arial"/>
      <family val="2"/>
    </font>
    <font>
      <b/>
      <sz val="12"/>
      <color theme="1"/>
      <name val="Arial"/>
      <family val="2"/>
    </font>
    <font>
      <b/>
      <sz val="13"/>
      <color rgb="FFFF0000"/>
      <name val="Arial"/>
      <family val="2"/>
    </font>
    <font>
      <sz val="11"/>
      <color rgb="FFFF0000"/>
      <name val="Arial"/>
      <family val="2"/>
      <charset val="178"/>
      <scheme val="minor"/>
    </font>
    <font>
      <b/>
      <sz val="18"/>
      <color rgb="FF002060"/>
      <name val="Arial"/>
      <family val="2"/>
      <charset val="178"/>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4">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style="thin">
        <color auto="1"/>
      </bottom>
      <diagonal/>
    </border>
    <border>
      <left style="thin">
        <color indexed="18"/>
      </left>
      <right style="thin">
        <color indexed="18"/>
      </right>
      <top/>
      <bottom style="thin">
        <color indexed="18"/>
      </bottom>
      <diagonal/>
    </border>
    <border>
      <left style="thin">
        <color indexed="64"/>
      </left>
      <right style="thin">
        <color indexed="64"/>
      </right>
      <top/>
      <bottom/>
      <diagonal/>
    </border>
    <border>
      <left/>
      <right style="thin">
        <color theme="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85">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7" xfId="0" applyNumberFormat="1" applyFont="1" applyBorder="1" applyAlignment="1">
      <alignment horizontal="center" vertical="center"/>
    </xf>
    <xf numFmtId="0" fontId="5" fillId="0" borderId="37" xfId="0" applyFont="1" applyFill="1" applyBorder="1" applyAlignment="1">
      <alignment vertical="center" wrapText="1"/>
    </xf>
    <xf numFmtId="0" fontId="7" fillId="0" borderId="38" xfId="0" applyFont="1" applyFill="1" applyBorder="1" applyAlignment="1">
      <alignment horizontal="right" vertical="center" wrapText="1"/>
    </xf>
    <xf numFmtId="3" fontId="5" fillId="0" borderId="33" xfId="0" applyNumberFormat="1" applyFont="1" applyBorder="1" applyAlignment="1">
      <alignment horizontal="center" vertical="center"/>
    </xf>
    <xf numFmtId="0" fontId="5" fillId="0" borderId="42" xfId="0" applyFont="1" applyFill="1" applyBorder="1" applyAlignment="1">
      <alignment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0" fontId="3" fillId="0" borderId="28" xfId="0" applyFont="1" applyBorder="1" applyAlignment="1">
      <alignment vertical="center" wrapText="1"/>
    </xf>
    <xf numFmtId="0" fontId="28" fillId="0" borderId="0" xfId="0" applyFont="1"/>
    <xf numFmtId="164" fontId="5" fillId="0" borderId="30" xfId="0" applyNumberFormat="1" applyFont="1" applyBorder="1" applyAlignment="1">
      <alignment horizontal="center" vertical="center"/>
    </xf>
    <xf numFmtId="0" fontId="3" fillId="0" borderId="0" xfId="0" applyFont="1" applyFill="1" applyBorder="1" applyAlignment="1">
      <alignment vertical="center"/>
    </xf>
    <xf numFmtId="0" fontId="3" fillId="0" borderId="30" xfId="0" applyFont="1" applyFill="1" applyBorder="1" applyAlignment="1">
      <alignment vertical="center"/>
    </xf>
    <xf numFmtId="0" fontId="5" fillId="0" borderId="45" xfId="0" applyFont="1" applyBorder="1" applyAlignment="1">
      <alignment vertical="center" wrapText="1"/>
    </xf>
    <xf numFmtId="0" fontId="5" fillId="0" borderId="30" xfId="0" applyFont="1" applyFill="1" applyBorder="1" applyAlignment="1">
      <alignment vertical="center" wrapText="1"/>
    </xf>
    <xf numFmtId="0" fontId="5" fillId="0" borderId="46" xfId="0" applyFont="1" applyBorder="1" applyAlignment="1">
      <alignment vertical="center" wrapText="1"/>
    </xf>
    <xf numFmtId="4" fontId="5" fillId="0" borderId="30" xfId="0" applyNumberFormat="1" applyFont="1" applyBorder="1" applyAlignment="1">
      <alignment horizontal="center" vertical="center"/>
    </xf>
    <xf numFmtId="3" fontId="5" fillId="0" borderId="30" xfId="0" applyNumberFormat="1" applyFont="1" applyBorder="1" applyAlignment="1">
      <alignment horizontal="center" vertical="center"/>
    </xf>
    <xf numFmtId="4" fontId="29" fillId="0" borderId="30" xfId="0" applyNumberFormat="1" applyFont="1" applyBorder="1" applyAlignment="1">
      <alignment horizontal="center" vertical="center"/>
    </xf>
    <xf numFmtId="0" fontId="7" fillId="0" borderId="46" xfId="0" applyFont="1" applyFill="1" applyBorder="1" applyAlignment="1">
      <alignment horizontal="right" vertical="center" wrapText="1"/>
    </xf>
    <xf numFmtId="4" fontId="30" fillId="0" borderId="30" xfId="0" applyNumberFormat="1" applyFont="1" applyBorder="1" applyAlignment="1">
      <alignment horizontal="center" vertical="center"/>
    </xf>
    <xf numFmtId="0" fontId="5" fillId="0" borderId="47" xfId="0" applyFont="1" applyBorder="1" applyAlignment="1">
      <alignment vertical="center" wrapText="1"/>
    </xf>
    <xf numFmtId="0" fontId="5" fillId="0" borderId="49" xfId="0" applyFont="1" applyFill="1" applyBorder="1" applyAlignment="1">
      <alignment horizontal="center" vertical="center"/>
    </xf>
    <xf numFmtId="166" fontId="5" fillId="0" borderId="50" xfId="0" applyNumberFormat="1" applyFont="1" applyBorder="1" applyAlignment="1">
      <alignment horizontal="center" vertical="center"/>
    </xf>
    <xf numFmtId="2" fontId="5" fillId="0" borderId="50" xfId="0" applyNumberFormat="1" applyFont="1" applyBorder="1" applyAlignment="1">
      <alignment horizontal="center" vertical="center"/>
    </xf>
    <xf numFmtId="0" fontId="3" fillId="2" borderId="30" xfId="1" applyFont="1" applyFill="1" applyBorder="1" applyAlignment="1">
      <alignment horizontal="center" vertical="center"/>
    </xf>
    <xf numFmtId="0" fontId="3" fillId="2" borderId="30" xfId="1" applyFont="1" applyFill="1" applyBorder="1" applyAlignment="1">
      <alignment horizontal="center" vertical="center" wrapText="1"/>
    </xf>
    <xf numFmtId="0" fontId="5" fillId="0" borderId="52" xfId="0" applyFont="1" applyBorder="1" applyAlignment="1">
      <alignment vertical="center" wrapText="1"/>
    </xf>
    <xf numFmtId="0" fontId="5" fillId="0" borderId="54" xfId="0" applyFont="1" applyBorder="1" applyAlignment="1">
      <alignment vertical="center" wrapText="1"/>
    </xf>
    <xf numFmtId="3" fontId="0" fillId="0" borderId="0" xfId="0" applyNumberFormat="1"/>
    <xf numFmtId="3" fontId="11" fillId="0" borderId="4" xfId="0" applyNumberFormat="1" applyFont="1" applyFill="1" applyBorder="1" applyAlignment="1">
      <alignment horizontal="right" vertical="center"/>
    </xf>
    <xf numFmtId="0" fontId="5" fillId="0" borderId="30" xfId="0" applyFont="1" applyFill="1" applyBorder="1" applyAlignment="1">
      <alignment vertical="center"/>
    </xf>
    <xf numFmtId="0" fontId="33" fillId="0" borderId="0" xfId="0" applyFont="1"/>
    <xf numFmtId="0" fontId="36" fillId="0" borderId="0" xfId="0" applyFont="1" applyAlignment="1">
      <alignment vertical="center"/>
    </xf>
    <xf numFmtId="0" fontId="38" fillId="2" borderId="57" xfId="0" applyFont="1" applyFill="1" applyBorder="1" applyAlignment="1">
      <alignment horizontal="center" vertical="center"/>
    </xf>
    <xf numFmtId="0" fontId="38" fillId="2" borderId="57" xfId="0" applyFont="1" applyFill="1" applyBorder="1" applyAlignment="1">
      <alignment horizontal="center" vertical="center" wrapText="1"/>
    </xf>
    <xf numFmtId="0" fontId="37" fillId="0" borderId="57" xfId="3" applyFont="1" applyFill="1" applyBorder="1" applyAlignment="1">
      <alignment horizontal="right" vertical="center"/>
    </xf>
    <xf numFmtId="0" fontId="37" fillId="0" borderId="57" xfId="3" applyFont="1" applyFill="1" applyBorder="1" applyAlignment="1">
      <alignment horizontal="left" vertical="center"/>
    </xf>
    <xf numFmtId="3" fontId="37" fillId="0" borderId="61" xfId="3" applyNumberFormat="1" applyFont="1" applyFill="1" applyBorder="1" applyAlignment="1">
      <alignment horizontal="center" vertical="center"/>
    </xf>
    <xf numFmtId="0" fontId="39" fillId="0" borderId="0" xfId="0" applyFont="1"/>
    <xf numFmtId="0" fontId="37" fillId="2" borderId="57" xfId="0" applyFont="1" applyFill="1" applyBorder="1" applyAlignment="1">
      <alignment horizontal="center" vertical="center"/>
    </xf>
    <xf numFmtId="0" fontId="37" fillId="2" borderId="57" xfId="0" applyFont="1" applyFill="1" applyBorder="1" applyAlignment="1">
      <alignment horizontal="center" vertical="center" wrapText="1"/>
    </xf>
    <xf numFmtId="2" fontId="5" fillId="0" borderId="47" xfId="0" applyNumberFormat="1" applyFont="1" applyBorder="1" applyAlignment="1">
      <alignment horizontal="center" vertical="center"/>
    </xf>
    <xf numFmtId="2" fontId="5" fillId="0" borderId="43" xfId="0" applyNumberFormat="1" applyFont="1" applyBorder="1" applyAlignment="1">
      <alignment horizontal="center" vertical="center"/>
    </xf>
    <xf numFmtId="2" fontId="5" fillId="0" borderId="48" xfId="0" applyNumberFormat="1" applyFont="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4"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55" xfId="0" applyFont="1" applyFill="1" applyBorder="1" applyAlignment="1">
      <alignment horizontal="right" vertical="center"/>
    </xf>
    <xf numFmtId="3" fontId="5" fillId="0" borderId="47" xfId="0" applyNumberFormat="1" applyFont="1" applyBorder="1" applyAlignment="1">
      <alignment horizontal="center" vertical="center"/>
    </xf>
    <xf numFmtId="3" fontId="5" fillId="0" borderId="48"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7" fillId="0" borderId="30" xfId="0" applyFont="1" applyFill="1" applyBorder="1" applyAlignment="1">
      <alignment horizontal="right" vertical="center" wrapText="1"/>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21" fillId="0" borderId="34" xfId="0" applyNumberFormat="1" applyFont="1" applyBorder="1" applyAlignment="1">
      <alignment horizontal="right" vertical="center" readingOrder="2"/>
    </xf>
    <xf numFmtId="0" fontId="21" fillId="0" borderId="33" xfId="0" applyNumberFormat="1" applyFont="1" applyBorder="1" applyAlignment="1">
      <alignment horizontal="right" vertical="center" readingOrder="2"/>
    </xf>
    <xf numFmtId="2" fontId="34" fillId="0" borderId="7" xfId="0" applyNumberFormat="1" applyFont="1" applyFill="1" applyBorder="1" applyAlignment="1">
      <alignment horizontal="center" vertical="center"/>
    </xf>
    <xf numFmtId="2" fontId="34" fillId="0" borderId="5" xfId="0" applyNumberFormat="1" applyFont="1" applyFill="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23" fillId="0" borderId="0" xfId="0" applyFont="1" applyBorder="1" applyAlignment="1">
      <alignment horizontal="center" vertical="center"/>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5" fillId="0" borderId="14" xfId="0" applyNumberFormat="1" applyFont="1" applyBorder="1" applyAlignment="1">
      <alignment horizontal="right" vertical="center"/>
    </xf>
    <xf numFmtId="4" fontId="35"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20" fillId="0" borderId="40"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1" xfId="0" applyNumberFormat="1" applyFont="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26" fillId="4" borderId="0" xfId="0" applyFont="1" applyFill="1" applyBorder="1" applyAlignment="1">
      <alignment horizontal="center" vertical="center"/>
    </xf>
    <xf numFmtId="164" fontId="32" fillId="0" borderId="46" xfId="0" applyNumberFormat="1" applyFont="1" applyBorder="1" applyAlignment="1">
      <alignment horizontal="right" vertical="center" wrapText="1"/>
    </xf>
    <xf numFmtId="164" fontId="32" fillId="0" borderId="43" xfId="0" applyNumberFormat="1" applyFont="1" applyBorder="1" applyAlignment="1">
      <alignment horizontal="right" vertical="center" wrapText="1"/>
    </xf>
    <xf numFmtId="164" fontId="32" fillId="0" borderId="44" xfId="0" applyNumberFormat="1" applyFont="1" applyBorder="1" applyAlignment="1">
      <alignment horizontal="right" vertical="center" wrapText="1"/>
    </xf>
    <xf numFmtId="3" fontId="5" fillId="0" borderId="9" xfId="0" applyNumberFormat="1" applyFont="1" applyBorder="1" applyAlignment="1">
      <alignment horizontal="center" vertical="center"/>
    </xf>
    <xf numFmtId="3" fontId="5" fillId="0" borderId="51" xfId="0" applyNumberFormat="1" applyFont="1" applyBorder="1" applyAlignment="1">
      <alignment horizontal="center" vertical="center"/>
    </xf>
    <xf numFmtId="0" fontId="23" fillId="0" borderId="18" xfId="0" applyFont="1" applyBorder="1" applyAlignment="1">
      <alignment horizontal="center" vertical="center"/>
    </xf>
    <xf numFmtId="2" fontId="5" fillId="0" borderId="8" xfId="0" applyNumberFormat="1" applyFont="1" applyBorder="1" applyAlignment="1">
      <alignment horizontal="center" vertical="center"/>
    </xf>
    <xf numFmtId="2" fontId="31" fillId="0" borderId="8" xfId="0" applyNumberFormat="1" applyFont="1" applyBorder="1" applyAlignment="1">
      <alignment horizontal="center" vertical="center"/>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36" fillId="0" borderId="56" xfId="0" applyFont="1" applyBorder="1" applyAlignment="1">
      <alignment horizontal="right"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7" fillId="0" borderId="60" xfId="0" applyFont="1" applyBorder="1" applyAlignment="1">
      <alignment horizontal="center" vertical="center"/>
    </xf>
    <xf numFmtId="0" fontId="37" fillId="0" borderId="62" xfId="0" applyFont="1" applyFill="1" applyBorder="1" applyAlignment="1">
      <alignment horizontal="center" vertical="center"/>
    </xf>
    <xf numFmtId="0" fontId="37" fillId="0" borderId="63" xfId="0" applyFont="1" applyFill="1" applyBorder="1" applyAlignment="1">
      <alignment horizontal="center" vertical="center"/>
    </xf>
    <xf numFmtId="0" fontId="37" fillId="0" borderId="62" xfId="3" applyFont="1" applyFill="1" applyBorder="1" applyAlignment="1">
      <alignment horizontal="center" vertical="center"/>
    </xf>
    <xf numFmtId="0" fontId="37" fillId="0" borderId="63" xfId="3" applyFont="1" applyFill="1" applyBorder="1" applyAlignment="1">
      <alignment horizontal="center" vertical="center"/>
    </xf>
    <xf numFmtId="0" fontId="36" fillId="0" borderId="0" xfId="0" applyFont="1" applyAlignment="1">
      <alignment horizontal="right" vertical="center"/>
    </xf>
    <xf numFmtId="0" fontId="37" fillId="0" borderId="0" xfId="0" applyFont="1" applyAlignment="1">
      <alignment horizontal="right"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5" xfId="0" applyNumberFormat="1" applyFont="1" applyBorder="1" applyAlignment="1">
      <alignment horizontal="center"/>
    </xf>
    <xf numFmtId="2" fontId="4" fillId="0" borderId="0" xfId="0" applyNumberFormat="1" applyFont="1" applyBorder="1" applyAlignment="1">
      <alignment horizontal="center"/>
    </xf>
    <xf numFmtId="2" fontId="4" fillId="0" borderId="36" xfId="0" applyNumberFormat="1" applyFont="1" applyBorder="1" applyAlignment="1">
      <alignment horizontal="center"/>
    </xf>
    <xf numFmtId="164" fontId="27" fillId="0" borderId="38" xfId="0" applyNumberFormat="1" applyFont="1" applyBorder="1" applyAlignment="1">
      <alignment horizontal="right" vertical="center" wrapText="1"/>
    </xf>
    <xf numFmtId="0" fontId="13" fillId="0" borderId="18" xfId="3" applyFont="1" applyBorder="1" applyAlignment="1">
      <alignment horizontal="center" vertical="center"/>
    </xf>
    <xf numFmtId="164" fontId="5" fillId="0" borderId="39" xfId="0" applyNumberFormat="1" applyFont="1" applyFill="1" applyBorder="1" applyAlignment="1">
      <alignment horizontal="right" vertical="center" wrapText="1"/>
    </xf>
    <xf numFmtId="164" fontId="5" fillId="0" borderId="32" xfId="0" applyNumberFormat="1" applyFont="1" applyFill="1" applyBorder="1" applyAlignment="1">
      <alignment horizontal="right" vertical="center" wrapText="1"/>
    </xf>
    <xf numFmtId="164" fontId="5" fillId="0" borderId="54" xfId="0" applyNumberFormat="1" applyFont="1" applyFill="1" applyBorder="1" applyAlignment="1">
      <alignment horizontal="right" vertical="center" wrapText="1"/>
    </xf>
    <xf numFmtId="164" fontId="5" fillId="0" borderId="55" xfId="0" applyNumberFormat="1" applyFont="1" applyFill="1" applyBorder="1" applyAlignment="1">
      <alignment horizontal="right" vertical="center" wrapText="1"/>
    </xf>
    <xf numFmtId="164" fontId="5" fillId="0" borderId="53" xfId="0" applyNumberFormat="1" applyFont="1" applyFill="1" applyBorder="1" applyAlignment="1">
      <alignment horizontal="right" vertical="center" wrapText="1"/>
    </xf>
    <xf numFmtId="164" fontId="5" fillId="0" borderId="46"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xf numFmtId="164" fontId="5" fillId="0" borderId="39" xfId="0" applyNumberFormat="1" applyFont="1" applyBorder="1" applyAlignment="1">
      <alignment horizontal="right" vertical="center" wrapText="1"/>
    </xf>
    <xf numFmtId="164" fontId="5" fillId="0" borderId="32" xfId="0" applyNumberFormat="1" applyFont="1" applyBorder="1" applyAlignment="1">
      <alignment horizontal="right" vertical="center" wrapText="1"/>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xf numFmtId="164" fontId="5" fillId="0" borderId="45" xfId="0" applyNumberFormat="1" applyFont="1" applyBorder="1" applyAlignment="1">
      <alignment horizontal="right" vertical="center" wrapText="1"/>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5"/>
  <sheetViews>
    <sheetView rightToLeft="1" zoomScaleNormal="100" workbookViewId="0">
      <selection activeCell="A95" sqref="A95:XFD95"/>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29.25" customHeight="1" x14ac:dyDescent="0.2">
      <c r="B1" s="23" t="s">
        <v>40</v>
      </c>
      <c r="C1" s="24"/>
      <c r="D1" s="25"/>
      <c r="E1" s="1"/>
      <c r="F1" s="1"/>
      <c r="G1" s="1"/>
      <c r="H1" s="1"/>
      <c r="I1" s="1"/>
      <c r="J1" s="1"/>
      <c r="K1" s="1"/>
      <c r="L1" s="1"/>
      <c r="M1" s="1"/>
      <c r="N1" s="1"/>
    </row>
    <row r="2" spans="2:15" ht="19.5" customHeight="1" x14ac:dyDescent="0.2">
      <c r="B2" s="37" t="s">
        <v>293</v>
      </c>
      <c r="C2" s="37"/>
      <c r="D2" s="38"/>
      <c r="E2" s="2"/>
      <c r="F2" s="2"/>
      <c r="G2" s="2"/>
      <c r="H2" s="2"/>
      <c r="I2" s="2"/>
      <c r="J2" s="2"/>
      <c r="K2" s="2"/>
      <c r="L2" s="2"/>
      <c r="M2" s="2"/>
      <c r="N2" s="2"/>
    </row>
    <row r="3" spans="2:15" ht="29.25" customHeight="1" x14ac:dyDescent="0.2">
      <c r="B3" s="6" t="s">
        <v>41</v>
      </c>
      <c r="C3" s="127">
        <v>213107095.10000002</v>
      </c>
      <c r="D3" s="128"/>
      <c r="E3" s="129"/>
      <c r="F3" s="46"/>
      <c r="G3" s="2"/>
      <c r="H3" s="2"/>
      <c r="I3" s="2"/>
      <c r="J3" s="2"/>
      <c r="K3" s="2"/>
      <c r="L3" s="120" t="s">
        <v>45</v>
      </c>
      <c r="M3" s="121"/>
      <c r="N3" s="12">
        <v>38</v>
      </c>
    </row>
    <row r="4" spans="2:15" ht="26.25" customHeight="1" x14ac:dyDescent="0.2">
      <c r="B4" s="6" t="s">
        <v>39</v>
      </c>
      <c r="C4" s="127">
        <v>262326837</v>
      </c>
      <c r="D4" s="128"/>
      <c r="E4" s="129"/>
      <c r="F4" s="46"/>
      <c r="G4" s="2"/>
      <c r="H4" s="2"/>
      <c r="I4" s="2"/>
      <c r="J4" s="2"/>
      <c r="K4" s="2"/>
      <c r="L4" s="10" t="s">
        <v>46</v>
      </c>
      <c r="M4" s="45"/>
      <c r="N4" s="12">
        <v>15</v>
      </c>
    </row>
    <row r="5" spans="2:15" ht="28.5" customHeight="1" x14ac:dyDescent="0.2">
      <c r="B5" s="7" t="s">
        <v>10</v>
      </c>
      <c r="C5" s="130">
        <v>238</v>
      </c>
      <c r="D5" s="131"/>
      <c r="E5" s="131"/>
      <c r="F5" s="56"/>
      <c r="G5" s="2"/>
      <c r="H5" s="2"/>
      <c r="I5" s="2"/>
      <c r="J5" s="2"/>
      <c r="K5" s="2"/>
      <c r="L5" s="10" t="s">
        <v>47</v>
      </c>
      <c r="M5" s="45"/>
      <c r="N5" s="9">
        <v>7</v>
      </c>
    </row>
    <row r="6" spans="2:15" ht="27.75" customHeight="1" x14ac:dyDescent="0.2">
      <c r="B6" s="8" t="s">
        <v>42</v>
      </c>
      <c r="C6" s="122">
        <v>565.72</v>
      </c>
      <c r="D6" s="123"/>
      <c r="E6" s="124"/>
      <c r="F6" s="54"/>
      <c r="G6" s="2"/>
      <c r="H6" s="2"/>
      <c r="I6" s="2"/>
      <c r="J6" s="2"/>
      <c r="K6" s="2"/>
      <c r="L6" s="10" t="s">
        <v>48</v>
      </c>
      <c r="M6" s="11"/>
      <c r="N6" s="9">
        <v>2</v>
      </c>
    </row>
    <row r="7" spans="2:15" ht="33" customHeight="1" x14ac:dyDescent="0.2">
      <c r="B7" s="7" t="s">
        <v>43</v>
      </c>
      <c r="C7" s="125">
        <v>0.28999999999999998</v>
      </c>
      <c r="D7" s="126"/>
      <c r="E7" s="55"/>
      <c r="F7" s="54"/>
      <c r="G7" s="2"/>
      <c r="H7" s="2"/>
      <c r="I7" s="2"/>
      <c r="J7" s="2"/>
      <c r="K7" s="2"/>
      <c r="L7" s="10" t="s">
        <v>49</v>
      </c>
      <c r="M7" s="11"/>
      <c r="N7" s="12">
        <v>23</v>
      </c>
    </row>
    <row r="8" spans="2:15" ht="27" customHeight="1" x14ac:dyDescent="0.2">
      <c r="B8" s="6" t="s">
        <v>44</v>
      </c>
      <c r="C8" s="9">
        <v>101</v>
      </c>
      <c r="E8" s="2"/>
      <c r="F8" s="2"/>
      <c r="G8" s="2"/>
      <c r="H8" s="2"/>
      <c r="I8" s="2"/>
      <c r="J8" s="2"/>
      <c r="K8" s="2"/>
      <c r="L8" s="10" t="s">
        <v>50</v>
      </c>
      <c r="M8" s="45"/>
      <c r="N8" s="79">
        <v>38</v>
      </c>
      <c r="O8" s="78"/>
    </row>
    <row r="9" spans="2:15" ht="12.75" customHeight="1" x14ac:dyDescent="0.2">
      <c r="B9" s="132" t="s">
        <v>294</v>
      </c>
      <c r="C9" s="132"/>
      <c r="D9" s="132"/>
      <c r="E9" s="132"/>
      <c r="F9" s="132"/>
      <c r="G9" s="132"/>
      <c r="H9" s="132"/>
      <c r="I9" s="132"/>
      <c r="J9" s="132"/>
      <c r="K9" s="132"/>
      <c r="L9" s="132"/>
      <c r="M9" s="132"/>
      <c r="N9" s="133"/>
    </row>
    <row r="10" spans="2:15" ht="28.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4" customHeight="1" x14ac:dyDescent="0.2">
      <c r="B11" s="104" t="s">
        <v>13</v>
      </c>
      <c r="C11" s="105"/>
      <c r="D11" s="105"/>
      <c r="E11" s="105"/>
      <c r="F11" s="105"/>
      <c r="G11" s="105"/>
      <c r="H11" s="105"/>
      <c r="I11" s="105"/>
      <c r="J11" s="105"/>
      <c r="K11" s="105"/>
      <c r="L11" s="105"/>
      <c r="M11" s="105"/>
      <c r="N11" s="106"/>
    </row>
    <row r="12" spans="2:15" ht="24" customHeight="1" x14ac:dyDescent="0.2">
      <c r="B12" s="5" t="s">
        <v>219</v>
      </c>
      <c r="C12" s="5" t="s">
        <v>220</v>
      </c>
      <c r="D12" s="59">
        <v>0.28000000000000003</v>
      </c>
      <c r="E12" s="59">
        <v>0.28000000000000003</v>
      </c>
      <c r="F12" s="59">
        <v>0.28000000000000003</v>
      </c>
      <c r="G12" s="59">
        <v>0.28000000000000003</v>
      </c>
      <c r="H12" s="59">
        <v>0.27</v>
      </c>
      <c r="I12" s="59">
        <v>0.28000000000000003</v>
      </c>
      <c r="J12" s="59">
        <v>0.27</v>
      </c>
      <c r="K12" s="65">
        <v>3.7</v>
      </c>
      <c r="L12" s="66">
        <v>3</v>
      </c>
      <c r="M12" s="66">
        <v>1250000</v>
      </c>
      <c r="N12" s="66">
        <v>350000</v>
      </c>
    </row>
    <row r="13" spans="2:15" ht="24" customHeight="1" x14ac:dyDescent="0.2">
      <c r="B13" s="53" t="s">
        <v>148</v>
      </c>
      <c r="C13" s="53" t="s">
        <v>149</v>
      </c>
      <c r="D13" s="59">
        <v>0.56000000000000005</v>
      </c>
      <c r="E13" s="59">
        <v>0.57999999999999996</v>
      </c>
      <c r="F13" s="59">
        <v>0.56000000000000005</v>
      </c>
      <c r="G13" s="59">
        <v>0.56999999999999995</v>
      </c>
      <c r="H13" s="59">
        <v>0.56000000000000005</v>
      </c>
      <c r="I13" s="59">
        <v>0.56999999999999995</v>
      </c>
      <c r="J13" s="59">
        <v>0.56000000000000005</v>
      </c>
      <c r="K13" s="65">
        <v>1.79</v>
      </c>
      <c r="L13" s="66">
        <v>29</v>
      </c>
      <c r="M13" s="66">
        <v>88500000</v>
      </c>
      <c r="N13" s="66">
        <v>50245000</v>
      </c>
    </row>
    <row r="14" spans="2:15" ht="24" customHeight="1" x14ac:dyDescent="0.2">
      <c r="B14" s="3" t="s">
        <v>111</v>
      </c>
      <c r="C14" s="3" t="s">
        <v>112</v>
      </c>
      <c r="D14" s="59">
        <v>2.75</v>
      </c>
      <c r="E14" s="59">
        <v>2.75</v>
      </c>
      <c r="F14" s="59">
        <v>2.75</v>
      </c>
      <c r="G14" s="59">
        <v>2.75</v>
      </c>
      <c r="H14" s="59">
        <v>2.75</v>
      </c>
      <c r="I14" s="59">
        <v>2.75</v>
      </c>
      <c r="J14" s="59">
        <v>2.75</v>
      </c>
      <c r="K14" s="65">
        <v>0</v>
      </c>
      <c r="L14" s="66">
        <v>1</v>
      </c>
      <c r="M14" s="66">
        <v>500000</v>
      </c>
      <c r="N14" s="66">
        <v>1375000</v>
      </c>
    </row>
    <row r="15" spans="2:15" ht="24" customHeight="1" x14ac:dyDescent="0.2">
      <c r="B15" s="3" t="s">
        <v>191</v>
      </c>
      <c r="C15" s="3" t="s">
        <v>192</v>
      </c>
      <c r="D15" s="59">
        <v>0.41</v>
      </c>
      <c r="E15" s="59">
        <v>0.41</v>
      </c>
      <c r="F15" s="59">
        <v>0.41</v>
      </c>
      <c r="G15" s="59">
        <v>0.41</v>
      </c>
      <c r="H15" s="59">
        <v>0.41</v>
      </c>
      <c r="I15" s="59">
        <v>0.41</v>
      </c>
      <c r="J15" s="59">
        <v>0.41</v>
      </c>
      <c r="K15" s="65">
        <v>0</v>
      </c>
      <c r="L15" s="66">
        <v>5</v>
      </c>
      <c r="M15" s="66">
        <v>13912126</v>
      </c>
      <c r="N15" s="66">
        <v>5703971.6600000001</v>
      </c>
    </row>
    <row r="16" spans="2:15" ht="24" customHeight="1" x14ac:dyDescent="0.2">
      <c r="B16" s="3" t="s">
        <v>54</v>
      </c>
      <c r="C16" s="3" t="s">
        <v>55</v>
      </c>
      <c r="D16" s="59">
        <v>0.3</v>
      </c>
      <c r="E16" s="59">
        <v>0.3</v>
      </c>
      <c r="F16" s="59">
        <v>0.3</v>
      </c>
      <c r="G16" s="59">
        <v>0.3</v>
      </c>
      <c r="H16" s="59">
        <v>0.28999999999999998</v>
      </c>
      <c r="I16" s="59">
        <v>0.3</v>
      </c>
      <c r="J16" s="59">
        <v>0.28999999999999998</v>
      </c>
      <c r="K16" s="65">
        <v>3.45</v>
      </c>
      <c r="L16" s="66">
        <v>1</v>
      </c>
      <c r="M16" s="66">
        <v>50000</v>
      </c>
      <c r="N16" s="66">
        <v>15000</v>
      </c>
    </row>
    <row r="17" spans="2:14" ht="24" customHeight="1" x14ac:dyDescent="0.2">
      <c r="B17" s="4" t="s">
        <v>268</v>
      </c>
      <c r="C17" s="4" t="s">
        <v>269</v>
      </c>
      <c r="D17" s="59">
        <v>0.33</v>
      </c>
      <c r="E17" s="59">
        <v>0.34</v>
      </c>
      <c r="F17" s="59">
        <v>0.33</v>
      </c>
      <c r="G17" s="59">
        <v>0.33</v>
      </c>
      <c r="H17" s="59">
        <v>0.33</v>
      </c>
      <c r="I17" s="59">
        <v>0.34</v>
      </c>
      <c r="J17" s="59">
        <v>0.33</v>
      </c>
      <c r="K17" s="65">
        <v>3.03</v>
      </c>
      <c r="L17" s="66">
        <v>18</v>
      </c>
      <c r="M17" s="66">
        <v>52400000</v>
      </c>
      <c r="N17" s="66">
        <v>17312000</v>
      </c>
    </row>
    <row r="18" spans="2:14" ht="24" customHeight="1" x14ac:dyDescent="0.2">
      <c r="B18" s="44" t="s">
        <v>137</v>
      </c>
      <c r="C18" s="44" t="s">
        <v>138</v>
      </c>
      <c r="D18" s="59">
        <v>0.42</v>
      </c>
      <c r="E18" s="59">
        <v>0.43</v>
      </c>
      <c r="F18" s="59">
        <v>0.42</v>
      </c>
      <c r="G18" s="59">
        <v>0.42</v>
      </c>
      <c r="H18" s="59">
        <v>0.41</v>
      </c>
      <c r="I18" s="59">
        <v>0.42</v>
      </c>
      <c r="J18" s="59">
        <v>0.41</v>
      </c>
      <c r="K18" s="65">
        <v>2.44</v>
      </c>
      <c r="L18" s="66">
        <v>11</v>
      </c>
      <c r="M18" s="66">
        <v>27194761</v>
      </c>
      <c r="N18" s="66">
        <v>11424299.619999999</v>
      </c>
    </row>
    <row r="19" spans="2:14" ht="24" customHeight="1" x14ac:dyDescent="0.2">
      <c r="B19" s="53" t="s">
        <v>181</v>
      </c>
      <c r="C19" s="53" t="s">
        <v>182</v>
      </c>
      <c r="D19" s="59">
        <v>0.47</v>
      </c>
      <c r="E19" s="59">
        <v>0.47</v>
      </c>
      <c r="F19" s="59">
        <v>0.47</v>
      </c>
      <c r="G19" s="59">
        <v>0.47</v>
      </c>
      <c r="H19" s="59">
        <v>0.47</v>
      </c>
      <c r="I19" s="59">
        <v>0.47</v>
      </c>
      <c r="J19" s="59">
        <v>0.47</v>
      </c>
      <c r="K19" s="65">
        <v>0</v>
      </c>
      <c r="L19" s="66">
        <v>1</v>
      </c>
      <c r="M19" s="66">
        <v>200000</v>
      </c>
      <c r="N19" s="66">
        <v>94000</v>
      </c>
    </row>
    <row r="20" spans="2:14" ht="24" customHeight="1" x14ac:dyDescent="0.2">
      <c r="B20" s="3" t="s">
        <v>249</v>
      </c>
      <c r="C20" s="3" t="s">
        <v>250</v>
      </c>
      <c r="D20" s="59">
        <v>0.34</v>
      </c>
      <c r="E20" s="59">
        <v>0.34</v>
      </c>
      <c r="F20" s="59">
        <v>0.34</v>
      </c>
      <c r="G20" s="59">
        <v>0.34</v>
      </c>
      <c r="H20" s="59">
        <v>0.33</v>
      </c>
      <c r="I20" s="59">
        <v>0.34</v>
      </c>
      <c r="J20" s="59">
        <v>0.34</v>
      </c>
      <c r="K20" s="65">
        <v>0</v>
      </c>
      <c r="L20" s="66">
        <v>11</v>
      </c>
      <c r="M20" s="66">
        <v>38000000</v>
      </c>
      <c r="N20" s="66">
        <v>12920000</v>
      </c>
    </row>
    <row r="21" spans="2:14" ht="24" customHeight="1" x14ac:dyDescent="0.2">
      <c r="B21" s="80" t="s">
        <v>281</v>
      </c>
      <c r="C21" s="80" t="s">
        <v>282</v>
      </c>
      <c r="D21" s="59">
        <v>0.38</v>
      </c>
      <c r="E21" s="59">
        <v>0.39</v>
      </c>
      <c r="F21" s="59">
        <v>0.38</v>
      </c>
      <c r="G21" s="59">
        <v>0.39</v>
      </c>
      <c r="H21" s="59">
        <v>0.36</v>
      </c>
      <c r="I21" s="59">
        <v>0.39</v>
      </c>
      <c r="J21" s="59">
        <v>0.36</v>
      </c>
      <c r="K21" s="65">
        <v>8.33</v>
      </c>
      <c r="L21" s="66">
        <v>3</v>
      </c>
      <c r="M21" s="66">
        <v>150000</v>
      </c>
      <c r="N21" s="66">
        <v>58000</v>
      </c>
    </row>
    <row r="22" spans="2:14" ht="24" customHeight="1" x14ac:dyDescent="0.2">
      <c r="B22" s="3" t="s">
        <v>193</v>
      </c>
      <c r="C22" s="3" t="s">
        <v>194</v>
      </c>
      <c r="D22" s="59">
        <v>0.34</v>
      </c>
      <c r="E22" s="59">
        <v>0.34</v>
      </c>
      <c r="F22" s="59">
        <v>0.34</v>
      </c>
      <c r="G22" s="59">
        <v>0.34</v>
      </c>
      <c r="H22" s="59">
        <v>0.34</v>
      </c>
      <c r="I22" s="59">
        <v>0.34</v>
      </c>
      <c r="J22" s="59">
        <v>0.34</v>
      </c>
      <c r="K22" s="65">
        <v>0</v>
      </c>
      <c r="L22" s="66">
        <v>2</v>
      </c>
      <c r="M22" s="66">
        <v>3000000</v>
      </c>
      <c r="N22" s="66">
        <v>1020000</v>
      </c>
    </row>
    <row r="23" spans="2:14" ht="24" customHeight="1" x14ac:dyDescent="0.2">
      <c r="B23" s="5" t="s">
        <v>108</v>
      </c>
      <c r="C23" s="5" t="s">
        <v>109</v>
      </c>
      <c r="D23" s="59">
        <v>0.74</v>
      </c>
      <c r="E23" s="59">
        <v>0.74</v>
      </c>
      <c r="F23" s="59">
        <v>0.74</v>
      </c>
      <c r="G23" s="59">
        <v>0.74</v>
      </c>
      <c r="H23" s="59">
        <v>0.74</v>
      </c>
      <c r="I23" s="59">
        <v>0.74</v>
      </c>
      <c r="J23" s="59">
        <v>0.74</v>
      </c>
      <c r="K23" s="65">
        <v>0</v>
      </c>
      <c r="L23" s="66">
        <v>2</v>
      </c>
      <c r="M23" s="66">
        <v>1600000</v>
      </c>
      <c r="N23" s="66">
        <v>1184000</v>
      </c>
    </row>
    <row r="24" spans="2:14" ht="24" customHeight="1" x14ac:dyDescent="0.2">
      <c r="B24" s="53" t="s">
        <v>141</v>
      </c>
      <c r="C24" s="53" t="s">
        <v>142</v>
      </c>
      <c r="D24" s="59">
        <v>0.47</v>
      </c>
      <c r="E24" s="59">
        <v>0.48</v>
      </c>
      <c r="F24" s="59">
        <v>0.47</v>
      </c>
      <c r="G24" s="59">
        <v>0.47</v>
      </c>
      <c r="H24" s="59">
        <v>0.47</v>
      </c>
      <c r="I24" s="59">
        <v>0.47</v>
      </c>
      <c r="J24" s="59">
        <v>0.47</v>
      </c>
      <c r="K24" s="65">
        <v>0</v>
      </c>
      <c r="L24" s="66">
        <v>9</v>
      </c>
      <c r="M24" s="66">
        <v>8347044</v>
      </c>
      <c r="N24" s="66">
        <v>3953581.12</v>
      </c>
    </row>
    <row r="25" spans="2:14" ht="24" customHeight="1" x14ac:dyDescent="0.2">
      <c r="B25" s="5" t="s">
        <v>14</v>
      </c>
      <c r="C25" s="5" t="s">
        <v>15</v>
      </c>
      <c r="D25" s="59">
        <v>0.67</v>
      </c>
      <c r="E25" s="59">
        <v>0.67</v>
      </c>
      <c r="F25" s="59">
        <v>0.67</v>
      </c>
      <c r="G25" s="59">
        <v>0.67</v>
      </c>
      <c r="H25" s="59">
        <v>0.67</v>
      </c>
      <c r="I25" s="59">
        <v>0.67</v>
      </c>
      <c r="J25" s="59">
        <v>0.67</v>
      </c>
      <c r="K25" s="65">
        <v>0</v>
      </c>
      <c r="L25" s="66">
        <v>4</v>
      </c>
      <c r="M25" s="66">
        <v>1110000</v>
      </c>
      <c r="N25" s="66">
        <v>743700</v>
      </c>
    </row>
    <row r="26" spans="2:14" ht="27" customHeight="1" x14ac:dyDescent="0.2">
      <c r="B26" s="97" t="s">
        <v>20</v>
      </c>
      <c r="C26" s="98"/>
      <c r="D26" s="94"/>
      <c r="E26" s="95"/>
      <c r="F26" s="95"/>
      <c r="G26" s="95"/>
      <c r="H26" s="95"/>
      <c r="I26" s="95"/>
      <c r="J26" s="95"/>
      <c r="K26" s="96"/>
      <c r="L26" s="33">
        <f>SUM(L12:L25)</f>
        <v>100</v>
      </c>
      <c r="M26" s="33">
        <f>SUM(M12:M25)</f>
        <v>236213931</v>
      </c>
      <c r="N26" s="33">
        <f>SUM(N12:N25)</f>
        <v>106398552.40000001</v>
      </c>
    </row>
    <row r="27" spans="2:14" ht="27" customHeight="1" x14ac:dyDescent="0.2">
      <c r="B27" s="91" t="s">
        <v>85</v>
      </c>
      <c r="C27" s="92"/>
      <c r="D27" s="92"/>
      <c r="E27" s="92"/>
      <c r="F27" s="92"/>
      <c r="G27" s="92"/>
      <c r="H27" s="92"/>
      <c r="I27" s="92"/>
      <c r="J27" s="92"/>
      <c r="K27" s="92"/>
      <c r="L27" s="92"/>
      <c r="M27" s="92"/>
      <c r="N27" s="93"/>
    </row>
    <row r="28" spans="2:14" ht="27" customHeight="1" x14ac:dyDescent="0.2">
      <c r="B28" s="53" t="s">
        <v>95</v>
      </c>
      <c r="C28" s="53" t="s">
        <v>96</v>
      </c>
      <c r="D28" s="59">
        <v>4.92</v>
      </c>
      <c r="E28" s="59">
        <v>4.92</v>
      </c>
      <c r="F28" s="59">
        <v>4.92</v>
      </c>
      <c r="G28" s="59">
        <v>4.92</v>
      </c>
      <c r="H28" s="59">
        <v>4.83</v>
      </c>
      <c r="I28" s="59">
        <v>4.92</v>
      </c>
      <c r="J28" s="59">
        <v>4.9000000000000004</v>
      </c>
      <c r="K28" s="65">
        <v>0.41</v>
      </c>
      <c r="L28" s="66">
        <v>3</v>
      </c>
      <c r="M28" s="66">
        <v>250000</v>
      </c>
      <c r="N28" s="66">
        <v>1230000</v>
      </c>
    </row>
    <row r="29" spans="2:14" ht="27" customHeight="1" x14ac:dyDescent="0.2">
      <c r="B29" s="97" t="s">
        <v>304</v>
      </c>
      <c r="C29" s="98"/>
      <c r="D29" s="94"/>
      <c r="E29" s="95"/>
      <c r="F29" s="95"/>
      <c r="G29" s="95"/>
      <c r="H29" s="95"/>
      <c r="I29" s="95"/>
      <c r="J29" s="95"/>
      <c r="K29" s="96"/>
      <c r="L29" s="66">
        <v>3</v>
      </c>
      <c r="M29" s="66">
        <v>250000</v>
      </c>
      <c r="N29" s="66">
        <v>1230000</v>
      </c>
    </row>
    <row r="30" spans="2:14" ht="27" customHeight="1" x14ac:dyDescent="0.2">
      <c r="B30" s="91" t="s">
        <v>56</v>
      </c>
      <c r="C30" s="92"/>
      <c r="D30" s="92"/>
      <c r="E30" s="92"/>
      <c r="F30" s="92"/>
      <c r="G30" s="92"/>
      <c r="H30" s="92"/>
      <c r="I30" s="92"/>
      <c r="J30" s="92"/>
      <c r="K30" s="92"/>
      <c r="L30" s="92"/>
      <c r="M30" s="92"/>
      <c r="N30" s="93"/>
    </row>
    <row r="31" spans="2:14" ht="27" customHeight="1" x14ac:dyDescent="0.2">
      <c r="B31" s="53" t="s">
        <v>144</v>
      </c>
      <c r="C31" s="53" t="s">
        <v>145</v>
      </c>
      <c r="D31" s="59">
        <v>0.51</v>
      </c>
      <c r="E31" s="59">
        <v>0.51</v>
      </c>
      <c r="F31" s="59">
        <v>0.51</v>
      </c>
      <c r="G31" s="59">
        <v>0.51</v>
      </c>
      <c r="H31" s="59">
        <v>0.5</v>
      </c>
      <c r="I31" s="59">
        <v>0.51</v>
      </c>
      <c r="J31" s="59">
        <v>0.51</v>
      </c>
      <c r="K31" s="65">
        <v>0</v>
      </c>
      <c r="L31" s="66">
        <v>6</v>
      </c>
      <c r="M31" s="66">
        <v>4000000</v>
      </c>
      <c r="N31" s="66">
        <v>2040000</v>
      </c>
    </row>
    <row r="32" spans="2:14" ht="27" customHeight="1" x14ac:dyDescent="0.2">
      <c r="B32" s="97" t="s">
        <v>303</v>
      </c>
      <c r="C32" s="98"/>
      <c r="D32" s="94"/>
      <c r="E32" s="95"/>
      <c r="F32" s="95"/>
      <c r="G32" s="95"/>
      <c r="H32" s="95"/>
      <c r="I32" s="95"/>
      <c r="J32" s="95"/>
      <c r="K32" s="96"/>
      <c r="L32" s="66">
        <v>6</v>
      </c>
      <c r="M32" s="66">
        <v>4000000</v>
      </c>
      <c r="N32" s="66">
        <v>2040000</v>
      </c>
    </row>
    <row r="33" spans="2:14" ht="24" customHeight="1" x14ac:dyDescent="0.2">
      <c r="B33" s="91" t="s">
        <v>21</v>
      </c>
      <c r="C33" s="92"/>
      <c r="D33" s="92"/>
      <c r="E33" s="92"/>
      <c r="F33" s="92"/>
      <c r="G33" s="92"/>
      <c r="H33" s="92"/>
      <c r="I33" s="92"/>
      <c r="J33" s="92"/>
      <c r="K33" s="92"/>
      <c r="L33" s="92"/>
      <c r="M33" s="92"/>
      <c r="N33" s="93"/>
    </row>
    <row r="34" spans="2:14" ht="24" customHeight="1" x14ac:dyDescent="0.2">
      <c r="B34" s="3" t="s">
        <v>255</v>
      </c>
      <c r="C34" s="3" t="s">
        <v>256</v>
      </c>
      <c r="D34" s="59">
        <v>13.1</v>
      </c>
      <c r="E34" s="59">
        <v>13.1</v>
      </c>
      <c r="F34" s="59">
        <v>13.1</v>
      </c>
      <c r="G34" s="59">
        <v>13.1</v>
      </c>
      <c r="H34" s="59">
        <v>13.1</v>
      </c>
      <c r="I34" s="59">
        <v>13.1</v>
      </c>
      <c r="J34" s="59">
        <v>13.1</v>
      </c>
      <c r="K34" s="65">
        <v>0</v>
      </c>
      <c r="L34" s="66">
        <v>2</v>
      </c>
      <c r="M34" s="66">
        <v>150000</v>
      </c>
      <c r="N34" s="66">
        <v>1965000</v>
      </c>
    </row>
    <row r="35" spans="2:14" ht="24" customHeight="1" x14ac:dyDescent="0.2">
      <c r="B35" s="3" t="s">
        <v>197</v>
      </c>
      <c r="C35" s="3" t="s">
        <v>198</v>
      </c>
      <c r="D35" s="59">
        <v>4.2</v>
      </c>
      <c r="E35" s="59">
        <v>4.2</v>
      </c>
      <c r="F35" s="59">
        <v>4.2</v>
      </c>
      <c r="G35" s="59">
        <v>4.2</v>
      </c>
      <c r="H35" s="59">
        <v>4.2</v>
      </c>
      <c r="I35" s="59">
        <v>4.2</v>
      </c>
      <c r="J35" s="59">
        <v>4.2</v>
      </c>
      <c r="K35" s="65">
        <v>0</v>
      </c>
      <c r="L35" s="66">
        <v>8</v>
      </c>
      <c r="M35" s="66">
        <v>448000</v>
      </c>
      <c r="N35" s="66">
        <v>1881600</v>
      </c>
    </row>
    <row r="36" spans="2:14" ht="24" customHeight="1" x14ac:dyDescent="0.2">
      <c r="B36" s="3" t="s">
        <v>114</v>
      </c>
      <c r="C36" s="3" t="s">
        <v>115</v>
      </c>
      <c r="D36" s="59">
        <v>1.92</v>
      </c>
      <c r="E36" s="59">
        <v>1.95</v>
      </c>
      <c r="F36" s="59">
        <v>1.92</v>
      </c>
      <c r="G36" s="59">
        <v>1.92</v>
      </c>
      <c r="H36" s="59">
        <v>1.97</v>
      </c>
      <c r="I36" s="59">
        <v>1.92</v>
      </c>
      <c r="J36" s="59">
        <v>1.92</v>
      </c>
      <c r="K36" s="65">
        <v>0</v>
      </c>
      <c r="L36" s="66">
        <v>5</v>
      </c>
      <c r="M36" s="66">
        <v>423493</v>
      </c>
      <c r="N36" s="66">
        <v>814606.56</v>
      </c>
    </row>
    <row r="37" spans="2:14" ht="24" customHeight="1" x14ac:dyDescent="0.2">
      <c r="B37" s="3" t="s">
        <v>183</v>
      </c>
      <c r="C37" s="3" t="s">
        <v>184</v>
      </c>
      <c r="D37" s="59">
        <v>0.34</v>
      </c>
      <c r="E37" s="59">
        <v>0.34</v>
      </c>
      <c r="F37" s="59">
        <v>0.34</v>
      </c>
      <c r="G37" s="59">
        <v>0.34</v>
      </c>
      <c r="H37" s="59">
        <v>0.34</v>
      </c>
      <c r="I37" s="59">
        <v>0.34</v>
      </c>
      <c r="J37" s="59">
        <v>0.34</v>
      </c>
      <c r="K37" s="65">
        <v>0</v>
      </c>
      <c r="L37" s="66">
        <v>3</v>
      </c>
      <c r="M37" s="66">
        <v>1004146</v>
      </c>
      <c r="N37" s="66">
        <v>341409.64</v>
      </c>
    </row>
    <row r="38" spans="2:14" ht="26.25" customHeight="1" x14ac:dyDescent="0.2">
      <c r="B38" s="139" t="s">
        <v>156</v>
      </c>
      <c r="C38" s="140"/>
      <c r="D38" s="94"/>
      <c r="E38" s="95"/>
      <c r="F38" s="95"/>
      <c r="G38" s="95"/>
      <c r="H38" s="95"/>
      <c r="I38" s="95"/>
      <c r="J38" s="95"/>
      <c r="K38" s="96"/>
      <c r="L38" s="33">
        <f>SUM(L34:L37)</f>
        <v>18</v>
      </c>
      <c r="M38" s="33">
        <f>SUM(M34:M37)</f>
        <v>2025639</v>
      </c>
      <c r="N38" s="33">
        <f>SUM(N34:N37)</f>
        <v>5002616.2</v>
      </c>
    </row>
    <row r="39" spans="2:14" ht="27" customHeight="1" x14ac:dyDescent="0.2">
      <c r="B39" s="104" t="s">
        <v>22</v>
      </c>
      <c r="C39" s="105"/>
      <c r="D39" s="105"/>
      <c r="E39" s="105"/>
      <c r="F39" s="105"/>
      <c r="G39" s="105"/>
      <c r="H39" s="105"/>
      <c r="I39" s="105"/>
      <c r="J39" s="105"/>
      <c r="K39" s="105"/>
      <c r="L39" s="105"/>
      <c r="M39" s="105"/>
      <c r="N39" s="106"/>
    </row>
    <row r="40" spans="2:14" ht="24" customHeight="1" x14ac:dyDescent="0.2">
      <c r="B40" s="3" t="s">
        <v>154</v>
      </c>
      <c r="C40" s="3" t="s">
        <v>155</v>
      </c>
      <c r="D40" s="59">
        <v>2.5099999999999998</v>
      </c>
      <c r="E40" s="59">
        <v>2.5099999999999998</v>
      </c>
      <c r="F40" s="59">
        <v>2.5099999999999998</v>
      </c>
      <c r="G40" s="59">
        <v>2.5099999999999998</v>
      </c>
      <c r="H40" s="59">
        <v>2.52</v>
      </c>
      <c r="I40" s="59">
        <v>2.5099999999999998</v>
      </c>
      <c r="J40" s="59">
        <v>2.52</v>
      </c>
      <c r="K40" s="65">
        <v>-0.4</v>
      </c>
      <c r="L40" s="66">
        <v>8</v>
      </c>
      <c r="M40" s="66">
        <v>3900000</v>
      </c>
      <c r="N40" s="66">
        <v>9789000</v>
      </c>
    </row>
    <row r="41" spans="2:14" ht="24" customHeight="1" x14ac:dyDescent="0.2">
      <c r="B41" s="34" t="s">
        <v>177</v>
      </c>
      <c r="C41" s="3" t="s">
        <v>178</v>
      </c>
      <c r="D41" s="59">
        <v>0.28999999999999998</v>
      </c>
      <c r="E41" s="59">
        <v>0.28999999999999998</v>
      </c>
      <c r="F41" s="59">
        <v>0.28999999999999998</v>
      </c>
      <c r="G41" s="59">
        <v>0.28999999999999998</v>
      </c>
      <c r="H41" s="59">
        <v>0.28999999999999998</v>
      </c>
      <c r="I41" s="59">
        <v>0.28999999999999998</v>
      </c>
      <c r="J41" s="59">
        <v>0.28999999999999998</v>
      </c>
      <c r="K41" s="65">
        <v>0</v>
      </c>
      <c r="L41" s="66">
        <v>1</v>
      </c>
      <c r="M41" s="66">
        <v>3340000</v>
      </c>
      <c r="N41" s="66">
        <v>968600</v>
      </c>
    </row>
    <row r="42" spans="2:14" ht="24" customHeight="1" x14ac:dyDescent="0.2">
      <c r="B42" s="3" t="s">
        <v>146</v>
      </c>
      <c r="C42" s="3" t="s">
        <v>147</v>
      </c>
      <c r="D42" s="59">
        <v>1.04</v>
      </c>
      <c r="E42" s="59">
        <v>1.04</v>
      </c>
      <c r="F42" s="59">
        <v>1.04</v>
      </c>
      <c r="G42" s="59">
        <v>1.04</v>
      </c>
      <c r="H42" s="59">
        <v>1.01</v>
      </c>
      <c r="I42" s="59">
        <v>1.04</v>
      </c>
      <c r="J42" s="59">
        <v>1.01</v>
      </c>
      <c r="K42" s="65">
        <v>2.97</v>
      </c>
      <c r="L42" s="66">
        <v>1</v>
      </c>
      <c r="M42" s="66">
        <v>100000</v>
      </c>
      <c r="N42" s="66">
        <v>104000</v>
      </c>
    </row>
    <row r="43" spans="2:14" ht="24" customHeight="1" x14ac:dyDescent="0.2">
      <c r="B43" s="3" t="s">
        <v>189</v>
      </c>
      <c r="C43" s="3" t="s">
        <v>190</v>
      </c>
      <c r="D43" s="59">
        <v>8.23</v>
      </c>
      <c r="E43" s="59">
        <v>8.24</v>
      </c>
      <c r="F43" s="59">
        <v>8.23</v>
      </c>
      <c r="G43" s="59">
        <v>8.23</v>
      </c>
      <c r="H43" s="59">
        <v>8.06</v>
      </c>
      <c r="I43" s="59">
        <v>8.24</v>
      </c>
      <c r="J43" s="59">
        <v>8.14</v>
      </c>
      <c r="K43" s="65">
        <v>1.23</v>
      </c>
      <c r="L43" s="66">
        <v>2</v>
      </c>
      <c r="M43" s="66">
        <v>20000</v>
      </c>
      <c r="N43" s="66">
        <v>164650</v>
      </c>
    </row>
    <row r="44" spans="2:14" ht="24" customHeight="1" x14ac:dyDescent="0.2">
      <c r="B44" s="3" t="s">
        <v>124</v>
      </c>
      <c r="C44" s="3" t="s">
        <v>125</v>
      </c>
      <c r="D44" s="59">
        <v>5.29</v>
      </c>
      <c r="E44" s="59">
        <v>5.29</v>
      </c>
      <c r="F44" s="59">
        <v>5.2</v>
      </c>
      <c r="G44" s="59">
        <v>5.24</v>
      </c>
      <c r="H44" s="59">
        <v>5.15</v>
      </c>
      <c r="I44" s="59">
        <v>5.2</v>
      </c>
      <c r="J44" s="59">
        <v>5.4</v>
      </c>
      <c r="K44" s="65">
        <v>-3.7</v>
      </c>
      <c r="L44" s="66">
        <v>4</v>
      </c>
      <c r="M44" s="66">
        <v>150000</v>
      </c>
      <c r="N44" s="66">
        <v>785750</v>
      </c>
    </row>
    <row r="45" spans="2:14" ht="24" customHeight="1" x14ac:dyDescent="0.2">
      <c r="B45" s="3" t="s">
        <v>253</v>
      </c>
      <c r="C45" s="3" t="s">
        <v>254</v>
      </c>
      <c r="D45" s="59">
        <v>0.5</v>
      </c>
      <c r="E45" s="59">
        <v>0.5</v>
      </c>
      <c r="F45" s="59">
        <v>0.5</v>
      </c>
      <c r="G45" s="59">
        <v>0.5</v>
      </c>
      <c r="H45" s="59">
        <v>0.5</v>
      </c>
      <c r="I45" s="59">
        <v>0.5</v>
      </c>
      <c r="J45" s="59">
        <v>0.5</v>
      </c>
      <c r="K45" s="65">
        <v>0</v>
      </c>
      <c r="L45" s="66">
        <v>1</v>
      </c>
      <c r="M45" s="66">
        <v>534378</v>
      </c>
      <c r="N45" s="66">
        <v>267189</v>
      </c>
    </row>
    <row r="46" spans="2:14" ht="24" customHeight="1" x14ac:dyDescent="0.2">
      <c r="B46" s="3" t="s">
        <v>83</v>
      </c>
      <c r="C46" s="3" t="s">
        <v>84</v>
      </c>
      <c r="D46" s="59">
        <v>10.85</v>
      </c>
      <c r="E46" s="59">
        <v>10.95</v>
      </c>
      <c r="F46" s="59">
        <v>10.8</v>
      </c>
      <c r="G46" s="59">
        <v>10.87</v>
      </c>
      <c r="H46" s="59">
        <v>10.85</v>
      </c>
      <c r="I46" s="59">
        <v>10.9</v>
      </c>
      <c r="J46" s="59">
        <v>10.85</v>
      </c>
      <c r="K46" s="65">
        <v>0.46</v>
      </c>
      <c r="L46" s="66">
        <v>9</v>
      </c>
      <c r="M46" s="66">
        <v>234000</v>
      </c>
      <c r="N46" s="66">
        <v>2543350</v>
      </c>
    </row>
    <row r="47" spans="2:14" ht="28.5" customHeight="1" x14ac:dyDescent="0.2">
      <c r="B47" s="137" t="s">
        <v>23</v>
      </c>
      <c r="C47" s="138"/>
      <c r="D47" s="134"/>
      <c r="E47" s="135"/>
      <c r="F47" s="135"/>
      <c r="G47" s="135"/>
      <c r="H47" s="135"/>
      <c r="I47" s="135"/>
      <c r="J47" s="135"/>
      <c r="K47" s="136"/>
      <c r="L47" s="52">
        <f>SUM(L40:L46)</f>
        <v>26</v>
      </c>
      <c r="M47" s="52">
        <f>SUM(M40:M46)</f>
        <v>8278378</v>
      </c>
      <c r="N47" s="52">
        <f>SUM(N40:N46)</f>
        <v>14622539</v>
      </c>
    </row>
    <row r="48" spans="2:14" ht="29.25" customHeight="1" x14ac:dyDescent="0.2">
      <c r="B48" s="141" t="s">
        <v>134</v>
      </c>
      <c r="C48" s="141"/>
      <c r="D48" s="141"/>
      <c r="E48" s="141"/>
      <c r="F48" s="141"/>
      <c r="G48" s="141"/>
      <c r="H48" s="141"/>
      <c r="I48" s="141"/>
      <c r="J48" s="141"/>
      <c r="K48" s="141"/>
      <c r="L48" s="141"/>
      <c r="M48" s="141"/>
      <c r="N48" s="141"/>
    </row>
    <row r="49" spans="2:14" ht="22.5" customHeight="1" x14ac:dyDescent="0.2">
      <c r="B49" s="132" t="s">
        <v>294</v>
      </c>
      <c r="C49" s="132"/>
      <c r="D49" s="132"/>
      <c r="E49" s="132"/>
      <c r="F49" s="132"/>
      <c r="G49" s="132"/>
      <c r="H49" s="132"/>
      <c r="I49" s="132"/>
      <c r="J49" s="132"/>
      <c r="K49" s="132"/>
      <c r="L49" s="132"/>
      <c r="M49" s="132"/>
      <c r="N49" s="133"/>
    </row>
    <row r="50" spans="2:14" ht="28.5" customHeight="1" x14ac:dyDescent="0.2">
      <c r="B50" s="35" t="s">
        <v>4</v>
      </c>
      <c r="C50" s="36" t="s">
        <v>5</v>
      </c>
      <c r="D50" s="36" t="s">
        <v>6</v>
      </c>
      <c r="E50" s="36" t="s">
        <v>0</v>
      </c>
      <c r="F50" s="36" t="s">
        <v>1</v>
      </c>
      <c r="G50" s="36" t="s">
        <v>2</v>
      </c>
      <c r="H50" s="36" t="s">
        <v>3</v>
      </c>
      <c r="I50" s="36" t="s">
        <v>7</v>
      </c>
      <c r="J50" s="36" t="s">
        <v>8</v>
      </c>
      <c r="K50" s="36" t="s">
        <v>9</v>
      </c>
      <c r="L50" s="36" t="s">
        <v>10</v>
      </c>
      <c r="M50" s="36" t="s">
        <v>11</v>
      </c>
      <c r="N50" s="36" t="s">
        <v>12</v>
      </c>
    </row>
    <row r="51" spans="2:14" ht="24" customHeight="1" x14ac:dyDescent="0.2">
      <c r="B51" s="104" t="s">
        <v>224</v>
      </c>
      <c r="C51" s="105"/>
      <c r="D51" s="105"/>
      <c r="E51" s="105"/>
      <c r="F51" s="105"/>
      <c r="G51" s="105"/>
      <c r="H51" s="105"/>
      <c r="I51" s="105"/>
      <c r="J51" s="105"/>
      <c r="K51" s="105"/>
      <c r="L51" s="105"/>
      <c r="M51" s="105"/>
      <c r="N51" s="106"/>
    </row>
    <row r="52" spans="2:14" ht="24" customHeight="1" x14ac:dyDescent="0.2">
      <c r="B52" s="3" t="s">
        <v>209</v>
      </c>
      <c r="C52" s="3" t="s">
        <v>210</v>
      </c>
      <c r="D52" s="59">
        <v>8.4</v>
      </c>
      <c r="E52" s="59">
        <v>8.42</v>
      </c>
      <c r="F52" s="59">
        <v>8.4</v>
      </c>
      <c r="G52" s="59">
        <v>8.41</v>
      </c>
      <c r="H52" s="59">
        <v>8.32</v>
      </c>
      <c r="I52" s="59">
        <v>8.41</v>
      </c>
      <c r="J52" s="59">
        <v>8.4</v>
      </c>
      <c r="K52" s="65">
        <v>0.12</v>
      </c>
      <c r="L52" s="66">
        <v>10</v>
      </c>
      <c r="M52" s="66">
        <v>414500</v>
      </c>
      <c r="N52" s="66">
        <v>3483900</v>
      </c>
    </row>
    <row r="53" spans="2:14" ht="24" customHeight="1" x14ac:dyDescent="0.2">
      <c r="B53" s="3" t="s">
        <v>25</v>
      </c>
      <c r="C53" s="3" t="s">
        <v>26</v>
      </c>
      <c r="D53" s="59">
        <v>37.049999999999997</v>
      </c>
      <c r="E53" s="59">
        <v>37.5</v>
      </c>
      <c r="F53" s="59">
        <v>37</v>
      </c>
      <c r="G53" s="59">
        <v>37.229999999999997</v>
      </c>
      <c r="H53" s="59">
        <v>37.409999999999997</v>
      </c>
      <c r="I53" s="59">
        <v>37.049999999999997</v>
      </c>
      <c r="J53" s="59">
        <v>37.5</v>
      </c>
      <c r="K53" s="65">
        <v>-1.2</v>
      </c>
      <c r="L53" s="66">
        <v>32</v>
      </c>
      <c r="M53" s="66">
        <v>1429389</v>
      </c>
      <c r="N53" s="66">
        <v>53218087.5</v>
      </c>
    </row>
    <row r="54" spans="2:14" ht="24" customHeight="1" x14ac:dyDescent="0.2">
      <c r="B54" s="3" t="s">
        <v>251</v>
      </c>
      <c r="C54" s="3" t="s">
        <v>252</v>
      </c>
      <c r="D54" s="59">
        <v>12.65</v>
      </c>
      <c r="E54" s="59">
        <v>13</v>
      </c>
      <c r="F54" s="59">
        <v>12.65</v>
      </c>
      <c r="G54" s="59">
        <v>12.86</v>
      </c>
      <c r="H54" s="59">
        <v>12.64</v>
      </c>
      <c r="I54" s="59">
        <v>13</v>
      </c>
      <c r="J54" s="59">
        <v>12.65</v>
      </c>
      <c r="K54" s="65">
        <v>2.77</v>
      </c>
      <c r="L54" s="66">
        <v>6</v>
      </c>
      <c r="M54" s="66">
        <v>272000</v>
      </c>
      <c r="N54" s="66">
        <v>3498750</v>
      </c>
    </row>
    <row r="55" spans="2:14" ht="24" customHeight="1" x14ac:dyDescent="0.2">
      <c r="B55" s="3" t="s">
        <v>27</v>
      </c>
      <c r="C55" s="3" t="s">
        <v>28</v>
      </c>
      <c r="D55" s="59">
        <v>1.3</v>
      </c>
      <c r="E55" s="59">
        <v>1.3</v>
      </c>
      <c r="F55" s="59">
        <v>1.3</v>
      </c>
      <c r="G55" s="59">
        <v>1.3</v>
      </c>
      <c r="H55" s="59">
        <v>1.26</v>
      </c>
      <c r="I55" s="59">
        <v>1.3</v>
      </c>
      <c r="J55" s="59">
        <v>1.25</v>
      </c>
      <c r="K55" s="65">
        <v>4</v>
      </c>
      <c r="L55" s="66">
        <v>2</v>
      </c>
      <c r="M55" s="66">
        <v>52000</v>
      </c>
      <c r="N55" s="66">
        <v>67600</v>
      </c>
    </row>
    <row r="56" spans="2:14" ht="24" customHeight="1" x14ac:dyDescent="0.2">
      <c r="B56" s="3" t="s">
        <v>179</v>
      </c>
      <c r="C56" s="3" t="s">
        <v>180</v>
      </c>
      <c r="D56" s="59">
        <v>12.4</v>
      </c>
      <c r="E56" s="59">
        <v>12.4</v>
      </c>
      <c r="F56" s="59">
        <v>12.4</v>
      </c>
      <c r="G56" s="59">
        <v>12.4</v>
      </c>
      <c r="H56" s="59">
        <v>12.5</v>
      </c>
      <c r="I56" s="59">
        <v>12.4</v>
      </c>
      <c r="J56" s="59">
        <v>12.5</v>
      </c>
      <c r="K56" s="65">
        <v>-0.8</v>
      </c>
      <c r="L56" s="66">
        <v>3</v>
      </c>
      <c r="M56" s="66">
        <v>300000</v>
      </c>
      <c r="N56" s="66">
        <v>3720000</v>
      </c>
    </row>
    <row r="57" spans="2:14" ht="24" customHeight="1" x14ac:dyDescent="0.2">
      <c r="B57" s="97" t="s">
        <v>33</v>
      </c>
      <c r="C57" s="98"/>
      <c r="D57" s="94"/>
      <c r="E57" s="95"/>
      <c r="F57" s="95"/>
      <c r="G57" s="95"/>
      <c r="H57" s="95"/>
      <c r="I57" s="95"/>
      <c r="J57" s="95"/>
      <c r="K57" s="96"/>
      <c r="L57" s="33">
        <f>SUM(L52:L56)</f>
        <v>53</v>
      </c>
      <c r="M57" s="33">
        <f>SUM(M52:M56)</f>
        <v>2467889</v>
      </c>
      <c r="N57" s="33">
        <f>SUM(N52:N56)</f>
        <v>63988337.5</v>
      </c>
    </row>
    <row r="58" spans="2:14" ht="24" customHeight="1" x14ac:dyDescent="0.2">
      <c r="B58" s="104" t="s">
        <v>34</v>
      </c>
      <c r="C58" s="105"/>
      <c r="D58" s="105"/>
      <c r="E58" s="105"/>
      <c r="F58" s="105"/>
      <c r="G58" s="105"/>
      <c r="H58" s="105"/>
      <c r="I58" s="105"/>
      <c r="J58" s="105"/>
      <c r="K58" s="105"/>
      <c r="L58" s="105"/>
      <c r="M58" s="105"/>
      <c r="N58" s="106"/>
    </row>
    <row r="59" spans="2:14" ht="24" customHeight="1" x14ac:dyDescent="0.2">
      <c r="B59" s="19" t="s">
        <v>211</v>
      </c>
      <c r="C59" s="3" t="s">
        <v>212</v>
      </c>
      <c r="D59" s="59">
        <v>3.2</v>
      </c>
      <c r="E59" s="59">
        <v>3.2</v>
      </c>
      <c r="F59" s="59">
        <v>3.15</v>
      </c>
      <c r="G59" s="59">
        <v>3.18</v>
      </c>
      <c r="H59" s="59">
        <v>3.19</v>
      </c>
      <c r="I59" s="59">
        <v>3.15</v>
      </c>
      <c r="J59" s="59">
        <v>3.2</v>
      </c>
      <c r="K59" s="65">
        <v>-1.56</v>
      </c>
      <c r="L59" s="66">
        <v>2</v>
      </c>
      <c r="M59" s="66">
        <v>156000</v>
      </c>
      <c r="N59" s="66">
        <v>496400</v>
      </c>
    </row>
    <row r="60" spans="2:14" ht="24" customHeight="1" x14ac:dyDescent="0.2">
      <c r="B60" s="19" t="s">
        <v>195</v>
      </c>
      <c r="C60" s="3" t="s">
        <v>196</v>
      </c>
      <c r="D60" s="59">
        <v>7.4</v>
      </c>
      <c r="E60" s="59">
        <v>7.4</v>
      </c>
      <c r="F60" s="59">
        <v>7.4</v>
      </c>
      <c r="G60" s="59">
        <v>7.4</v>
      </c>
      <c r="H60" s="59">
        <v>7.45</v>
      </c>
      <c r="I60" s="59">
        <v>7.4</v>
      </c>
      <c r="J60" s="59">
        <v>7.45</v>
      </c>
      <c r="K60" s="65">
        <v>-0.67</v>
      </c>
      <c r="L60" s="66">
        <v>1</v>
      </c>
      <c r="M60" s="66">
        <v>15000</v>
      </c>
      <c r="N60" s="66">
        <v>111000</v>
      </c>
    </row>
    <row r="61" spans="2:14" ht="24" customHeight="1" x14ac:dyDescent="0.2">
      <c r="B61" s="3" t="s">
        <v>185</v>
      </c>
      <c r="C61" s="3" t="s">
        <v>186</v>
      </c>
      <c r="D61" s="59">
        <v>4.22</v>
      </c>
      <c r="E61" s="59">
        <v>4.22</v>
      </c>
      <c r="F61" s="59">
        <v>4.2</v>
      </c>
      <c r="G61" s="59">
        <v>4.21</v>
      </c>
      <c r="H61" s="59">
        <v>4.2300000000000004</v>
      </c>
      <c r="I61" s="59">
        <v>4.21</v>
      </c>
      <c r="J61" s="59">
        <v>4.2300000000000004</v>
      </c>
      <c r="K61" s="65">
        <v>-0.47</v>
      </c>
      <c r="L61" s="66">
        <v>24</v>
      </c>
      <c r="M61" s="66">
        <v>3440000</v>
      </c>
      <c r="N61" s="66">
        <v>14468400</v>
      </c>
    </row>
    <row r="62" spans="2:14" ht="19.5" customHeight="1" x14ac:dyDescent="0.2">
      <c r="B62" s="97" t="s">
        <v>110</v>
      </c>
      <c r="C62" s="98"/>
      <c r="D62" s="94"/>
      <c r="E62" s="95"/>
      <c r="F62" s="95"/>
      <c r="G62" s="95"/>
      <c r="H62" s="95"/>
      <c r="I62" s="95"/>
      <c r="J62" s="95"/>
      <c r="K62" s="96"/>
      <c r="L62" s="33">
        <f>SUM(L59:L61)</f>
        <v>27</v>
      </c>
      <c r="M62" s="33">
        <f>SUM(M59:M61)</f>
        <v>3611000</v>
      </c>
      <c r="N62" s="33">
        <f>SUM(N59:N61)</f>
        <v>15075800</v>
      </c>
    </row>
    <row r="63" spans="2:14" ht="18.75" customHeight="1" x14ac:dyDescent="0.2">
      <c r="B63" s="97" t="s">
        <v>35</v>
      </c>
      <c r="C63" s="98"/>
      <c r="D63" s="94"/>
      <c r="E63" s="95"/>
      <c r="F63" s="95"/>
      <c r="G63" s="95"/>
      <c r="H63" s="95"/>
      <c r="I63" s="95"/>
      <c r="J63" s="95"/>
      <c r="K63" s="96"/>
      <c r="L63" s="33">
        <f>L62+L57+L47+L38+L32+L29+L26</f>
        <v>233</v>
      </c>
      <c r="M63" s="33">
        <f t="shared" ref="M63:N63" si="0">M62+M57+M47+M38+M32+M29+M26</f>
        <v>256846837</v>
      </c>
      <c r="N63" s="33">
        <f t="shared" si="0"/>
        <v>208357845.10000002</v>
      </c>
    </row>
    <row r="64" spans="2:14" s="81" customFormat="1" ht="24" customHeight="1" x14ac:dyDescent="0.2">
      <c r="B64" s="115" t="s">
        <v>298</v>
      </c>
      <c r="C64" s="115"/>
      <c r="D64" s="115"/>
      <c r="E64" s="115"/>
      <c r="F64" s="115"/>
      <c r="G64" s="115"/>
      <c r="H64" s="115"/>
      <c r="I64" s="115"/>
      <c r="J64" s="115"/>
      <c r="K64" s="115"/>
      <c r="L64" s="115"/>
      <c r="M64" s="115"/>
      <c r="N64" s="116"/>
    </row>
    <row r="65" spans="2:14" ht="29.25" customHeight="1" x14ac:dyDescent="0.2">
      <c r="B65" s="74" t="s">
        <v>4</v>
      </c>
      <c r="C65" s="75" t="s">
        <v>5</v>
      </c>
      <c r="D65" s="75" t="s">
        <v>6</v>
      </c>
      <c r="E65" s="75" t="s">
        <v>0</v>
      </c>
      <c r="F65" s="75" t="s">
        <v>1</v>
      </c>
      <c r="G65" s="75" t="s">
        <v>2</v>
      </c>
      <c r="H65" s="75" t="s">
        <v>3</v>
      </c>
      <c r="I65" s="75" t="s">
        <v>7</v>
      </c>
      <c r="J65" s="75" t="s">
        <v>8</v>
      </c>
      <c r="K65" s="75" t="s">
        <v>9</v>
      </c>
      <c r="L65" s="75" t="s">
        <v>10</v>
      </c>
      <c r="M65" s="75" t="s">
        <v>11</v>
      </c>
      <c r="N65" s="75" t="s">
        <v>12</v>
      </c>
    </row>
    <row r="66" spans="2:14" ht="24" customHeight="1" x14ac:dyDescent="0.2">
      <c r="B66" s="104" t="s">
        <v>13</v>
      </c>
      <c r="C66" s="105"/>
      <c r="D66" s="105"/>
      <c r="E66" s="105"/>
      <c r="F66" s="105"/>
      <c r="G66" s="105"/>
      <c r="H66" s="105"/>
      <c r="I66" s="105"/>
      <c r="J66" s="105"/>
      <c r="K66" s="105"/>
      <c r="L66" s="105"/>
      <c r="M66" s="105"/>
      <c r="N66" s="106"/>
    </row>
    <row r="67" spans="2:14" ht="29.25" customHeight="1" x14ac:dyDescent="0.2">
      <c r="B67" s="3" t="s">
        <v>122</v>
      </c>
      <c r="C67" s="3" t="s">
        <v>123</v>
      </c>
      <c r="D67" s="59">
        <v>0.7</v>
      </c>
      <c r="E67" s="59">
        <v>0.7</v>
      </c>
      <c r="F67" s="59">
        <v>0.7</v>
      </c>
      <c r="G67" s="59">
        <v>0.7</v>
      </c>
      <c r="H67" s="59">
        <v>0.7</v>
      </c>
      <c r="I67" s="59">
        <v>0.7</v>
      </c>
      <c r="J67" s="59">
        <v>0.7</v>
      </c>
      <c r="K67" s="65">
        <v>0</v>
      </c>
      <c r="L67" s="66">
        <v>1</v>
      </c>
      <c r="M67" s="66">
        <v>5280000</v>
      </c>
      <c r="N67" s="66">
        <v>3696000</v>
      </c>
    </row>
    <row r="68" spans="2:14" ht="21.75" customHeight="1" x14ac:dyDescent="0.2">
      <c r="B68" s="107" t="s">
        <v>20</v>
      </c>
      <c r="C68" s="108"/>
      <c r="D68" s="94"/>
      <c r="E68" s="95"/>
      <c r="F68" s="95"/>
      <c r="G68" s="95"/>
      <c r="H68" s="95"/>
      <c r="I68" s="95"/>
      <c r="J68" s="95"/>
      <c r="K68" s="96"/>
      <c r="L68" s="66">
        <v>1</v>
      </c>
      <c r="M68" s="66">
        <v>5280000</v>
      </c>
      <c r="N68" s="66">
        <v>3696000</v>
      </c>
    </row>
    <row r="69" spans="2:14" ht="24.75" customHeight="1" x14ac:dyDescent="0.2">
      <c r="B69" s="91" t="s">
        <v>68</v>
      </c>
      <c r="C69" s="92"/>
      <c r="D69" s="92"/>
      <c r="E69" s="92"/>
      <c r="F69" s="92"/>
      <c r="G69" s="92"/>
      <c r="H69" s="92"/>
      <c r="I69" s="92"/>
      <c r="J69" s="92"/>
      <c r="K69" s="92"/>
      <c r="L69" s="92"/>
      <c r="M69" s="92"/>
      <c r="N69" s="93"/>
    </row>
    <row r="70" spans="2:14" ht="29.25" customHeight="1" x14ac:dyDescent="0.2">
      <c r="B70" s="3" t="s">
        <v>120</v>
      </c>
      <c r="C70" s="3" t="s">
        <v>121</v>
      </c>
      <c r="D70" s="59">
        <v>0.65</v>
      </c>
      <c r="E70" s="59">
        <v>0.65</v>
      </c>
      <c r="F70" s="59">
        <v>0.65</v>
      </c>
      <c r="G70" s="59">
        <v>0.65</v>
      </c>
      <c r="H70" s="59">
        <v>0.55000000000000004</v>
      </c>
      <c r="I70" s="59">
        <v>0.65</v>
      </c>
      <c r="J70" s="59">
        <v>0.55000000000000004</v>
      </c>
      <c r="K70" s="65">
        <v>18.18</v>
      </c>
      <c r="L70" s="66">
        <v>2</v>
      </c>
      <c r="M70" s="66">
        <v>50000</v>
      </c>
      <c r="N70" s="66">
        <v>32500</v>
      </c>
    </row>
    <row r="71" spans="2:14" ht="29.25" customHeight="1" x14ac:dyDescent="0.2">
      <c r="B71" s="107" t="s">
        <v>286</v>
      </c>
      <c r="C71" s="108"/>
      <c r="D71" s="94"/>
      <c r="E71" s="95"/>
      <c r="F71" s="95"/>
      <c r="G71" s="95"/>
      <c r="H71" s="95"/>
      <c r="I71" s="95"/>
      <c r="J71" s="95"/>
      <c r="K71" s="96"/>
      <c r="L71" s="66">
        <v>2</v>
      </c>
      <c r="M71" s="66">
        <v>50000</v>
      </c>
      <c r="N71" s="66">
        <v>32500</v>
      </c>
    </row>
    <row r="72" spans="2:14" ht="24.75" customHeight="1" x14ac:dyDescent="0.2">
      <c r="B72" s="104" t="s">
        <v>224</v>
      </c>
      <c r="C72" s="105"/>
      <c r="D72" s="105"/>
      <c r="E72" s="105"/>
      <c r="F72" s="105"/>
      <c r="G72" s="105"/>
      <c r="H72" s="105"/>
      <c r="I72" s="105"/>
      <c r="J72" s="105"/>
      <c r="K72" s="105"/>
      <c r="L72" s="105"/>
      <c r="M72" s="105"/>
      <c r="N72" s="106"/>
    </row>
    <row r="73" spans="2:14" ht="25.5" customHeight="1" x14ac:dyDescent="0.2">
      <c r="B73" s="3" t="s">
        <v>36</v>
      </c>
      <c r="C73" s="3" t="s">
        <v>37</v>
      </c>
      <c r="D73" s="59">
        <v>6.81</v>
      </c>
      <c r="E73" s="59">
        <v>6.81</v>
      </c>
      <c r="F73" s="59">
        <v>6.8</v>
      </c>
      <c r="G73" s="59">
        <v>6.81</v>
      </c>
      <c r="H73" s="59">
        <v>6.75</v>
      </c>
      <c r="I73" s="59">
        <v>6.8</v>
      </c>
      <c r="J73" s="59">
        <v>6.75</v>
      </c>
      <c r="K73" s="65">
        <v>0.74</v>
      </c>
      <c r="L73" s="66">
        <v>2</v>
      </c>
      <c r="M73" s="66">
        <v>150000</v>
      </c>
      <c r="N73" s="66">
        <v>1020750</v>
      </c>
    </row>
    <row r="74" spans="2:14" ht="21" customHeight="1" x14ac:dyDescent="0.2">
      <c r="B74" s="107" t="s">
        <v>312</v>
      </c>
      <c r="C74" s="108"/>
      <c r="D74" s="94"/>
      <c r="E74" s="95"/>
      <c r="F74" s="95"/>
      <c r="G74" s="95"/>
      <c r="H74" s="95"/>
      <c r="I74" s="95"/>
      <c r="J74" s="95"/>
      <c r="K74" s="96"/>
      <c r="L74" s="66">
        <v>2</v>
      </c>
      <c r="M74" s="66">
        <v>150000</v>
      </c>
      <c r="N74" s="66">
        <v>1020750</v>
      </c>
    </row>
    <row r="75" spans="2:14" ht="24" customHeight="1" x14ac:dyDescent="0.2">
      <c r="B75" s="107" t="s">
        <v>264</v>
      </c>
      <c r="C75" s="108"/>
      <c r="D75" s="94"/>
      <c r="E75" s="95"/>
      <c r="F75" s="95"/>
      <c r="G75" s="95"/>
      <c r="H75" s="95"/>
      <c r="I75" s="95"/>
      <c r="J75" s="95"/>
      <c r="K75" s="96"/>
      <c r="L75" s="33">
        <f>L74+L71+L68</f>
        <v>5</v>
      </c>
      <c r="M75" s="33">
        <f t="shared" ref="M75:N75" si="1">M74+M71+M68</f>
        <v>5480000</v>
      </c>
      <c r="N75" s="33">
        <f t="shared" si="1"/>
        <v>4749250</v>
      </c>
    </row>
    <row r="76" spans="2:14" ht="24" customHeight="1" x14ac:dyDescent="0.2">
      <c r="B76" s="107" t="s">
        <v>265</v>
      </c>
      <c r="C76" s="108"/>
      <c r="D76" s="94"/>
      <c r="E76" s="95"/>
      <c r="F76" s="95"/>
      <c r="G76" s="95"/>
      <c r="H76" s="95"/>
      <c r="I76" s="95"/>
      <c r="J76" s="95"/>
      <c r="K76" s="96"/>
      <c r="L76" s="33">
        <f>L75+L63</f>
        <v>238</v>
      </c>
      <c r="M76" s="33">
        <f t="shared" ref="M76:N76" si="2">M75+M63</f>
        <v>262326837</v>
      </c>
      <c r="N76" s="33">
        <f t="shared" si="2"/>
        <v>213107095.10000002</v>
      </c>
    </row>
    <row r="77" spans="2:14" ht="24" customHeight="1" x14ac:dyDescent="0.2">
      <c r="B77" s="148" t="s">
        <v>305</v>
      </c>
      <c r="C77" s="149"/>
      <c r="D77" s="149"/>
      <c r="E77" s="149"/>
      <c r="F77" s="149"/>
      <c r="G77" s="149"/>
      <c r="H77" s="149"/>
      <c r="I77" s="149"/>
      <c r="J77" s="149"/>
      <c r="K77" s="149"/>
      <c r="L77" s="149"/>
      <c r="M77" s="149"/>
      <c r="N77" s="149"/>
    </row>
    <row r="78" spans="2:14" s="41" customFormat="1" ht="24.75" customHeight="1" x14ac:dyDescent="0.25">
      <c r="B78" s="147" t="s">
        <v>143</v>
      </c>
      <c r="C78" s="147"/>
      <c r="D78" s="147"/>
      <c r="E78" s="147"/>
      <c r="F78" s="147"/>
      <c r="H78" s="42"/>
      <c r="I78" s="119" t="s">
        <v>103</v>
      </c>
      <c r="J78" s="119"/>
      <c r="K78" s="119"/>
      <c r="L78" s="119"/>
      <c r="M78" s="119"/>
      <c r="N78" s="119"/>
    </row>
    <row r="79" spans="2:14" ht="21.95" customHeight="1" x14ac:dyDescent="0.25">
      <c r="B79" s="71" t="s">
        <v>4</v>
      </c>
      <c r="C79" s="72" t="s">
        <v>38</v>
      </c>
      <c r="D79" s="73" t="s">
        <v>86</v>
      </c>
      <c r="E79" s="145" t="s">
        <v>11</v>
      </c>
      <c r="F79" s="146"/>
      <c r="G79" s="41"/>
      <c r="H79" s="30"/>
      <c r="I79" s="97" t="s">
        <v>4</v>
      </c>
      <c r="J79" s="151"/>
      <c r="K79" s="98"/>
      <c r="L79" s="31" t="s">
        <v>38</v>
      </c>
      <c r="M79" s="32" t="s">
        <v>9</v>
      </c>
      <c r="N79" s="33" t="s">
        <v>11</v>
      </c>
    </row>
    <row r="80" spans="2:14" ht="21.95" customHeight="1" x14ac:dyDescent="0.25">
      <c r="B80" s="53" t="s">
        <v>120</v>
      </c>
      <c r="C80" s="59">
        <v>0.65</v>
      </c>
      <c r="D80" s="69">
        <v>18.18</v>
      </c>
      <c r="E80" s="102">
        <v>50000</v>
      </c>
      <c r="F80" s="103">
        <v>50000</v>
      </c>
      <c r="G80" s="41"/>
      <c r="H80" s="30"/>
      <c r="I80" s="99" t="s">
        <v>124</v>
      </c>
      <c r="J80" s="100"/>
      <c r="K80" s="101"/>
      <c r="L80" s="59">
        <v>5.2</v>
      </c>
      <c r="M80" s="67">
        <v>-3.7</v>
      </c>
      <c r="N80" s="66">
        <v>150000</v>
      </c>
    </row>
    <row r="81" spans="2:14" ht="21.95" customHeight="1" x14ac:dyDescent="0.25">
      <c r="B81" s="3" t="s">
        <v>281</v>
      </c>
      <c r="C81" s="59">
        <v>0.39</v>
      </c>
      <c r="D81" s="69">
        <v>8.33</v>
      </c>
      <c r="E81" s="102">
        <v>150000</v>
      </c>
      <c r="F81" s="103">
        <v>150000</v>
      </c>
      <c r="G81" s="41"/>
      <c r="H81" s="30"/>
      <c r="I81" s="99" t="s">
        <v>211</v>
      </c>
      <c r="J81" s="100"/>
      <c r="K81" s="101"/>
      <c r="L81" s="59">
        <v>3.15</v>
      </c>
      <c r="M81" s="67">
        <v>-1.56</v>
      </c>
      <c r="N81" s="66">
        <v>156000</v>
      </c>
    </row>
    <row r="82" spans="2:14" ht="21.95" customHeight="1" x14ac:dyDescent="0.25">
      <c r="B82" s="3" t="s">
        <v>27</v>
      </c>
      <c r="C82" s="59">
        <v>1.3</v>
      </c>
      <c r="D82" s="69">
        <v>4</v>
      </c>
      <c r="E82" s="102">
        <v>52000</v>
      </c>
      <c r="F82" s="103">
        <v>52000</v>
      </c>
      <c r="G82" s="41"/>
      <c r="H82" s="30"/>
      <c r="I82" s="99" t="s">
        <v>25</v>
      </c>
      <c r="J82" s="100"/>
      <c r="K82" s="101"/>
      <c r="L82" s="59">
        <v>37.049999999999997</v>
      </c>
      <c r="M82" s="67">
        <v>-1.2</v>
      </c>
      <c r="N82" s="66">
        <v>1429389</v>
      </c>
    </row>
    <row r="83" spans="2:14" ht="21.95" customHeight="1" x14ac:dyDescent="0.25">
      <c r="B83" s="5" t="s">
        <v>219</v>
      </c>
      <c r="C83" s="59">
        <v>0.28000000000000003</v>
      </c>
      <c r="D83" s="69">
        <v>3.7</v>
      </c>
      <c r="E83" s="102">
        <v>1250000</v>
      </c>
      <c r="F83" s="103">
        <v>50000</v>
      </c>
      <c r="G83" s="41"/>
      <c r="H83" s="30"/>
      <c r="I83" s="99" t="s">
        <v>179</v>
      </c>
      <c r="J83" s="100"/>
      <c r="K83" s="101"/>
      <c r="L83" s="59">
        <v>12.4</v>
      </c>
      <c r="M83" s="67">
        <v>-0.8</v>
      </c>
      <c r="N83" s="66">
        <v>300000</v>
      </c>
    </row>
    <row r="84" spans="2:14" ht="21.95" customHeight="1" x14ac:dyDescent="0.25">
      <c r="B84" s="3" t="s">
        <v>54</v>
      </c>
      <c r="C84" s="59">
        <v>0.3</v>
      </c>
      <c r="D84" s="69">
        <v>3.45</v>
      </c>
      <c r="E84" s="102">
        <v>50000</v>
      </c>
      <c r="F84" s="103"/>
      <c r="G84" s="41"/>
      <c r="H84" s="30"/>
      <c r="I84" s="99" t="s">
        <v>195</v>
      </c>
      <c r="J84" s="100"/>
      <c r="K84" s="101"/>
      <c r="L84" s="59">
        <v>7.4</v>
      </c>
      <c r="M84" s="67">
        <v>-0.67</v>
      </c>
      <c r="N84" s="66">
        <v>15000</v>
      </c>
    </row>
    <row r="85" spans="2:14" s="41" customFormat="1" ht="27" customHeight="1" x14ac:dyDescent="0.25">
      <c r="B85" s="119" t="s">
        <v>87</v>
      </c>
      <c r="C85" s="119"/>
      <c r="D85" s="119"/>
      <c r="E85" s="119"/>
      <c r="F85" s="119"/>
      <c r="G85" s="119"/>
      <c r="H85" s="42"/>
      <c r="I85" s="147" t="s">
        <v>88</v>
      </c>
      <c r="J85" s="147"/>
      <c r="K85" s="147"/>
      <c r="L85" s="147"/>
      <c r="M85" s="147"/>
      <c r="N85" s="147"/>
    </row>
    <row r="86" spans="2:14" ht="21.75" customHeight="1" x14ac:dyDescent="0.25">
      <c r="B86" s="26" t="s">
        <v>4</v>
      </c>
      <c r="C86" s="27" t="s">
        <v>38</v>
      </c>
      <c r="D86" s="28" t="s">
        <v>86</v>
      </c>
      <c r="E86" s="117" t="s">
        <v>11</v>
      </c>
      <c r="F86" s="118"/>
      <c r="G86" s="29"/>
      <c r="H86" s="30"/>
      <c r="I86" s="150" t="s">
        <v>4</v>
      </c>
      <c r="J86" s="151"/>
      <c r="K86" s="98"/>
      <c r="L86" s="13" t="s">
        <v>38</v>
      </c>
      <c r="M86" s="18" t="s">
        <v>9</v>
      </c>
      <c r="N86" s="33" t="s">
        <v>12</v>
      </c>
    </row>
    <row r="87" spans="2:14" ht="21.95" customHeight="1" x14ac:dyDescent="0.25">
      <c r="B87" s="53" t="s">
        <v>148</v>
      </c>
      <c r="C87" s="59">
        <v>0.56999999999999995</v>
      </c>
      <c r="D87" s="65">
        <v>1.79</v>
      </c>
      <c r="E87" s="102">
        <v>88500000</v>
      </c>
      <c r="F87" s="103">
        <v>88500000</v>
      </c>
      <c r="G87" s="29"/>
      <c r="H87" s="30"/>
      <c r="I87" s="99" t="s">
        <v>25</v>
      </c>
      <c r="J87" s="100"/>
      <c r="K87" s="101"/>
      <c r="L87" s="59">
        <v>37.049999999999997</v>
      </c>
      <c r="M87" s="65">
        <v>-1.2</v>
      </c>
      <c r="N87" s="66">
        <v>53218087.5</v>
      </c>
    </row>
    <row r="88" spans="2:14" ht="21.95" customHeight="1" x14ac:dyDescent="0.25">
      <c r="B88" s="4" t="s">
        <v>268</v>
      </c>
      <c r="C88" s="59">
        <v>0.34</v>
      </c>
      <c r="D88" s="65">
        <v>3.03</v>
      </c>
      <c r="E88" s="102">
        <v>52400000</v>
      </c>
      <c r="F88" s="103">
        <v>52400000</v>
      </c>
      <c r="G88" s="29"/>
      <c r="H88" s="30"/>
      <c r="I88" s="99" t="s">
        <v>148</v>
      </c>
      <c r="J88" s="100"/>
      <c r="K88" s="101"/>
      <c r="L88" s="59">
        <v>0.56999999999999995</v>
      </c>
      <c r="M88" s="65">
        <v>1.79</v>
      </c>
      <c r="N88" s="66">
        <v>50245000</v>
      </c>
    </row>
    <row r="89" spans="2:14" ht="21.95" customHeight="1" x14ac:dyDescent="0.25">
      <c r="B89" s="3" t="s">
        <v>249</v>
      </c>
      <c r="C89" s="59">
        <v>0.34</v>
      </c>
      <c r="D89" s="65">
        <v>0</v>
      </c>
      <c r="E89" s="102">
        <v>38000000</v>
      </c>
      <c r="F89" s="103">
        <v>38000000</v>
      </c>
      <c r="G89" s="29"/>
      <c r="H89" s="30"/>
      <c r="I89" s="99" t="s">
        <v>268</v>
      </c>
      <c r="J89" s="100"/>
      <c r="K89" s="101"/>
      <c r="L89" s="59">
        <v>0.34</v>
      </c>
      <c r="M89" s="65">
        <v>3.03</v>
      </c>
      <c r="N89" s="66">
        <v>17312000</v>
      </c>
    </row>
    <row r="90" spans="2:14" ht="21.95" customHeight="1" x14ac:dyDescent="0.25">
      <c r="B90" s="3" t="s">
        <v>137</v>
      </c>
      <c r="C90" s="59">
        <v>0.42</v>
      </c>
      <c r="D90" s="65">
        <v>2.44</v>
      </c>
      <c r="E90" s="102">
        <v>27194761</v>
      </c>
      <c r="F90" s="103">
        <v>27194761</v>
      </c>
      <c r="G90" s="29"/>
      <c r="H90" s="30"/>
      <c r="I90" s="99" t="s">
        <v>185</v>
      </c>
      <c r="J90" s="100"/>
      <c r="K90" s="101"/>
      <c r="L90" s="59">
        <v>4.21</v>
      </c>
      <c r="M90" s="65">
        <v>-0.47</v>
      </c>
      <c r="N90" s="66">
        <v>14468400</v>
      </c>
    </row>
    <row r="91" spans="2:14" ht="21.95" customHeight="1" x14ac:dyDescent="0.25">
      <c r="B91" s="3" t="s">
        <v>191</v>
      </c>
      <c r="C91" s="59">
        <v>0.41</v>
      </c>
      <c r="D91" s="65">
        <v>0</v>
      </c>
      <c r="E91" s="102">
        <v>13912126</v>
      </c>
      <c r="F91" s="103">
        <v>13912126</v>
      </c>
      <c r="G91" s="29"/>
      <c r="H91" s="30"/>
      <c r="I91" s="99" t="s">
        <v>249</v>
      </c>
      <c r="J91" s="100"/>
      <c r="K91" s="101"/>
      <c r="L91" s="59">
        <v>0.34</v>
      </c>
      <c r="M91" s="65">
        <v>0</v>
      </c>
      <c r="N91" s="66">
        <v>12920000</v>
      </c>
    </row>
    <row r="92" spans="2:14" ht="10.5" customHeight="1" x14ac:dyDescent="0.2">
      <c r="B92" s="110"/>
      <c r="C92" s="111"/>
      <c r="D92" s="111"/>
      <c r="E92" s="111"/>
      <c r="F92" s="111"/>
      <c r="G92" s="111"/>
      <c r="H92" s="111"/>
      <c r="I92" s="111"/>
      <c r="J92" s="111"/>
      <c r="K92" s="111"/>
      <c r="L92" s="111"/>
      <c r="M92" s="111"/>
      <c r="N92" s="112"/>
    </row>
    <row r="93" spans="2:14" ht="18" customHeight="1" x14ac:dyDescent="0.2">
      <c r="B93" s="109" t="s">
        <v>97</v>
      </c>
      <c r="C93" s="114" t="s">
        <v>98</v>
      </c>
      <c r="D93" s="114"/>
      <c r="E93" s="114"/>
      <c r="F93" s="114"/>
      <c r="G93" s="114"/>
      <c r="H93" s="114"/>
      <c r="I93" s="114"/>
      <c r="J93" s="114"/>
      <c r="K93" s="114"/>
      <c r="L93" s="114"/>
      <c r="M93" s="114"/>
      <c r="N93" s="114"/>
    </row>
    <row r="94" spans="2:14" ht="17.25" customHeight="1" x14ac:dyDescent="0.2">
      <c r="B94" s="109"/>
      <c r="C94" s="113" t="s">
        <v>99</v>
      </c>
      <c r="D94" s="113"/>
      <c r="E94" s="113"/>
      <c r="F94" s="113"/>
      <c r="G94" s="113"/>
      <c r="H94" s="113"/>
      <c r="I94" s="113"/>
      <c r="J94" s="113"/>
      <c r="K94" s="113"/>
      <c r="L94" s="113"/>
      <c r="M94" s="113"/>
      <c r="N94" s="113"/>
    </row>
    <row r="95" spans="2:14" ht="117" customHeight="1" x14ac:dyDescent="0.2">
      <c r="B95" s="51" t="s">
        <v>232</v>
      </c>
      <c r="C95" s="142" t="s">
        <v>263</v>
      </c>
      <c r="D95" s="143"/>
      <c r="E95" s="143"/>
      <c r="F95" s="143"/>
      <c r="G95" s="143"/>
      <c r="H95" s="143"/>
      <c r="I95" s="143"/>
      <c r="J95" s="143"/>
      <c r="K95" s="143"/>
      <c r="L95" s="143"/>
      <c r="M95" s="143"/>
      <c r="N95" s="144"/>
    </row>
  </sheetData>
  <mergeCells count="80">
    <mergeCell ref="I79:K79"/>
    <mergeCell ref="I81:K81"/>
    <mergeCell ref="B78:F78"/>
    <mergeCell ref="B77:N77"/>
    <mergeCell ref="B66:N66"/>
    <mergeCell ref="B68:C68"/>
    <mergeCell ref="D68:K68"/>
    <mergeCell ref="B72:N72"/>
    <mergeCell ref="B74:C74"/>
    <mergeCell ref="D74:K74"/>
    <mergeCell ref="C95:N95"/>
    <mergeCell ref="E89:F89"/>
    <mergeCell ref="E79:F79"/>
    <mergeCell ref="E88:F88"/>
    <mergeCell ref="I85:N85"/>
    <mergeCell ref="E82:F82"/>
    <mergeCell ref="E81:F81"/>
    <mergeCell ref="I89:K89"/>
    <mergeCell ref="I90:K90"/>
    <mergeCell ref="I91:K91"/>
    <mergeCell ref="E91:F91"/>
    <mergeCell ref="E90:F90"/>
    <mergeCell ref="E80:F80"/>
    <mergeCell ref="I86:K86"/>
    <mergeCell ref="E84:F84"/>
    <mergeCell ref="I82:K82"/>
    <mergeCell ref="B9:N9"/>
    <mergeCell ref="B11:N11"/>
    <mergeCell ref="B26:C26"/>
    <mergeCell ref="D47:K47"/>
    <mergeCell ref="D57:K57"/>
    <mergeCell ref="B51:N51"/>
    <mergeCell ref="B33:N33"/>
    <mergeCell ref="D26:K26"/>
    <mergeCell ref="D38:K38"/>
    <mergeCell ref="B39:N39"/>
    <mergeCell ref="B47:C47"/>
    <mergeCell ref="B38:C38"/>
    <mergeCell ref="B57:C57"/>
    <mergeCell ref="B27:N27"/>
    <mergeCell ref="B49:N49"/>
    <mergeCell ref="D29:K29"/>
    <mergeCell ref="L3:M3"/>
    <mergeCell ref="C6:E6"/>
    <mergeCell ref="C7:D7"/>
    <mergeCell ref="C3:E3"/>
    <mergeCell ref="C4:E4"/>
    <mergeCell ref="C5:E5"/>
    <mergeCell ref="B29:C29"/>
    <mergeCell ref="B93:B94"/>
    <mergeCell ref="B92:N92"/>
    <mergeCell ref="C94:N94"/>
    <mergeCell ref="C93:N93"/>
    <mergeCell ref="B62:C62"/>
    <mergeCell ref="B63:C63"/>
    <mergeCell ref="B64:N64"/>
    <mergeCell ref="B75:C75"/>
    <mergeCell ref="E86:F86"/>
    <mergeCell ref="B85:G85"/>
    <mergeCell ref="E83:F83"/>
    <mergeCell ref="I88:K88"/>
    <mergeCell ref="I80:K80"/>
    <mergeCell ref="I84:K84"/>
    <mergeCell ref="I87:K87"/>
    <mergeCell ref="B30:N30"/>
    <mergeCell ref="D32:K32"/>
    <mergeCell ref="B32:C32"/>
    <mergeCell ref="I83:K83"/>
    <mergeCell ref="E87:F87"/>
    <mergeCell ref="B58:N58"/>
    <mergeCell ref="D63:K63"/>
    <mergeCell ref="D62:K62"/>
    <mergeCell ref="B76:C76"/>
    <mergeCell ref="D75:K75"/>
    <mergeCell ref="D76:K76"/>
    <mergeCell ref="B69:N69"/>
    <mergeCell ref="B71:C71"/>
    <mergeCell ref="D71:K71"/>
    <mergeCell ref="B48:N48"/>
    <mergeCell ref="I78:N78"/>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rightToLeft="1" workbookViewId="0">
      <selection activeCell="I9" sqref="I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60" t="s">
        <v>40</v>
      </c>
      <c r="C1" s="160"/>
    </row>
    <row r="2" spans="2:6" ht="23.25" x14ac:dyDescent="0.2">
      <c r="B2" s="82" t="s">
        <v>306</v>
      </c>
      <c r="C2" s="82"/>
    </row>
    <row r="3" spans="2:6" ht="18" x14ac:dyDescent="0.2">
      <c r="B3" s="161"/>
      <c r="C3" s="161"/>
      <c r="D3" s="161"/>
    </row>
    <row r="4" spans="2:6" ht="23.25" x14ac:dyDescent="0.2">
      <c r="B4" s="152" t="s">
        <v>307</v>
      </c>
      <c r="C4" s="152"/>
      <c r="D4" s="152"/>
      <c r="E4" s="152"/>
      <c r="F4" s="152"/>
    </row>
    <row r="5" spans="2:6" ht="15.75" x14ac:dyDescent="0.2">
      <c r="B5" s="83" t="s">
        <v>4</v>
      </c>
      <c r="C5" s="84" t="s">
        <v>5</v>
      </c>
      <c r="D5" s="84" t="s">
        <v>10</v>
      </c>
      <c r="E5" s="84" t="s">
        <v>11</v>
      </c>
      <c r="F5" s="84" t="s">
        <v>12</v>
      </c>
    </row>
    <row r="6" spans="2:6" ht="18" x14ac:dyDescent="0.2">
      <c r="B6" s="153" t="s">
        <v>13</v>
      </c>
      <c r="C6" s="154"/>
      <c r="D6" s="154"/>
      <c r="E6" s="154"/>
      <c r="F6" s="155"/>
    </row>
    <row r="7" spans="2:6" ht="18" x14ac:dyDescent="0.2">
      <c r="B7" s="85" t="s">
        <v>308</v>
      </c>
      <c r="C7" s="86" t="s">
        <v>149</v>
      </c>
      <c r="D7" s="87">
        <v>8</v>
      </c>
      <c r="E7" s="87">
        <v>35826000</v>
      </c>
      <c r="F7" s="87">
        <v>20212560</v>
      </c>
    </row>
    <row r="8" spans="2:6" ht="18" x14ac:dyDescent="0.2">
      <c r="B8" s="156" t="s">
        <v>20</v>
      </c>
      <c r="C8" s="157"/>
      <c r="D8" s="87">
        <f>SUM(D7)</f>
        <v>8</v>
      </c>
      <c r="E8" s="87">
        <f>SUM(E7)</f>
        <v>35826000</v>
      </c>
      <c r="F8" s="87">
        <f>SUM(F7)</f>
        <v>20212560</v>
      </c>
    </row>
    <row r="9" spans="2:6" ht="18" x14ac:dyDescent="0.2">
      <c r="B9" s="158" t="s">
        <v>309</v>
      </c>
      <c r="C9" s="159"/>
      <c r="D9" s="87">
        <v>8</v>
      </c>
      <c r="E9" s="87">
        <v>35826000</v>
      </c>
      <c r="F9" s="87">
        <v>20212560</v>
      </c>
    </row>
    <row r="10" spans="2:6" ht="18" x14ac:dyDescent="0.25">
      <c r="B10" s="88"/>
      <c r="C10" s="88"/>
      <c r="D10" s="88"/>
      <c r="E10" s="88"/>
      <c r="F10" s="88"/>
    </row>
    <row r="11" spans="2:6" ht="23.25" x14ac:dyDescent="0.2">
      <c r="B11" s="152" t="s">
        <v>310</v>
      </c>
      <c r="C11" s="152"/>
      <c r="D11" s="152"/>
      <c r="E11" s="152"/>
      <c r="F11" s="152"/>
    </row>
    <row r="12" spans="2:6" ht="18" x14ac:dyDescent="0.2">
      <c r="B12" s="89" t="s">
        <v>4</v>
      </c>
      <c r="C12" s="90" t="s">
        <v>5</v>
      </c>
      <c r="D12" s="90" t="s">
        <v>10</v>
      </c>
      <c r="E12" s="90" t="s">
        <v>11</v>
      </c>
      <c r="F12" s="90" t="s">
        <v>12</v>
      </c>
    </row>
    <row r="13" spans="2:6" ht="18" x14ac:dyDescent="0.2">
      <c r="B13" s="153" t="s">
        <v>13</v>
      </c>
      <c r="C13" s="154"/>
      <c r="D13" s="154"/>
      <c r="E13" s="154"/>
      <c r="F13" s="155"/>
    </row>
    <row r="14" spans="2:6" ht="18" x14ac:dyDescent="0.2">
      <c r="B14" s="85" t="s">
        <v>311</v>
      </c>
      <c r="C14" s="86" t="s">
        <v>250</v>
      </c>
      <c r="D14" s="87">
        <v>4</v>
      </c>
      <c r="E14" s="87">
        <v>20000000</v>
      </c>
      <c r="F14" s="87">
        <v>6800000</v>
      </c>
    </row>
    <row r="15" spans="2:6" ht="18" x14ac:dyDescent="0.2">
      <c r="B15" s="156" t="s">
        <v>20</v>
      </c>
      <c r="C15" s="157"/>
      <c r="D15" s="87">
        <f>SUM(D14)</f>
        <v>4</v>
      </c>
      <c r="E15" s="87">
        <f>SUM(E14)</f>
        <v>20000000</v>
      </c>
      <c r="F15" s="87">
        <f>SUM(F14)</f>
        <v>6800000</v>
      </c>
    </row>
    <row r="16" spans="2:6" ht="18" x14ac:dyDescent="0.2">
      <c r="B16" s="158" t="s">
        <v>309</v>
      </c>
      <c r="C16" s="159"/>
      <c r="D16" s="87">
        <v>4</v>
      </c>
      <c r="E16" s="87">
        <v>20000000</v>
      </c>
      <c r="F16" s="87">
        <v>6800000</v>
      </c>
    </row>
  </sheetData>
  <mergeCells count="10">
    <mergeCell ref="B11:F11"/>
    <mergeCell ref="B13:F13"/>
    <mergeCell ref="B15:C15"/>
    <mergeCell ref="B16:C16"/>
    <mergeCell ref="B1:C1"/>
    <mergeCell ref="B3:D3"/>
    <mergeCell ref="B4:F4"/>
    <mergeCell ref="B6:F6"/>
    <mergeCell ref="B8:C8"/>
    <mergeCell ref="B9:C9"/>
  </mergeCells>
  <pageMargins left="0.7" right="0.7" top="0.75"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rightToLeft="1" showWhiteSpace="0" topLeftCell="A31" zoomScale="90" zoomScaleNormal="90" workbookViewId="0">
      <selection activeCell="G39" sqref="G39"/>
    </sheetView>
  </sheetViews>
  <sheetFormatPr defaultRowHeight="15" customHeight="1" x14ac:dyDescent="0.2"/>
  <cols>
    <col min="1" max="1" width="2.25" customWidth="1"/>
    <col min="2" max="2" width="24" customWidth="1"/>
    <col min="3" max="3" width="10.375" customWidth="1"/>
    <col min="4" max="4" width="15.625" customWidth="1"/>
    <col min="5" max="5" width="17.75" customWidth="1"/>
    <col min="6" max="6" width="18.375" customWidth="1"/>
  </cols>
  <sheetData>
    <row r="1" spans="2:8" ht="18.75" customHeight="1" x14ac:dyDescent="0.25">
      <c r="B1" s="165" t="s">
        <v>292</v>
      </c>
      <c r="C1" s="165"/>
      <c r="D1" s="165"/>
      <c r="E1" s="165"/>
      <c r="F1" s="165"/>
    </row>
    <row r="2" spans="2:8" ht="12.75" customHeight="1" x14ac:dyDescent="0.2">
      <c r="B2" s="22" t="s">
        <v>4</v>
      </c>
      <c r="C2" s="22" t="s">
        <v>5</v>
      </c>
      <c r="D2" s="22" t="s">
        <v>51</v>
      </c>
      <c r="E2" s="22" t="s">
        <v>62</v>
      </c>
      <c r="F2" s="22" t="s">
        <v>52</v>
      </c>
    </row>
    <row r="3" spans="2:8" ht="10.5" customHeight="1" x14ac:dyDescent="0.25">
      <c r="B3" s="162" t="s">
        <v>13</v>
      </c>
      <c r="C3" s="163"/>
      <c r="D3" s="163"/>
      <c r="E3" s="163"/>
      <c r="F3" s="164"/>
    </row>
    <row r="4" spans="2:8" ht="14.1" customHeight="1" x14ac:dyDescent="0.2">
      <c r="B4" s="5" t="s">
        <v>199</v>
      </c>
      <c r="C4" s="5" t="s">
        <v>200</v>
      </c>
      <c r="D4" s="59">
        <v>1</v>
      </c>
      <c r="E4" s="59">
        <v>1</v>
      </c>
      <c r="F4" s="21" t="s">
        <v>53</v>
      </c>
      <c r="G4" s="47"/>
      <c r="H4" s="48"/>
    </row>
    <row r="5" spans="2:8" ht="14.1" customHeight="1" x14ac:dyDescent="0.2">
      <c r="B5" s="4" t="s">
        <v>16</v>
      </c>
      <c r="C5" s="4" t="s">
        <v>17</v>
      </c>
      <c r="D5" s="59">
        <v>0.9</v>
      </c>
      <c r="E5" s="59">
        <v>0.9</v>
      </c>
      <c r="F5" s="21" t="s">
        <v>53</v>
      </c>
    </row>
    <row r="6" spans="2:8" ht="14.1" customHeight="1" x14ac:dyDescent="0.2">
      <c r="B6" s="53" t="s">
        <v>18</v>
      </c>
      <c r="C6" s="53" t="s">
        <v>19</v>
      </c>
      <c r="D6" s="59">
        <v>0.22</v>
      </c>
      <c r="E6" s="59">
        <v>0.22</v>
      </c>
      <c r="F6" s="21" t="s">
        <v>53</v>
      </c>
    </row>
    <row r="7" spans="2:8" ht="14.1" customHeight="1" x14ac:dyDescent="0.2">
      <c r="B7" s="3" t="s">
        <v>100</v>
      </c>
      <c r="C7" s="3" t="s">
        <v>101</v>
      </c>
      <c r="D7" s="59">
        <v>0.28000000000000003</v>
      </c>
      <c r="E7" s="59">
        <v>0.28000000000000003</v>
      </c>
      <c r="F7" s="21" t="s">
        <v>53</v>
      </c>
    </row>
    <row r="8" spans="2:8" ht="13.5" customHeight="1" x14ac:dyDescent="0.25">
      <c r="B8" s="162" t="s">
        <v>85</v>
      </c>
      <c r="C8" s="163"/>
      <c r="D8" s="163"/>
      <c r="E8" s="163"/>
      <c r="F8" s="164"/>
    </row>
    <row r="9" spans="2:8" ht="14.1" customHeight="1" x14ac:dyDescent="0.2">
      <c r="B9" s="53" t="s">
        <v>150</v>
      </c>
      <c r="C9" s="53" t="s">
        <v>151</v>
      </c>
      <c r="D9" s="59">
        <v>3.2</v>
      </c>
      <c r="E9" s="49">
        <v>3.2</v>
      </c>
      <c r="F9" s="21" t="s">
        <v>53</v>
      </c>
    </row>
    <row r="10" spans="2:8" ht="14.1" customHeight="1" x14ac:dyDescent="0.25">
      <c r="B10" s="162" t="s">
        <v>56</v>
      </c>
      <c r="C10" s="163"/>
      <c r="D10" s="163"/>
      <c r="E10" s="163"/>
      <c r="F10" s="164"/>
    </row>
    <row r="11" spans="2:8" ht="14.1" customHeight="1" x14ac:dyDescent="0.2">
      <c r="B11" s="3" t="s">
        <v>187</v>
      </c>
      <c r="C11" s="3" t="s">
        <v>188</v>
      </c>
      <c r="D11" s="59">
        <v>0.43</v>
      </c>
      <c r="E11" s="59">
        <v>0.43</v>
      </c>
      <c r="F11" s="21" t="s">
        <v>53</v>
      </c>
    </row>
    <row r="12" spans="2:8" ht="14.1" customHeight="1" x14ac:dyDescent="0.2">
      <c r="B12" s="3" t="s">
        <v>205</v>
      </c>
      <c r="C12" s="3" t="s">
        <v>206</v>
      </c>
      <c r="D12" s="59">
        <v>0.38</v>
      </c>
      <c r="E12" s="59">
        <v>0.38</v>
      </c>
      <c r="F12" s="21" t="s">
        <v>53</v>
      </c>
      <c r="G12" s="47"/>
      <c r="H12" s="48"/>
    </row>
    <row r="13" spans="2:8" ht="11.25" customHeight="1" x14ac:dyDescent="0.25">
      <c r="B13" s="162" t="s">
        <v>57</v>
      </c>
      <c r="C13" s="163"/>
      <c r="D13" s="163"/>
      <c r="E13" s="163"/>
      <c r="F13" s="164"/>
    </row>
    <row r="14" spans="2:8" ht="14.1" customHeight="1" x14ac:dyDescent="0.2">
      <c r="B14" s="3" t="s">
        <v>129</v>
      </c>
      <c r="C14" s="3" t="s">
        <v>130</v>
      </c>
      <c r="D14" s="13">
        <v>0.89</v>
      </c>
      <c r="E14" s="49">
        <v>0.89</v>
      </c>
      <c r="F14" s="21" t="s">
        <v>53</v>
      </c>
    </row>
    <row r="15" spans="2:8" ht="14.1" customHeight="1" x14ac:dyDescent="0.2">
      <c r="B15" s="3" t="s">
        <v>217</v>
      </c>
      <c r="C15" s="3" t="s">
        <v>218</v>
      </c>
      <c r="D15" s="59">
        <v>0.4</v>
      </c>
      <c r="E15" s="59">
        <v>0.4</v>
      </c>
      <c r="F15" s="21" t="s">
        <v>53</v>
      </c>
    </row>
    <row r="16" spans="2:8" ht="14.1" customHeight="1" x14ac:dyDescent="0.25">
      <c r="B16" s="162" t="s">
        <v>22</v>
      </c>
      <c r="C16" s="163"/>
      <c r="D16" s="163"/>
      <c r="E16" s="163"/>
      <c r="F16" s="164"/>
    </row>
    <row r="17" spans="2:8" ht="14.1" customHeight="1" x14ac:dyDescent="0.2">
      <c r="B17" s="3" t="s">
        <v>287</v>
      </c>
      <c r="C17" s="3" t="s">
        <v>288</v>
      </c>
      <c r="D17" s="59">
        <v>0.65</v>
      </c>
      <c r="E17" s="59">
        <v>0.65</v>
      </c>
      <c r="F17" s="21" t="s">
        <v>53</v>
      </c>
    </row>
    <row r="18" spans="2:8" ht="14.1" customHeight="1" x14ac:dyDescent="0.2">
      <c r="B18" s="3" t="s">
        <v>273</v>
      </c>
      <c r="C18" s="3" t="s">
        <v>274</v>
      </c>
      <c r="D18" s="59">
        <v>0.69</v>
      </c>
      <c r="E18" s="59">
        <v>0.69</v>
      </c>
      <c r="F18" s="21" t="s">
        <v>53</v>
      </c>
    </row>
    <row r="19" spans="2:8" ht="14.1" customHeight="1" x14ac:dyDescent="0.2">
      <c r="B19" s="3" t="s">
        <v>58</v>
      </c>
      <c r="C19" s="3" t="s">
        <v>59</v>
      </c>
      <c r="D19" s="59">
        <v>1.4</v>
      </c>
      <c r="E19" s="59">
        <v>1.4</v>
      </c>
      <c r="F19" s="21" t="s">
        <v>53</v>
      </c>
    </row>
    <row r="20" spans="2:8" ht="14.1" customHeight="1" x14ac:dyDescent="0.25">
      <c r="B20" s="166" t="s">
        <v>24</v>
      </c>
      <c r="C20" s="167"/>
      <c r="D20" s="167"/>
      <c r="E20" s="167"/>
      <c r="F20" s="168"/>
    </row>
    <row r="21" spans="2:8" ht="14.1" customHeight="1" x14ac:dyDescent="0.2">
      <c r="B21" s="3" t="s">
        <v>29</v>
      </c>
      <c r="C21" s="3" t="s">
        <v>30</v>
      </c>
      <c r="D21" s="59">
        <v>15</v>
      </c>
      <c r="E21" s="59">
        <v>15</v>
      </c>
      <c r="F21" s="21" t="s">
        <v>53</v>
      </c>
    </row>
    <row r="22" spans="2:8" ht="14.1" customHeight="1" x14ac:dyDescent="0.2">
      <c r="B22" s="3" t="s">
        <v>31</v>
      </c>
      <c r="C22" s="3" t="s">
        <v>32</v>
      </c>
      <c r="D22" s="59">
        <v>5.95</v>
      </c>
      <c r="E22" s="59">
        <v>5.95</v>
      </c>
      <c r="F22" s="21" t="s">
        <v>53</v>
      </c>
    </row>
    <row r="23" spans="2:8" ht="14.1" customHeight="1" x14ac:dyDescent="0.2">
      <c r="B23" s="34" t="s">
        <v>261</v>
      </c>
      <c r="C23" s="3" t="s">
        <v>262</v>
      </c>
      <c r="D23" s="59">
        <v>6.42</v>
      </c>
      <c r="E23" s="59">
        <v>6.42</v>
      </c>
      <c r="F23" s="21" t="s">
        <v>53</v>
      </c>
    </row>
    <row r="24" spans="2:8" ht="14.1" customHeight="1" x14ac:dyDescent="0.2">
      <c r="B24" s="34" t="s">
        <v>227</v>
      </c>
      <c r="C24" s="3" t="s">
        <v>228</v>
      </c>
      <c r="D24" s="59">
        <v>13.77</v>
      </c>
      <c r="E24" s="59">
        <v>13.95</v>
      </c>
      <c r="F24" s="21" t="s">
        <v>53</v>
      </c>
    </row>
    <row r="25" spans="2:8" ht="14.1" customHeight="1" x14ac:dyDescent="0.25">
      <c r="B25" s="166" t="s">
        <v>34</v>
      </c>
      <c r="C25" s="167"/>
      <c r="D25" s="167"/>
      <c r="E25" s="167"/>
      <c r="F25" s="168"/>
      <c r="G25" s="47"/>
      <c r="H25" s="48"/>
    </row>
    <row r="26" spans="2:8" ht="14.1" customHeight="1" x14ac:dyDescent="0.2">
      <c r="B26" s="3" t="s">
        <v>106</v>
      </c>
      <c r="C26" s="3" t="s">
        <v>107</v>
      </c>
      <c r="D26" s="59">
        <v>1.23</v>
      </c>
      <c r="E26" s="59">
        <v>1.23</v>
      </c>
      <c r="F26" s="21" t="s">
        <v>53</v>
      </c>
      <c r="G26" s="47"/>
      <c r="H26" s="48"/>
    </row>
    <row r="27" spans="2:8" ht="14.1" customHeight="1" x14ac:dyDescent="0.2">
      <c r="B27" s="3" t="s">
        <v>60</v>
      </c>
      <c r="C27" s="3" t="s">
        <v>61</v>
      </c>
      <c r="D27" s="59">
        <v>8.1</v>
      </c>
      <c r="E27" s="59">
        <v>8.1</v>
      </c>
      <c r="F27" s="21" t="s">
        <v>53</v>
      </c>
      <c r="G27" s="47"/>
      <c r="H27" s="48"/>
    </row>
    <row r="28" spans="2:8" ht="14.1" customHeight="1" x14ac:dyDescent="0.2">
      <c r="B28" s="19" t="s">
        <v>135</v>
      </c>
      <c r="C28" s="3" t="s">
        <v>136</v>
      </c>
      <c r="D28" s="59">
        <v>0.35</v>
      </c>
      <c r="E28" s="59">
        <v>0.35</v>
      </c>
      <c r="F28" s="21" t="s">
        <v>53</v>
      </c>
      <c r="G28" s="47"/>
      <c r="H28" s="48"/>
    </row>
    <row r="29" spans="2:8" ht="15" customHeight="1" x14ac:dyDescent="0.25">
      <c r="B29" s="165" t="s">
        <v>291</v>
      </c>
      <c r="C29" s="165"/>
      <c r="D29" s="165"/>
      <c r="E29" s="165"/>
      <c r="F29" s="165"/>
    </row>
    <row r="30" spans="2:8" ht="12.75" customHeight="1" x14ac:dyDescent="0.2">
      <c r="B30" s="22" t="s">
        <v>4</v>
      </c>
      <c r="C30" s="22" t="s">
        <v>5</v>
      </c>
      <c r="D30" s="22" t="s">
        <v>51</v>
      </c>
      <c r="E30" s="22" t="s">
        <v>62</v>
      </c>
      <c r="F30" s="22" t="s">
        <v>52</v>
      </c>
    </row>
    <row r="31" spans="2:8" ht="14.1" customHeight="1" x14ac:dyDescent="0.25">
      <c r="B31" s="162" t="s">
        <v>13</v>
      </c>
      <c r="C31" s="163"/>
      <c r="D31" s="163"/>
      <c r="E31" s="163"/>
      <c r="F31" s="164"/>
    </row>
    <row r="32" spans="2:8" ht="14.1" customHeight="1" x14ac:dyDescent="0.2">
      <c r="B32" s="3" t="s">
        <v>63</v>
      </c>
      <c r="C32" s="3" t="s">
        <v>64</v>
      </c>
      <c r="D32" s="13">
        <v>1</v>
      </c>
      <c r="E32" s="13">
        <v>1</v>
      </c>
      <c r="F32" s="21" t="s">
        <v>53</v>
      </c>
    </row>
    <row r="33" spans="2:8" ht="14.1" customHeight="1" x14ac:dyDescent="0.2">
      <c r="B33" s="3" t="s">
        <v>118</v>
      </c>
      <c r="C33" s="3" t="s">
        <v>119</v>
      </c>
      <c r="D33" s="20" t="s">
        <v>65</v>
      </c>
      <c r="E33" s="20" t="s">
        <v>65</v>
      </c>
      <c r="F33" s="21" t="s">
        <v>53</v>
      </c>
    </row>
    <row r="34" spans="2:8" ht="14.1" customHeight="1" x14ac:dyDescent="0.2">
      <c r="B34" s="3" t="s">
        <v>92</v>
      </c>
      <c r="C34" s="3" t="s">
        <v>91</v>
      </c>
      <c r="D34" s="13">
        <v>1</v>
      </c>
      <c r="E34" s="13">
        <v>1</v>
      </c>
      <c r="F34" s="21" t="s">
        <v>53</v>
      </c>
    </row>
    <row r="35" spans="2:8" ht="14.1" customHeight="1" x14ac:dyDescent="0.2">
      <c r="B35" s="3" t="s">
        <v>89</v>
      </c>
      <c r="C35" s="3" t="s">
        <v>90</v>
      </c>
      <c r="D35" s="13">
        <v>1</v>
      </c>
      <c r="E35" s="13">
        <v>1</v>
      </c>
      <c r="F35" s="21" t="s">
        <v>53</v>
      </c>
    </row>
    <row r="36" spans="2:8" ht="14.1" customHeight="1" x14ac:dyDescent="0.2">
      <c r="B36" s="3" t="s">
        <v>277</v>
      </c>
      <c r="C36" s="3" t="s">
        <v>278</v>
      </c>
      <c r="D36" s="13">
        <v>1</v>
      </c>
      <c r="E36" s="13">
        <v>1</v>
      </c>
      <c r="F36" s="21" t="s">
        <v>53</v>
      </c>
    </row>
    <row r="37" spans="2:8" ht="14.1" customHeight="1" x14ac:dyDescent="0.2">
      <c r="B37" s="61" t="s">
        <v>208</v>
      </c>
      <c r="C37" s="3" t="s">
        <v>207</v>
      </c>
      <c r="D37" s="59">
        <v>1</v>
      </c>
      <c r="E37" s="13">
        <v>1</v>
      </c>
      <c r="F37" s="21" t="s">
        <v>53</v>
      </c>
    </row>
    <row r="38" spans="2:8" ht="14.1" customHeight="1" x14ac:dyDescent="0.25">
      <c r="B38" s="162" t="s">
        <v>56</v>
      </c>
      <c r="C38" s="163"/>
      <c r="D38" s="163"/>
      <c r="E38" s="163"/>
      <c r="F38" s="164"/>
    </row>
    <row r="39" spans="2:8" ht="14.1" customHeight="1" x14ac:dyDescent="0.2">
      <c r="B39" s="61" t="s">
        <v>296</v>
      </c>
      <c r="C39" s="3" t="s">
        <v>297</v>
      </c>
      <c r="D39" s="59">
        <v>0.42</v>
      </c>
      <c r="E39" s="13">
        <v>0.42</v>
      </c>
      <c r="F39" s="21" t="s">
        <v>53</v>
      </c>
    </row>
    <row r="40" spans="2:8" ht="17.25" customHeight="1" x14ac:dyDescent="0.25">
      <c r="B40" s="162" t="s">
        <v>57</v>
      </c>
      <c r="C40" s="163"/>
      <c r="D40" s="163"/>
      <c r="E40" s="163"/>
      <c r="F40" s="164"/>
    </row>
    <row r="41" spans="2:8" ht="14.1" customHeight="1" x14ac:dyDescent="0.2">
      <c r="B41" s="3" t="s">
        <v>66</v>
      </c>
      <c r="C41" s="3" t="s">
        <v>67</v>
      </c>
      <c r="D41" s="13">
        <v>0.72</v>
      </c>
      <c r="E41" s="13">
        <v>0.72</v>
      </c>
      <c r="F41" s="21" t="s">
        <v>53</v>
      </c>
    </row>
    <row r="42" spans="2:8" ht="14.1" customHeight="1" x14ac:dyDescent="0.2">
      <c r="B42" s="3" t="s">
        <v>157</v>
      </c>
      <c r="C42" s="3" t="s">
        <v>158</v>
      </c>
      <c r="D42" s="13">
        <v>1</v>
      </c>
      <c r="E42" s="13">
        <v>1</v>
      </c>
      <c r="F42" s="21" t="s">
        <v>53</v>
      </c>
    </row>
    <row r="43" spans="2:8" ht="14.1" customHeight="1" x14ac:dyDescent="0.2">
      <c r="B43" s="3" t="s">
        <v>93</v>
      </c>
      <c r="C43" s="3" t="s">
        <v>94</v>
      </c>
      <c r="D43" s="59">
        <v>1.4</v>
      </c>
      <c r="E43" s="13">
        <v>1.4</v>
      </c>
      <c r="F43" s="21" t="s">
        <v>53</v>
      </c>
    </row>
    <row r="44" spans="2:8" ht="12" customHeight="1" x14ac:dyDescent="0.25">
      <c r="B44" s="162" t="s">
        <v>68</v>
      </c>
      <c r="C44" s="163"/>
      <c r="D44" s="163"/>
      <c r="E44" s="163"/>
      <c r="F44" s="164"/>
    </row>
    <row r="45" spans="2:8" ht="14.1" customHeight="1" x14ac:dyDescent="0.2">
      <c r="B45" s="3" t="s">
        <v>69</v>
      </c>
      <c r="C45" s="3" t="s">
        <v>70</v>
      </c>
      <c r="D45" s="20" t="s">
        <v>65</v>
      </c>
      <c r="E45" s="20" t="s">
        <v>65</v>
      </c>
      <c r="F45" s="21" t="s">
        <v>53</v>
      </c>
    </row>
    <row r="46" spans="2:8" ht="14.1" customHeight="1" x14ac:dyDescent="0.2">
      <c r="B46" s="3" t="s">
        <v>71</v>
      </c>
      <c r="C46" s="3" t="s">
        <v>72</v>
      </c>
      <c r="D46" s="20" t="s">
        <v>65</v>
      </c>
      <c r="E46" s="20" t="s">
        <v>65</v>
      </c>
      <c r="F46" s="21" t="s">
        <v>53</v>
      </c>
    </row>
    <row r="47" spans="2:8" ht="14.1" customHeight="1" x14ac:dyDescent="0.2">
      <c r="B47" s="19" t="s">
        <v>127</v>
      </c>
      <c r="C47" s="19" t="s">
        <v>128</v>
      </c>
      <c r="D47" s="20">
        <v>1</v>
      </c>
      <c r="E47" s="20">
        <v>1</v>
      </c>
      <c r="F47" s="21" t="s">
        <v>53</v>
      </c>
    </row>
    <row r="48" spans="2:8" ht="14.1" customHeight="1" x14ac:dyDescent="0.2">
      <c r="B48" s="19" t="s">
        <v>203</v>
      </c>
      <c r="C48" s="19" t="s">
        <v>204</v>
      </c>
      <c r="D48" s="20">
        <v>1</v>
      </c>
      <c r="E48" s="59">
        <v>1</v>
      </c>
      <c r="F48" s="21" t="s">
        <v>53</v>
      </c>
      <c r="G48" s="60"/>
      <c r="H48" s="48"/>
    </row>
    <row r="49" spans="2:8" ht="14.1" customHeight="1" x14ac:dyDescent="0.2">
      <c r="B49" s="19" t="s">
        <v>201</v>
      </c>
      <c r="C49" s="19" t="s">
        <v>202</v>
      </c>
      <c r="D49" s="59">
        <v>1</v>
      </c>
      <c r="E49" s="59">
        <v>1</v>
      </c>
      <c r="F49" s="21" t="s">
        <v>53</v>
      </c>
      <c r="G49" s="60"/>
      <c r="H49" s="48"/>
    </row>
    <row r="50" spans="2:8" ht="14.1" customHeight="1" x14ac:dyDescent="0.2">
      <c r="B50" s="19" t="s">
        <v>73</v>
      </c>
      <c r="C50" s="19" t="s">
        <v>74</v>
      </c>
      <c r="D50" s="59">
        <v>3</v>
      </c>
      <c r="E50" s="20">
        <v>3</v>
      </c>
      <c r="F50" s="21" t="s">
        <v>53</v>
      </c>
      <c r="G50" s="60"/>
      <c r="H50" s="48"/>
    </row>
    <row r="51" spans="2:8" ht="14.1" customHeight="1" x14ac:dyDescent="0.2">
      <c r="B51" s="19" t="s">
        <v>116</v>
      </c>
      <c r="C51" s="19" t="s">
        <v>117</v>
      </c>
      <c r="D51" s="59">
        <v>0.5</v>
      </c>
      <c r="E51" s="59">
        <v>0.5</v>
      </c>
      <c r="F51" s="21" t="s">
        <v>53</v>
      </c>
      <c r="G51" s="60"/>
      <c r="H51" s="48"/>
    </row>
    <row r="52" spans="2:8" ht="11.25" customHeight="1" x14ac:dyDescent="0.25">
      <c r="B52" s="162" t="s">
        <v>21</v>
      </c>
      <c r="C52" s="163"/>
      <c r="D52" s="163"/>
      <c r="E52" s="163"/>
      <c r="F52" s="164"/>
    </row>
    <row r="53" spans="2:8" ht="14.1" customHeight="1" x14ac:dyDescent="0.2">
      <c r="B53" s="3" t="s">
        <v>104</v>
      </c>
      <c r="C53" s="3" t="s">
        <v>105</v>
      </c>
      <c r="D53" s="13">
        <v>0.5</v>
      </c>
      <c r="E53" s="13">
        <v>0.5</v>
      </c>
      <c r="F53" s="21" t="s">
        <v>53</v>
      </c>
    </row>
    <row r="54" spans="2:8" ht="11.25" customHeight="1" x14ac:dyDescent="0.25">
      <c r="B54" s="162" t="s">
        <v>22</v>
      </c>
      <c r="C54" s="163"/>
      <c r="D54" s="163"/>
      <c r="E54" s="163"/>
      <c r="F54" s="164"/>
    </row>
    <row r="55" spans="2:8" ht="14.1" customHeight="1" x14ac:dyDescent="0.2">
      <c r="B55" s="3" t="s">
        <v>279</v>
      </c>
      <c r="C55" s="3" t="s">
        <v>280</v>
      </c>
      <c r="D55" s="13">
        <v>60</v>
      </c>
      <c r="E55" s="13">
        <v>60</v>
      </c>
      <c r="F55" s="21" t="s">
        <v>53</v>
      </c>
    </row>
  </sheetData>
  <mergeCells count="15">
    <mergeCell ref="B38:F38"/>
    <mergeCell ref="B54:F54"/>
    <mergeCell ref="B44:F44"/>
    <mergeCell ref="B52:F52"/>
    <mergeCell ref="B1:F1"/>
    <mergeCell ref="B3:F3"/>
    <mergeCell ref="B13:F13"/>
    <mergeCell ref="B40:F40"/>
    <mergeCell ref="B16:F16"/>
    <mergeCell ref="B29:F29"/>
    <mergeCell ref="B31:F31"/>
    <mergeCell ref="B25:F25"/>
    <mergeCell ref="B20:F20"/>
    <mergeCell ref="B10:F10"/>
    <mergeCell ref="B8:F8"/>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rightToLeft="1" workbookViewId="0">
      <selection sqref="A1:H1"/>
    </sheetView>
  </sheetViews>
  <sheetFormatPr defaultRowHeight="32.1" customHeight="1"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32.1" customHeight="1" x14ac:dyDescent="0.2">
      <c r="A1" s="170" t="s">
        <v>290</v>
      </c>
      <c r="B1" s="170"/>
      <c r="C1" s="170"/>
      <c r="D1" s="170"/>
      <c r="E1" s="170"/>
      <c r="F1" s="170"/>
      <c r="G1" s="170"/>
      <c r="H1" s="170"/>
    </row>
    <row r="2" spans="1:8" ht="63" customHeight="1" x14ac:dyDescent="0.2">
      <c r="A2" s="14" t="s">
        <v>75</v>
      </c>
      <c r="B2" s="169" t="s">
        <v>243</v>
      </c>
      <c r="C2" s="169"/>
      <c r="D2" s="169"/>
      <c r="E2" s="169"/>
      <c r="F2" s="169"/>
      <c r="G2" s="169"/>
      <c r="H2" s="169"/>
    </row>
    <row r="3" spans="1:8" ht="57.75" customHeight="1" x14ac:dyDescent="0.2">
      <c r="A3" s="14" t="s">
        <v>76</v>
      </c>
      <c r="B3" s="169" t="s">
        <v>241</v>
      </c>
      <c r="C3" s="169"/>
      <c r="D3" s="169"/>
      <c r="E3" s="169"/>
      <c r="F3" s="169"/>
      <c r="G3" s="169"/>
      <c r="H3" s="169"/>
    </row>
    <row r="4" spans="1:8" ht="51.75" customHeight="1" x14ac:dyDescent="0.2">
      <c r="A4" s="14" t="s">
        <v>77</v>
      </c>
      <c r="B4" s="169" t="s">
        <v>242</v>
      </c>
      <c r="C4" s="169"/>
      <c r="D4" s="169"/>
      <c r="E4" s="169"/>
      <c r="F4" s="169"/>
      <c r="G4" s="169"/>
      <c r="H4" s="169"/>
    </row>
    <row r="5" spans="1:8" ht="58.5" customHeight="1" x14ac:dyDescent="0.2">
      <c r="A5" s="14" t="s">
        <v>78</v>
      </c>
      <c r="B5" s="169" t="s">
        <v>175</v>
      </c>
      <c r="C5" s="169"/>
      <c r="D5" s="169"/>
      <c r="E5" s="169"/>
      <c r="F5" s="169"/>
      <c r="G5" s="169"/>
      <c r="H5" s="169"/>
    </row>
    <row r="6" spans="1:8" ht="45.75" customHeight="1" x14ac:dyDescent="0.2">
      <c r="A6" s="14" t="s">
        <v>79</v>
      </c>
      <c r="B6" s="169" t="s">
        <v>239</v>
      </c>
      <c r="C6" s="169"/>
      <c r="D6" s="169"/>
      <c r="E6" s="169"/>
      <c r="F6" s="169"/>
      <c r="G6" s="169"/>
      <c r="H6" s="169"/>
    </row>
    <row r="7" spans="1:8" ht="44.25" customHeight="1" x14ac:dyDescent="0.2">
      <c r="A7" s="14" t="s">
        <v>80</v>
      </c>
      <c r="B7" s="169" t="s">
        <v>238</v>
      </c>
      <c r="C7" s="169"/>
      <c r="D7" s="169"/>
      <c r="E7" s="169"/>
      <c r="F7" s="169"/>
      <c r="G7" s="169"/>
      <c r="H7" s="169"/>
    </row>
    <row r="8" spans="1:8" ht="32.1" customHeight="1" x14ac:dyDescent="0.2">
      <c r="A8" s="14" t="s">
        <v>81</v>
      </c>
      <c r="B8" s="169" t="s">
        <v>173</v>
      </c>
      <c r="C8" s="169"/>
      <c r="D8" s="169"/>
      <c r="E8" s="169"/>
      <c r="F8" s="169"/>
      <c r="G8" s="169"/>
      <c r="H8" s="169"/>
    </row>
    <row r="9" spans="1:8" ht="32.1" customHeight="1" x14ac:dyDescent="0.2">
      <c r="A9" s="39" t="s">
        <v>133</v>
      </c>
      <c r="B9" s="169" t="s">
        <v>172</v>
      </c>
      <c r="C9" s="169"/>
      <c r="D9" s="169"/>
      <c r="E9" s="169"/>
      <c r="F9" s="169"/>
      <c r="G9" s="169"/>
      <c r="H9" s="169"/>
    </row>
    <row r="10" spans="1:8" ht="35.25" customHeight="1" x14ac:dyDescent="0.2">
      <c r="A10" s="39" t="s">
        <v>131</v>
      </c>
      <c r="B10" s="169" t="s">
        <v>126</v>
      </c>
      <c r="C10" s="169"/>
      <c r="D10" s="169"/>
      <c r="E10" s="169"/>
      <c r="F10" s="169"/>
      <c r="G10" s="169"/>
      <c r="H10" s="169"/>
    </row>
    <row r="11" spans="1:8" ht="82.5" customHeight="1" x14ac:dyDescent="0.2">
      <c r="A11" s="40" t="s">
        <v>102</v>
      </c>
      <c r="B11" s="169" t="s">
        <v>174</v>
      </c>
      <c r="C11" s="169"/>
      <c r="D11" s="169"/>
      <c r="E11" s="169"/>
      <c r="F11" s="169"/>
      <c r="G11" s="169"/>
      <c r="H11" s="169"/>
    </row>
    <row r="12" spans="1:8" ht="35.25" customHeight="1" x14ac:dyDescent="0.2">
      <c r="A12" s="40" t="s">
        <v>139</v>
      </c>
      <c r="B12" s="169" t="s">
        <v>240</v>
      </c>
      <c r="C12" s="169"/>
      <c r="D12" s="169"/>
      <c r="E12" s="169"/>
      <c r="F12" s="169"/>
      <c r="G12" s="169"/>
      <c r="H12" s="169"/>
    </row>
    <row r="13" spans="1:8" ht="35.25" customHeight="1" x14ac:dyDescent="0.2">
      <c r="A13" s="40" t="s">
        <v>140</v>
      </c>
      <c r="B13" s="169" t="s">
        <v>236</v>
      </c>
      <c r="C13" s="169"/>
      <c r="D13" s="169"/>
      <c r="E13" s="169"/>
      <c r="F13" s="169"/>
      <c r="G13" s="169"/>
      <c r="H13" s="169"/>
    </row>
    <row r="14" spans="1:8" ht="32.1" customHeight="1" x14ac:dyDescent="0.2">
      <c r="A14" s="57" t="s">
        <v>160</v>
      </c>
      <c r="B14" s="169" t="s">
        <v>161</v>
      </c>
      <c r="C14" s="169"/>
      <c r="D14" s="169"/>
      <c r="E14" s="169"/>
      <c r="F14" s="169"/>
      <c r="G14" s="169"/>
      <c r="H14" s="169"/>
    </row>
    <row r="15" spans="1:8" ht="32.1" customHeight="1" x14ac:dyDescent="0.2">
      <c r="A15" s="57" t="s">
        <v>162</v>
      </c>
      <c r="B15" s="169" t="s">
        <v>159</v>
      </c>
      <c r="C15" s="169"/>
      <c r="D15" s="169"/>
      <c r="E15" s="169"/>
      <c r="F15" s="169"/>
      <c r="G15" s="169"/>
      <c r="H15" s="169"/>
    </row>
    <row r="16" spans="1:8" ht="32.1" customHeight="1" x14ac:dyDescent="0.2">
      <c r="A16" s="57" t="s">
        <v>163</v>
      </c>
      <c r="B16" s="169" t="s">
        <v>245</v>
      </c>
      <c r="C16" s="169"/>
      <c r="D16" s="169"/>
      <c r="E16" s="169"/>
      <c r="F16" s="169"/>
      <c r="G16" s="169"/>
      <c r="H16" s="169"/>
    </row>
    <row r="17" spans="1:8" ht="34.5" customHeight="1" x14ac:dyDescent="0.2">
      <c r="A17" s="57" t="s">
        <v>164</v>
      </c>
      <c r="B17" s="169" t="s">
        <v>237</v>
      </c>
      <c r="C17" s="169"/>
      <c r="D17" s="169"/>
      <c r="E17" s="169"/>
      <c r="F17" s="169"/>
      <c r="G17" s="169"/>
      <c r="H17" s="169"/>
    </row>
    <row r="18" spans="1:8" ht="32.1" customHeight="1" x14ac:dyDescent="0.2">
      <c r="A18" s="57" t="s">
        <v>165</v>
      </c>
      <c r="B18" s="169" t="s">
        <v>166</v>
      </c>
      <c r="C18" s="169"/>
      <c r="D18" s="169"/>
      <c r="E18" s="169"/>
      <c r="F18" s="169"/>
      <c r="G18" s="169"/>
      <c r="H18" s="169"/>
    </row>
    <row r="19" spans="1:8" ht="32.1" customHeight="1" x14ac:dyDescent="0.2">
      <c r="A19" s="57" t="s">
        <v>167</v>
      </c>
      <c r="B19" s="169" t="s">
        <v>168</v>
      </c>
      <c r="C19" s="169"/>
      <c r="D19" s="169"/>
      <c r="E19" s="169"/>
      <c r="F19" s="169"/>
      <c r="G19" s="169"/>
      <c r="H19" s="169"/>
    </row>
    <row r="20" spans="1:8" ht="32.1" customHeight="1" x14ac:dyDescent="0.2">
      <c r="A20" s="57" t="s">
        <v>169</v>
      </c>
      <c r="B20" s="169" t="s">
        <v>170</v>
      </c>
      <c r="C20" s="169"/>
      <c r="D20" s="169"/>
      <c r="E20" s="169"/>
      <c r="F20" s="169"/>
      <c r="G20" s="169"/>
      <c r="H20" s="169"/>
    </row>
    <row r="21" spans="1:8" ht="32.1" customHeight="1" x14ac:dyDescent="0.2">
      <c r="A21" s="57" t="s">
        <v>171</v>
      </c>
      <c r="B21" s="169" t="s">
        <v>235</v>
      </c>
      <c r="C21" s="169"/>
      <c r="D21" s="169"/>
      <c r="E21" s="169"/>
      <c r="F21" s="169"/>
      <c r="G21" s="169"/>
      <c r="H21" s="169"/>
    </row>
    <row r="22" spans="1:8" ht="41.25" customHeight="1" x14ac:dyDescent="0.2">
      <c r="A22" s="57" t="s">
        <v>176</v>
      </c>
      <c r="B22" s="169" t="s">
        <v>244</v>
      </c>
      <c r="C22" s="169"/>
      <c r="D22" s="169"/>
      <c r="E22" s="169"/>
      <c r="F22" s="169"/>
      <c r="G22" s="169"/>
      <c r="H22" s="169"/>
    </row>
    <row r="23" spans="1:8" ht="32.1" customHeight="1" x14ac:dyDescent="0.2">
      <c r="A23" s="57" t="s">
        <v>233</v>
      </c>
      <c r="B23" s="169" t="s">
        <v>246</v>
      </c>
      <c r="C23" s="169"/>
      <c r="D23" s="169"/>
      <c r="E23" s="169"/>
      <c r="F23" s="169"/>
      <c r="G23" s="169"/>
      <c r="H23" s="169"/>
    </row>
    <row r="24" spans="1:8" ht="32.1" customHeight="1" x14ac:dyDescent="0.2">
      <c r="A24" s="57" t="s">
        <v>234</v>
      </c>
      <c r="B24" s="169" t="s">
        <v>247</v>
      </c>
      <c r="C24" s="169"/>
      <c r="D24" s="169"/>
      <c r="E24" s="169"/>
      <c r="F24" s="169"/>
      <c r="G24" s="169"/>
      <c r="H24" s="169"/>
    </row>
  </sheetData>
  <mergeCells count="24">
    <mergeCell ref="B23:H23"/>
    <mergeCell ref="B24:H24"/>
    <mergeCell ref="B22:H22"/>
    <mergeCell ref="B18:H18"/>
    <mergeCell ref="B19:H19"/>
    <mergeCell ref="B20:H20"/>
    <mergeCell ref="B14:H14"/>
    <mergeCell ref="B15:H15"/>
    <mergeCell ref="B21:H21"/>
    <mergeCell ref="B17:H17"/>
    <mergeCell ref="B16:H16"/>
    <mergeCell ref="A1:H1"/>
    <mergeCell ref="B8:H8"/>
    <mergeCell ref="B9:H9"/>
    <mergeCell ref="B10:H10"/>
    <mergeCell ref="B11:H11"/>
    <mergeCell ref="B6:H6"/>
    <mergeCell ref="B13:H13"/>
    <mergeCell ref="B2:H2"/>
    <mergeCell ref="B3:H3"/>
    <mergeCell ref="B12:H12"/>
    <mergeCell ref="B4:H4"/>
    <mergeCell ref="B5:H5"/>
    <mergeCell ref="B7:H7"/>
  </mergeCells>
  <pageMargins left="0" right="0" top="0" bottom="0"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rightToLeft="1" tabSelected="1" topLeftCell="B1" zoomScaleNormal="100" workbookViewId="0">
      <selection activeCell="G7" sqref="G7"/>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44" width="9" style="17"/>
    <col min="145" max="145" width="0" style="17" hidden="1" customWidth="1"/>
    <col min="146" max="146" width="1" style="17" customWidth="1"/>
    <col min="147" max="147" width="21.75" style="17" customWidth="1"/>
    <col min="148" max="148" width="91.875" style="17" customWidth="1"/>
    <col min="149" max="400" width="9" style="17"/>
    <col min="401" max="401" width="0" style="17" hidden="1" customWidth="1"/>
    <col min="402" max="402" width="1" style="17" customWidth="1"/>
    <col min="403" max="403" width="21.75" style="17" customWidth="1"/>
    <col min="404" max="404" width="91.875" style="17" customWidth="1"/>
    <col min="405" max="656" width="9" style="17"/>
    <col min="657" max="657" width="0" style="17" hidden="1" customWidth="1"/>
    <col min="658" max="658" width="1" style="17" customWidth="1"/>
    <col min="659" max="659" width="21.75" style="17" customWidth="1"/>
    <col min="660" max="660" width="91.875" style="17" customWidth="1"/>
    <col min="661" max="912" width="9" style="17"/>
    <col min="913" max="913" width="0" style="17" hidden="1" customWidth="1"/>
    <col min="914" max="914" width="1" style="17" customWidth="1"/>
    <col min="915" max="915" width="21.75" style="17" customWidth="1"/>
    <col min="916" max="916" width="91.875" style="17" customWidth="1"/>
    <col min="917" max="1168" width="9" style="17"/>
    <col min="1169" max="1169" width="0" style="17" hidden="1" customWidth="1"/>
    <col min="1170" max="1170" width="1" style="17" customWidth="1"/>
    <col min="1171" max="1171" width="21.75" style="17" customWidth="1"/>
    <col min="1172" max="1172" width="91.875" style="17" customWidth="1"/>
    <col min="1173" max="1424" width="9" style="17"/>
    <col min="1425" max="1425" width="0" style="17" hidden="1" customWidth="1"/>
    <col min="1426" max="1426" width="1" style="17" customWidth="1"/>
    <col min="1427" max="1427" width="21.75" style="17" customWidth="1"/>
    <col min="1428" max="1428" width="91.875" style="17" customWidth="1"/>
    <col min="1429" max="1680" width="9" style="17"/>
    <col min="1681" max="1681" width="0" style="17" hidden="1" customWidth="1"/>
    <col min="1682" max="1682" width="1" style="17" customWidth="1"/>
    <col min="1683" max="1683" width="21.75" style="17" customWidth="1"/>
    <col min="1684" max="1684" width="91.875" style="17" customWidth="1"/>
    <col min="1685" max="1936" width="9" style="17"/>
    <col min="1937" max="1937" width="0" style="17" hidden="1" customWidth="1"/>
    <col min="1938" max="1938" width="1" style="17" customWidth="1"/>
    <col min="1939" max="1939" width="21.75" style="17" customWidth="1"/>
    <col min="1940" max="1940" width="91.875" style="17" customWidth="1"/>
    <col min="1941" max="2192" width="9" style="17"/>
    <col min="2193" max="2193" width="0" style="17" hidden="1" customWidth="1"/>
    <col min="2194" max="2194" width="1" style="17" customWidth="1"/>
    <col min="2195" max="2195" width="21.75" style="17" customWidth="1"/>
    <col min="2196" max="2196" width="91.875" style="17" customWidth="1"/>
    <col min="2197" max="2448" width="9" style="17"/>
    <col min="2449" max="2449" width="0" style="17" hidden="1" customWidth="1"/>
    <col min="2450" max="2450" width="1" style="17" customWidth="1"/>
    <col min="2451" max="2451" width="21.75" style="17" customWidth="1"/>
    <col min="2452" max="2452" width="91.875" style="17" customWidth="1"/>
    <col min="2453" max="2704" width="9" style="17"/>
    <col min="2705" max="2705" width="0" style="17" hidden="1" customWidth="1"/>
    <col min="2706" max="2706" width="1" style="17" customWidth="1"/>
    <col min="2707" max="2707" width="21.75" style="17" customWidth="1"/>
    <col min="2708" max="2708" width="91.875" style="17" customWidth="1"/>
    <col min="2709" max="2960" width="9" style="17"/>
    <col min="2961" max="2961" width="0" style="17" hidden="1" customWidth="1"/>
    <col min="2962" max="2962" width="1" style="17" customWidth="1"/>
    <col min="2963" max="2963" width="21.75" style="17" customWidth="1"/>
    <col min="2964" max="2964" width="91.875" style="17" customWidth="1"/>
    <col min="2965" max="3216" width="9" style="17"/>
    <col min="3217" max="3217" width="0" style="17" hidden="1" customWidth="1"/>
    <col min="3218" max="3218" width="1" style="17" customWidth="1"/>
    <col min="3219" max="3219" width="21.75" style="17" customWidth="1"/>
    <col min="3220" max="3220" width="91.875" style="17" customWidth="1"/>
    <col min="3221" max="3472" width="9" style="17"/>
    <col min="3473" max="3473" width="0" style="17" hidden="1" customWidth="1"/>
    <col min="3474" max="3474" width="1" style="17" customWidth="1"/>
    <col min="3475" max="3475" width="21.75" style="17" customWidth="1"/>
    <col min="3476" max="3476" width="91.875" style="17" customWidth="1"/>
    <col min="3477" max="3728" width="9" style="17"/>
    <col min="3729" max="3729" width="0" style="17" hidden="1" customWidth="1"/>
    <col min="3730" max="3730" width="1" style="17" customWidth="1"/>
    <col min="3731" max="3731" width="21.75" style="17" customWidth="1"/>
    <col min="3732" max="3732" width="91.875" style="17" customWidth="1"/>
    <col min="3733" max="3984" width="9" style="17"/>
    <col min="3985" max="3985" width="0" style="17" hidden="1" customWidth="1"/>
    <col min="3986" max="3986" width="1" style="17" customWidth="1"/>
    <col min="3987" max="3987" width="21.75" style="17" customWidth="1"/>
    <col min="3988" max="3988" width="91.875" style="17" customWidth="1"/>
    <col min="3989" max="4240" width="9" style="17"/>
    <col min="4241" max="4241" width="0" style="17" hidden="1" customWidth="1"/>
    <col min="4242" max="4242" width="1" style="17" customWidth="1"/>
    <col min="4243" max="4243" width="21.75" style="17" customWidth="1"/>
    <col min="4244" max="4244" width="91.875" style="17" customWidth="1"/>
    <col min="4245" max="4496" width="9" style="17"/>
    <col min="4497" max="4497" width="0" style="17" hidden="1" customWidth="1"/>
    <col min="4498" max="4498" width="1" style="17" customWidth="1"/>
    <col min="4499" max="4499" width="21.75" style="17" customWidth="1"/>
    <col min="4500" max="4500" width="91.875" style="17" customWidth="1"/>
    <col min="4501" max="4752" width="9" style="17"/>
    <col min="4753" max="4753" width="0" style="17" hidden="1" customWidth="1"/>
    <col min="4754" max="4754" width="1" style="17" customWidth="1"/>
    <col min="4755" max="4755" width="21.75" style="17" customWidth="1"/>
    <col min="4756" max="4756" width="91.875" style="17" customWidth="1"/>
    <col min="4757" max="5008" width="9" style="17"/>
    <col min="5009" max="5009" width="0" style="17" hidden="1" customWidth="1"/>
    <col min="5010" max="5010" width="1" style="17" customWidth="1"/>
    <col min="5011" max="5011" width="21.75" style="17" customWidth="1"/>
    <col min="5012" max="5012" width="91.875" style="17" customWidth="1"/>
    <col min="5013" max="5264" width="9" style="17"/>
    <col min="5265" max="5265" width="0" style="17" hidden="1" customWidth="1"/>
    <col min="5266" max="5266" width="1" style="17" customWidth="1"/>
    <col min="5267" max="5267" width="21.75" style="17" customWidth="1"/>
    <col min="5268" max="5268" width="91.875" style="17" customWidth="1"/>
    <col min="5269" max="5520" width="9" style="17"/>
    <col min="5521" max="5521" width="0" style="17" hidden="1" customWidth="1"/>
    <col min="5522" max="5522" width="1" style="17" customWidth="1"/>
    <col min="5523" max="5523" width="21.75" style="17" customWidth="1"/>
    <col min="5524" max="5524" width="91.875" style="17" customWidth="1"/>
    <col min="5525" max="5776" width="9" style="17"/>
    <col min="5777" max="5777" width="0" style="17" hidden="1" customWidth="1"/>
    <col min="5778" max="5778" width="1" style="17" customWidth="1"/>
    <col min="5779" max="5779" width="21.75" style="17" customWidth="1"/>
    <col min="5780" max="5780" width="91.875" style="17" customWidth="1"/>
    <col min="5781" max="6032" width="9" style="17"/>
    <col min="6033" max="6033" width="0" style="17" hidden="1" customWidth="1"/>
    <col min="6034" max="6034" width="1" style="17" customWidth="1"/>
    <col min="6035" max="6035" width="21.75" style="17" customWidth="1"/>
    <col min="6036" max="6036" width="91.875" style="17" customWidth="1"/>
    <col min="6037" max="6288" width="9" style="17"/>
    <col min="6289" max="6289" width="0" style="17" hidden="1" customWidth="1"/>
    <col min="6290" max="6290" width="1" style="17" customWidth="1"/>
    <col min="6291" max="6291" width="21.75" style="17" customWidth="1"/>
    <col min="6292" max="6292" width="91.875" style="17" customWidth="1"/>
    <col min="6293" max="6544" width="9" style="17"/>
    <col min="6545" max="6545" width="0" style="17" hidden="1" customWidth="1"/>
    <col min="6546" max="6546" width="1" style="17" customWidth="1"/>
    <col min="6547" max="6547" width="21.75" style="17" customWidth="1"/>
    <col min="6548" max="6548" width="91.875" style="17" customWidth="1"/>
    <col min="6549" max="6800" width="9" style="17"/>
    <col min="6801" max="6801" width="0" style="17" hidden="1" customWidth="1"/>
    <col min="6802" max="6802" width="1" style="17" customWidth="1"/>
    <col min="6803" max="6803" width="21.75" style="17" customWidth="1"/>
    <col min="6804" max="6804" width="91.875" style="17" customWidth="1"/>
    <col min="6805" max="7056" width="9" style="17"/>
    <col min="7057" max="7057" width="0" style="17" hidden="1" customWidth="1"/>
    <col min="7058" max="7058" width="1" style="17" customWidth="1"/>
    <col min="7059" max="7059" width="21.75" style="17" customWidth="1"/>
    <col min="7060" max="7060" width="91.875" style="17" customWidth="1"/>
    <col min="7061" max="7312" width="9" style="17"/>
    <col min="7313" max="7313" width="0" style="17" hidden="1" customWidth="1"/>
    <col min="7314" max="7314" width="1" style="17" customWidth="1"/>
    <col min="7315" max="7315" width="21.75" style="17" customWidth="1"/>
    <col min="7316" max="7316" width="91.875" style="17" customWidth="1"/>
    <col min="7317" max="7568" width="9" style="17"/>
    <col min="7569" max="7569" width="0" style="17" hidden="1" customWidth="1"/>
    <col min="7570" max="7570" width="1" style="17" customWidth="1"/>
    <col min="7571" max="7571" width="21.75" style="17" customWidth="1"/>
    <col min="7572" max="7572" width="91.875" style="17" customWidth="1"/>
    <col min="7573" max="7824" width="9" style="17"/>
    <col min="7825" max="7825" width="0" style="17" hidden="1" customWidth="1"/>
    <col min="7826" max="7826" width="1" style="17" customWidth="1"/>
    <col min="7827" max="7827" width="21.75" style="17" customWidth="1"/>
    <col min="7828" max="7828" width="91.875" style="17" customWidth="1"/>
    <col min="7829" max="8080" width="9" style="17"/>
    <col min="8081" max="8081" width="0" style="17" hidden="1" customWidth="1"/>
    <col min="8082" max="8082" width="1" style="17" customWidth="1"/>
    <col min="8083" max="8083" width="21.75" style="17" customWidth="1"/>
    <col min="8084" max="8084" width="91.875" style="17" customWidth="1"/>
    <col min="8085" max="8336" width="9" style="17"/>
    <col min="8337" max="8337" width="0" style="17" hidden="1" customWidth="1"/>
    <col min="8338" max="8338" width="1" style="17" customWidth="1"/>
    <col min="8339" max="8339" width="21.75" style="17" customWidth="1"/>
    <col min="8340" max="8340" width="91.875" style="17" customWidth="1"/>
    <col min="8341" max="8592" width="9" style="17"/>
    <col min="8593" max="8593" width="0" style="17" hidden="1" customWidth="1"/>
    <col min="8594" max="8594" width="1" style="17" customWidth="1"/>
    <col min="8595" max="8595" width="21.75" style="17" customWidth="1"/>
    <col min="8596" max="8596" width="91.875" style="17" customWidth="1"/>
    <col min="8597" max="8848" width="9" style="17"/>
    <col min="8849" max="8849" width="0" style="17" hidden="1" customWidth="1"/>
    <col min="8850" max="8850" width="1" style="17" customWidth="1"/>
    <col min="8851" max="8851" width="21.75" style="17" customWidth="1"/>
    <col min="8852" max="8852" width="91.875" style="17" customWidth="1"/>
    <col min="8853" max="9104" width="9" style="17"/>
    <col min="9105" max="9105" width="0" style="17" hidden="1" customWidth="1"/>
    <col min="9106" max="9106" width="1" style="17" customWidth="1"/>
    <col min="9107" max="9107" width="21.75" style="17" customWidth="1"/>
    <col min="9108" max="9108" width="91.875" style="17" customWidth="1"/>
    <col min="9109" max="9360" width="9" style="17"/>
    <col min="9361" max="9361" width="0" style="17" hidden="1" customWidth="1"/>
    <col min="9362" max="9362" width="1" style="17" customWidth="1"/>
    <col min="9363" max="9363" width="21.75" style="17" customWidth="1"/>
    <col min="9364" max="9364" width="91.875" style="17" customWidth="1"/>
    <col min="9365" max="9616" width="9" style="17"/>
    <col min="9617" max="9617" width="0" style="17" hidden="1" customWidth="1"/>
    <col min="9618" max="9618" width="1" style="17" customWidth="1"/>
    <col min="9619" max="9619" width="21.75" style="17" customWidth="1"/>
    <col min="9620" max="9620" width="91.875" style="17" customWidth="1"/>
    <col min="9621" max="9872" width="9" style="17"/>
    <col min="9873" max="9873" width="0" style="17" hidden="1" customWidth="1"/>
    <col min="9874" max="9874" width="1" style="17" customWidth="1"/>
    <col min="9875" max="9875" width="21.75" style="17" customWidth="1"/>
    <col min="9876" max="9876" width="91.875" style="17" customWidth="1"/>
    <col min="9877" max="10128" width="9" style="17"/>
    <col min="10129" max="10129" width="0" style="17" hidden="1" customWidth="1"/>
    <col min="10130" max="10130" width="1" style="17" customWidth="1"/>
    <col min="10131" max="10131" width="21.75" style="17" customWidth="1"/>
    <col min="10132" max="10132" width="91.875" style="17" customWidth="1"/>
    <col min="10133" max="10384" width="9" style="17"/>
    <col min="10385" max="10385" width="0" style="17" hidden="1" customWidth="1"/>
    <col min="10386" max="10386" width="1" style="17" customWidth="1"/>
    <col min="10387" max="10387" width="21.75" style="17" customWidth="1"/>
    <col min="10388" max="10388" width="91.875" style="17" customWidth="1"/>
    <col min="10389" max="10640" width="9" style="17"/>
    <col min="10641" max="10641" width="0" style="17" hidden="1" customWidth="1"/>
    <col min="10642" max="10642" width="1" style="17" customWidth="1"/>
    <col min="10643" max="10643" width="21.75" style="17" customWidth="1"/>
    <col min="10644" max="10644" width="91.875" style="17" customWidth="1"/>
    <col min="10645" max="10896" width="9" style="17"/>
    <col min="10897" max="10897" width="0" style="17" hidden="1" customWidth="1"/>
    <col min="10898" max="10898" width="1" style="17" customWidth="1"/>
    <col min="10899" max="10899" width="21.75" style="17" customWidth="1"/>
    <col min="10900" max="10900" width="91.875" style="17" customWidth="1"/>
    <col min="10901" max="11152" width="9" style="17"/>
    <col min="11153" max="11153" width="0" style="17" hidden="1" customWidth="1"/>
    <col min="11154" max="11154" width="1" style="17" customWidth="1"/>
    <col min="11155" max="11155" width="21.75" style="17" customWidth="1"/>
    <col min="11156" max="11156" width="91.875" style="17" customWidth="1"/>
    <col min="11157" max="11408" width="9" style="17"/>
    <col min="11409" max="11409" width="0" style="17" hidden="1" customWidth="1"/>
    <col min="11410" max="11410" width="1" style="17" customWidth="1"/>
    <col min="11411" max="11411" width="21.75" style="17" customWidth="1"/>
    <col min="11412" max="11412" width="91.875" style="17" customWidth="1"/>
    <col min="11413" max="11664" width="9" style="17"/>
    <col min="11665" max="11665" width="0" style="17" hidden="1" customWidth="1"/>
    <col min="11666" max="11666" width="1" style="17" customWidth="1"/>
    <col min="11667" max="11667" width="21.75" style="17" customWidth="1"/>
    <col min="11668" max="11668" width="91.875" style="17" customWidth="1"/>
    <col min="11669" max="11920" width="9" style="17"/>
    <col min="11921" max="11921" width="0" style="17" hidden="1" customWidth="1"/>
    <col min="11922" max="11922" width="1" style="17" customWidth="1"/>
    <col min="11923" max="11923" width="21.75" style="17" customWidth="1"/>
    <col min="11924" max="11924" width="91.875" style="17" customWidth="1"/>
    <col min="11925" max="12176" width="9" style="17"/>
    <col min="12177" max="12177" width="0" style="17" hidden="1" customWidth="1"/>
    <col min="12178" max="12178" width="1" style="17" customWidth="1"/>
    <col min="12179" max="12179" width="21.75" style="17" customWidth="1"/>
    <col min="12180" max="12180" width="91.875" style="17" customWidth="1"/>
    <col min="12181" max="12432" width="9" style="17"/>
    <col min="12433" max="12433" width="0" style="17" hidden="1" customWidth="1"/>
    <col min="12434" max="12434" width="1" style="17" customWidth="1"/>
    <col min="12435" max="12435" width="21.75" style="17" customWidth="1"/>
    <col min="12436" max="12436" width="91.875" style="17" customWidth="1"/>
    <col min="12437" max="12688" width="9" style="17"/>
    <col min="12689" max="12689" width="0" style="17" hidden="1" customWidth="1"/>
    <col min="12690" max="12690" width="1" style="17" customWidth="1"/>
    <col min="12691" max="12691" width="21.75" style="17" customWidth="1"/>
    <col min="12692" max="12692" width="91.875" style="17" customWidth="1"/>
    <col min="12693" max="12944" width="9" style="17"/>
    <col min="12945" max="12945" width="0" style="17" hidden="1" customWidth="1"/>
    <col min="12946" max="12946" width="1" style="17" customWidth="1"/>
    <col min="12947" max="12947" width="21.75" style="17" customWidth="1"/>
    <col min="12948" max="12948" width="91.875" style="17" customWidth="1"/>
    <col min="12949" max="13200" width="9" style="17"/>
    <col min="13201" max="13201" width="0" style="17" hidden="1" customWidth="1"/>
    <col min="13202" max="13202" width="1" style="17" customWidth="1"/>
    <col min="13203" max="13203" width="21.75" style="17" customWidth="1"/>
    <col min="13204" max="13204" width="91.875" style="17" customWidth="1"/>
    <col min="13205" max="13456" width="9" style="17"/>
    <col min="13457" max="13457" width="0" style="17" hidden="1" customWidth="1"/>
    <col min="13458" max="13458" width="1" style="17" customWidth="1"/>
    <col min="13459" max="13459" width="21.75" style="17" customWidth="1"/>
    <col min="13460" max="13460" width="91.875" style="17" customWidth="1"/>
    <col min="13461" max="13712" width="9" style="17"/>
    <col min="13713" max="13713" width="0" style="17" hidden="1" customWidth="1"/>
    <col min="13714" max="13714" width="1" style="17" customWidth="1"/>
    <col min="13715" max="13715" width="21.75" style="17" customWidth="1"/>
    <col min="13716" max="13716" width="91.875" style="17" customWidth="1"/>
    <col min="13717" max="13968" width="9" style="17"/>
    <col min="13969" max="13969" width="0" style="17" hidden="1" customWidth="1"/>
    <col min="13970" max="13970" width="1" style="17" customWidth="1"/>
    <col min="13971" max="13971" width="21.75" style="17" customWidth="1"/>
    <col min="13972" max="13972" width="91.875" style="17" customWidth="1"/>
    <col min="13973" max="14224" width="9" style="17"/>
    <col min="14225" max="14225" width="0" style="17" hidden="1" customWidth="1"/>
    <col min="14226" max="14226" width="1" style="17" customWidth="1"/>
    <col min="14227" max="14227" width="21.75" style="17" customWidth="1"/>
    <col min="14228" max="14228" width="91.875" style="17" customWidth="1"/>
    <col min="14229" max="14480" width="9" style="17"/>
    <col min="14481" max="14481" width="0" style="17" hidden="1" customWidth="1"/>
    <col min="14482" max="14482" width="1" style="17" customWidth="1"/>
    <col min="14483" max="14483" width="21.75" style="17" customWidth="1"/>
    <col min="14484" max="14484" width="91.875" style="17" customWidth="1"/>
    <col min="14485" max="14736" width="9" style="17"/>
    <col min="14737" max="14737" width="0" style="17" hidden="1" customWidth="1"/>
    <col min="14738" max="14738" width="1" style="17" customWidth="1"/>
    <col min="14739" max="14739" width="21.75" style="17" customWidth="1"/>
    <col min="14740" max="14740" width="91.875" style="17" customWidth="1"/>
    <col min="14741" max="14992" width="9" style="17"/>
    <col min="14993" max="14993" width="0" style="17" hidden="1" customWidth="1"/>
    <col min="14994" max="14994" width="1" style="17" customWidth="1"/>
    <col min="14995" max="14995" width="21.75" style="17" customWidth="1"/>
    <col min="14996" max="14996" width="91.875" style="17" customWidth="1"/>
    <col min="14997" max="15248" width="9" style="17"/>
    <col min="15249" max="15249" width="0" style="17" hidden="1" customWidth="1"/>
    <col min="15250" max="15250" width="1" style="17" customWidth="1"/>
    <col min="15251" max="15251" width="21.75" style="17" customWidth="1"/>
    <col min="15252" max="15252" width="91.875" style="17" customWidth="1"/>
    <col min="15253" max="15504" width="9" style="17"/>
    <col min="15505" max="15505" width="0" style="17" hidden="1" customWidth="1"/>
    <col min="15506" max="15506" width="1" style="17" customWidth="1"/>
    <col min="15507" max="15507" width="21.75" style="17" customWidth="1"/>
    <col min="15508" max="15508" width="91.875" style="17" customWidth="1"/>
    <col min="15509" max="15760" width="9" style="17"/>
    <col min="15761" max="15761" width="0" style="17" hidden="1" customWidth="1"/>
    <col min="15762" max="15762" width="1" style="17" customWidth="1"/>
    <col min="15763" max="15763" width="21.75" style="17" customWidth="1"/>
    <col min="15764" max="15764" width="91.875" style="17" customWidth="1"/>
    <col min="15765" max="16016" width="9" style="17"/>
    <col min="16017" max="16017" width="0" style="17" hidden="1" customWidth="1"/>
    <col min="16018" max="16018" width="1" style="17" customWidth="1"/>
    <col min="16019" max="16019" width="21.75" style="17" customWidth="1"/>
    <col min="16020" max="16020" width="91.875" style="17" customWidth="1"/>
    <col min="16021" max="16384" width="9" style="17"/>
  </cols>
  <sheetData>
    <row r="1" spans="3:5" s="15" customFormat="1" ht="15.75" customHeight="1" x14ac:dyDescent="0.25">
      <c r="C1" s="178" t="s">
        <v>289</v>
      </c>
      <c r="D1" s="178"/>
      <c r="E1" s="178"/>
    </row>
    <row r="2" spans="3:5" s="16" customFormat="1" ht="18" x14ac:dyDescent="0.25">
      <c r="C2" s="179" t="s">
        <v>82</v>
      </c>
      <c r="D2" s="179"/>
      <c r="E2" s="179"/>
    </row>
    <row r="3" spans="3:5" s="16" customFormat="1" ht="53.25" customHeight="1" x14ac:dyDescent="0.25">
      <c r="C3" s="70" t="s">
        <v>260</v>
      </c>
      <c r="D3" s="173" t="s">
        <v>302</v>
      </c>
      <c r="E3" s="174"/>
    </row>
    <row r="4" spans="3:5" s="16" customFormat="1" ht="55.5" customHeight="1" x14ac:dyDescent="0.25">
      <c r="C4" s="62" t="s">
        <v>213</v>
      </c>
      <c r="D4" s="173" t="s">
        <v>295</v>
      </c>
      <c r="E4" s="174"/>
    </row>
    <row r="5" spans="3:5" s="16" customFormat="1" ht="50.25" customHeight="1" x14ac:dyDescent="0.25">
      <c r="C5" s="57" t="s">
        <v>163</v>
      </c>
      <c r="D5" s="171" t="s">
        <v>270</v>
      </c>
      <c r="E5" s="175"/>
    </row>
    <row r="6" spans="3:5" s="16" customFormat="1" ht="43.5" customHeight="1" x14ac:dyDescent="0.25">
      <c r="C6" s="64" t="s">
        <v>258</v>
      </c>
      <c r="D6" s="171" t="s">
        <v>259</v>
      </c>
      <c r="E6" s="172"/>
    </row>
    <row r="7" spans="3:5" s="16" customFormat="1" ht="45" customHeight="1" x14ac:dyDescent="0.25">
      <c r="C7" s="76" t="s">
        <v>267</v>
      </c>
      <c r="D7" s="171" t="s">
        <v>266</v>
      </c>
      <c r="E7" s="172"/>
    </row>
    <row r="8" spans="3:5" s="16" customFormat="1" ht="45" customHeight="1" x14ac:dyDescent="0.25">
      <c r="C8" s="77" t="s">
        <v>299</v>
      </c>
      <c r="D8" s="171" t="s">
        <v>313</v>
      </c>
      <c r="E8" s="172"/>
    </row>
    <row r="9" spans="3:5" s="16" customFormat="1" ht="54.75" customHeight="1" x14ac:dyDescent="0.25">
      <c r="C9" s="77" t="s">
        <v>272</v>
      </c>
      <c r="D9" s="171" t="s">
        <v>271</v>
      </c>
      <c r="E9" s="172"/>
    </row>
    <row r="10" spans="3:5" s="16" customFormat="1" ht="54.75" customHeight="1" x14ac:dyDescent="0.25">
      <c r="C10" s="77" t="s">
        <v>276</v>
      </c>
      <c r="D10" s="171" t="s">
        <v>275</v>
      </c>
      <c r="E10" s="172"/>
    </row>
    <row r="11" spans="3:5" s="16" customFormat="1" ht="54.75" customHeight="1" x14ac:dyDescent="0.25">
      <c r="C11" s="77" t="s">
        <v>285</v>
      </c>
      <c r="D11" s="171" t="s">
        <v>284</v>
      </c>
      <c r="E11" s="172"/>
    </row>
    <row r="12" spans="3:5" s="16" customFormat="1" ht="54.75" customHeight="1" x14ac:dyDescent="0.25">
      <c r="C12" s="77" t="s">
        <v>301</v>
      </c>
      <c r="D12" s="171" t="s">
        <v>300</v>
      </c>
      <c r="E12" s="172"/>
    </row>
    <row r="13" spans="3:5" s="16" customFormat="1" ht="42" customHeight="1" x14ac:dyDescent="0.25">
      <c r="C13" s="64" t="s">
        <v>222</v>
      </c>
      <c r="D13" s="180" t="s">
        <v>221</v>
      </c>
      <c r="E13" s="181"/>
    </row>
    <row r="14" spans="3:5" s="16" customFormat="1" ht="59.25" customHeight="1" x14ac:dyDescent="0.25">
      <c r="C14" s="64" t="s">
        <v>223</v>
      </c>
      <c r="D14" s="180" t="s">
        <v>225</v>
      </c>
      <c r="E14" s="181"/>
    </row>
    <row r="15" spans="3:5" s="16" customFormat="1" ht="28.5" customHeight="1" x14ac:dyDescent="0.25">
      <c r="C15" s="64" t="s">
        <v>215</v>
      </c>
      <c r="D15" s="180" t="s">
        <v>226</v>
      </c>
      <c r="E15" s="181"/>
    </row>
    <row r="16" spans="3:5" s="16" customFormat="1" ht="42.75" customHeight="1" x14ac:dyDescent="0.25">
      <c r="C16" s="39" t="s">
        <v>113</v>
      </c>
      <c r="D16" s="180" t="s">
        <v>153</v>
      </c>
      <c r="E16" s="181"/>
    </row>
    <row r="17" spans="3:5" s="16" customFormat="1" ht="19.5" customHeight="1" x14ac:dyDescent="0.25">
      <c r="C17" s="39" t="s">
        <v>152</v>
      </c>
      <c r="D17" s="180" t="s">
        <v>248</v>
      </c>
      <c r="E17" s="181"/>
    </row>
    <row r="18" spans="3:5" s="16" customFormat="1" ht="19.5" customHeight="1" x14ac:dyDescent="0.25">
      <c r="C18" s="182" t="s">
        <v>229</v>
      </c>
      <c r="D18" s="183"/>
      <c r="E18" s="58"/>
    </row>
    <row r="19" spans="3:5" s="16" customFormat="1" ht="45" customHeight="1" x14ac:dyDescent="0.25">
      <c r="C19" s="68" t="s">
        <v>231</v>
      </c>
      <c r="D19" s="171" t="s">
        <v>283</v>
      </c>
      <c r="E19" s="172"/>
    </row>
    <row r="20" spans="3:5" s="16" customFormat="1" ht="48.75" customHeight="1" x14ac:dyDescent="0.25">
      <c r="C20" s="70" t="s">
        <v>260</v>
      </c>
      <c r="D20" s="173" t="s">
        <v>302</v>
      </c>
      <c r="E20" s="174"/>
    </row>
    <row r="21" spans="3:5" s="43" customFormat="1" ht="18.75" customHeight="1" x14ac:dyDescent="0.25">
      <c r="C21" s="182" t="s">
        <v>230</v>
      </c>
      <c r="D21" s="183"/>
      <c r="E21" s="58"/>
    </row>
    <row r="22" spans="3:5" s="43" customFormat="1" ht="44.25" customHeight="1" x14ac:dyDescent="0.25">
      <c r="C22" s="63" t="s">
        <v>214</v>
      </c>
      <c r="D22" s="184" t="s">
        <v>216</v>
      </c>
      <c r="E22" s="177"/>
    </row>
    <row r="23" spans="3:5" ht="51" customHeight="1" x14ac:dyDescent="0.2">
      <c r="C23" s="50" t="s">
        <v>132</v>
      </c>
      <c r="D23" s="176" t="s">
        <v>257</v>
      </c>
      <c r="E23" s="177"/>
    </row>
    <row r="24" spans="3:5" ht="50.25" customHeight="1" x14ac:dyDescent="0.2"/>
  </sheetData>
  <mergeCells count="23">
    <mergeCell ref="D23:E23"/>
    <mergeCell ref="C1:E1"/>
    <mergeCell ref="C2:E2"/>
    <mergeCell ref="D16:E16"/>
    <mergeCell ref="D17:E17"/>
    <mergeCell ref="D13:E13"/>
    <mergeCell ref="D14:E14"/>
    <mergeCell ref="D15:E15"/>
    <mergeCell ref="D19:E19"/>
    <mergeCell ref="C21:D21"/>
    <mergeCell ref="D9:E9"/>
    <mergeCell ref="D6:E6"/>
    <mergeCell ref="D20:E20"/>
    <mergeCell ref="D22:E22"/>
    <mergeCell ref="D3:E3"/>
    <mergeCell ref="C18:D18"/>
    <mergeCell ref="D12:E12"/>
    <mergeCell ref="D4:E4"/>
    <mergeCell ref="D7:E7"/>
    <mergeCell ref="D5:E5"/>
    <mergeCell ref="D10:E10"/>
    <mergeCell ref="D11:E11"/>
    <mergeCell ref="D8:E8"/>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اجانب</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qais</cp:lastModifiedBy>
  <cp:lastPrinted>2017-11-02T10:44:19Z</cp:lastPrinted>
  <dcterms:created xsi:type="dcterms:W3CDTF">2011-02-10T19:21:44Z</dcterms:created>
  <dcterms:modified xsi:type="dcterms:W3CDTF">2017-11-02T10:55:04Z</dcterms:modified>
</cp:coreProperties>
</file>