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810" windowWidth="20115" windowHeight="1185"/>
  </bookViews>
  <sheets>
    <sheet name="نشرة التداول" sheetId="1" r:id="rId1"/>
    <sheet name="الاجانب" sheetId="9" r:id="rId2"/>
    <sheet name="الغير المتداولة" sheetId="8" r:id="rId3"/>
    <sheet name="الشركات المتوقفة" sheetId="4" r:id="rId4"/>
    <sheet name="اخبار الشركات" sheetId="5" r:id="rId5"/>
  </sheets>
  <calcPr calcId="145621"/>
</workbook>
</file>

<file path=xl/calcChain.xml><?xml version="1.0" encoding="utf-8"?>
<calcChain xmlns="http://schemas.openxmlformats.org/spreadsheetml/2006/main">
  <c r="F32" i="9" l="1"/>
  <c r="E32" i="9"/>
  <c r="D32" i="9"/>
  <c r="D27" i="9"/>
  <c r="F26" i="9"/>
  <c r="F27" i="9" s="1"/>
  <c r="E26" i="9"/>
  <c r="D26" i="9"/>
  <c r="F23" i="9"/>
  <c r="E23" i="9"/>
  <c r="E27" i="9" s="1"/>
  <c r="D23" i="9"/>
  <c r="F17" i="9"/>
  <c r="E17" i="9"/>
  <c r="D17" i="9"/>
  <c r="F11" i="9"/>
  <c r="F12" i="9" s="1"/>
  <c r="E11" i="9"/>
  <c r="D11" i="9"/>
  <c r="D12" i="9" s="1"/>
  <c r="F8" i="9"/>
  <c r="E8" i="9"/>
  <c r="D8" i="9"/>
  <c r="E12" i="9" l="1"/>
  <c r="M66" i="1"/>
  <c r="N66" i="1"/>
  <c r="L66" i="1"/>
  <c r="L22" i="1"/>
  <c r="M22" i="1"/>
  <c r="N22" i="1"/>
  <c r="L50" i="1"/>
  <c r="M50" i="1"/>
  <c r="N50" i="1"/>
  <c r="L43" i="1"/>
  <c r="M43" i="1"/>
  <c r="N43" i="1"/>
  <c r="L33" i="1"/>
  <c r="M33" i="1"/>
  <c r="N33" i="1"/>
  <c r="N54" i="1" l="1"/>
  <c r="N67" i="1" s="1"/>
  <c r="M54" i="1"/>
  <c r="M67" i="1" s="1"/>
  <c r="L54" i="1"/>
  <c r="L67" i="1" s="1"/>
</calcChain>
</file>

<file path=xl/sharedStrings.xml><?xml version="1.0" encoding="utf-8"?>
<sst xmlns="http://schemas.openxmlformats.org/spreadsheetml/2006/main" count="471" uniqueCount="324">
  <si>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</si>
  <si>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</si>
  <si>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</si>
  <si>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</si>
  <si>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</si>
  <si>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</si>
  <si>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</si>
  <si>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</si>
  <si>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</si>
  <si>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</si>
  <si>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</si>
  <si>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</si>
  <si>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</si>
  <si>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</si>
  <si>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</si>
  <si>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</si>
  <si>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</si>
  <si>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</si>
  <si>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</si>
  <si>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</si>
  <si>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</si>
  <si>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</si>
  <si>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</si>
  <si>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</si>
  <si>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</si>
  <si>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</si>
  <si>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</si>
  <si>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</si>
  <si>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قطاع الزراعة</t>
  </si>
  <si>
    <t>مجموع السوق النظامي</t>
  </si>
  <si>
    <t>اسم الشركة</t>
  </si>
  <si>
    <t>اغلاق</t>
  </si>
  <si>
    <t xml:space="preserve">الاكثر نشاطا حسب الاسهم المتداولة </t>
  </si>
  <si>
    <t xml:space="preserve">الاكثر نشاطا حسب القيمة المتداولة </t>
  </si>
  <si>
    <t>معدل السعر السابق</t>
  </si>
  <si>
    <t>سعر الاغلاق السابق</t>
  </si>
  <si>
    <t>قطاع التأمين</t>
  </si>
  <si>
    <t>قطاع الاستثمار</t>
  </si>
  <si>
    <t>ــــــــــ</t>
  </si>
  <si>
    <t>قطاع التحويل المالي</t>
  </si>
  <si>
    <t>الفلوجة لانتاج المواد الانشائية (IFCM)</t>
  </si>
  <si>
    <t>صناعة المواد الانشائية الحديثة (IMCM)</t>
  </si>
  <si>
    <t>صناعات الاصباغ الحديثة (IMPI)</t>
  </si>
  <si>
    <t>الصناعات الخفيفة (ITLI)</t>
  </si>
  <si>
    <t>مصرف دار السلام (BDSI)</t>
  </si>
  <si>
    <t>مصرف دجلة والفرات (BDFD)</t>
  </si>
  <si>
    <t>مصرف الاقتصاد (BEFI)</t>
  </si>
  <si>
    <t>الصناعات الالكترونية (IELI)</t>
  </si>
  <si>
    <t>نقل المنتجات النفطية (SIGT)</t>
  </si>
  <si>
    <t>البادية للنقل العام (SBAG)</t>
  </si>
  <si>
    <t>الخير للاستثمار المالي (VKHF)</t>
  </si>
  <si>
    <t>مصرف الاتحاد العراقي (BUOI)</t>
  </si>
  <si>
    <t>صناعة وتجارة الكارتون (IICM)</t>
  </si>
  <si>
    <t xml:space="preserve">Web site : www.isx-iq.net     E-mail : info-isx@isx-iq.net   07834000034 - 07711211522 - 07270094594  : ص . ب :3607 العلوية  الهاتف </t>
  </si>
  <si>
    <t xml:space="preserve">الاسهم المتداولة  </t>
  </si>
  <si>
    <t>التغير(%)</t>
  </si>
  <si>
    <t>تاريخ الايقاف</t>
  </si>
  <si>
    <t>سبب الايقاف والملاحظات</t>
  </si>
  <si>
    <t>الاكثر خسارة</t>
  </si>
  <si>
    <t>المنافع للتحويل المالي</t>
  </si>
  <si>
    <t>MTMA</t>
  </si>
  <si>
    <t>مصرف الشمال(BNOR)</t>
  </si>
  <si>
    <t xml:space="preserve"> الشركات المتوقفة عن التداول بقرارات من هيئة الاوراق المالية </t>
  </si>
  <si>
    <t>الحمراء للتأمين</t>
  </si>
  <si>
    <t>NHAM</t>
  </si>
  <si>
    <t>فندق السدير(HSAD)</t>
  </si>
  <si>
    <t>BWOR</t>
  </si>
  <si>
    <t xml:space="preserve">مصرف العالم الاسلامي </t>
  </si>
  <si>
    <t>اولاً : اخبار الشركات .</t>
  </si>
  <si>
    <t>مجموع قطاع الخدمات</t>
  </si>
  <si>
    <t>مصرف ايلاف الاسلامي</t>
  </si>
  <si>
    <t>BELF</t>
  </si>
  <si>
    <t>مصرف زين العراق</t>
  </si>
  <si>
    <t>BZII</t>
  </si>
  <si>
    <t>قطاع الاتصالات</t>
  </si>
  <si>
    <t xml:space="preserve">مدينة العاب الكرخ </t>
  </si>
  <si>
    <t>SKTA</t>
  </si>
  <si>
    <t>المصرف المتحد</t>
  </si>
  <si>
    <t>BUND</t>
  </si>
  <si>
    <t>مصرف المنصور</t>
  </si>
  <si>
    <t>BMNS</t>
  </si>
  <si>
    <t>مصرف عبر العراق</t>
  </si>
  <si>
    <t>BTRI</t>
  </si>
  <si>
    <t>مصرف نور العراق الاسلامي</t>
  </si>
  <si>
    <t>BINI</t>
  </si>
  <si>
    <t>اسيا سيل للاتصالات</t>
  </si>
  <si>
    <t>TASC</t>
  </si>
  <si>
    <t>الاهلية للتأمين</t>
  </si>
  <si>
    <t>NAHF</t>
  </si>
  <si>
    <t>الوئام للاستثمار المالي</t>
  </si>
  <si>
    <t>VWIF</t>
  </si>
  <si>
    <t>الخاتم للاتصالات</t>
  </si>
  <si>
    <t>TZNI</t>
  </si>
  <si>
    <t>الامين للاستثمار المالي</t>
  </si>
  <si>
    <t>VAMF</t>
  </si>
  <si>
    <t>بغداد للمشروبات الغازية</t>
  </si>
  <si>
    <t>IBSD</t>
  </si>
  <si>
    <t>المصرف الاهلي</t>
  </si>
  <si>
    <t>BNOI</t>
  </si>
  <si>
    <t>فندق اشور(HASH)</t>
  </si>
  <si>
    <t>مجموع  قطاع الزراعة</t>
  </si>
  <si>
    <t>الامين للتأمين</t>
  </si>
  <si>
    <t>NAME</t>
  </si>
  <si>
    <t>المعمورة العقارية</t>
  </si>
  <si>
    <t>SMRI</t>
  </si>
  <si>
    <t>مصرف التنمية الدولي</t>
  </si>
  <si>
    <t>BIDB</t>
  </si>
  <si>
    <t xml:space="preserve">مصرف الائتمان </t>
  </si>
  <si>
    <t>BROI</t>
  </si>
  <si>
    <t>الموصل لمدن الالعاب</t>
  </si>
  <si>
    <t>SMOF</t>
  </si>
  <si>
    <t>الوطنية للاستثمارات السياحية</t>
  </si>
  <si>
    <t>HNTI</t>
  </si>
  <si>
    <t xml:space="preserve">مصرف بغداد </t>
  </si>
  <si>
    <t>BBOB</t>
  </si>
  <si>
    <t>الامين للتأمين(NAME)</t>
  </si>
  <si>
    <t>قررت الهيئة العامة في اجتماعها المنعقد في 2019/7/9 زيادة رأسمال الشركة بنسبة (30.9%) من راسمال الشركة  استنادا الى المادة (55/ اولا) من قانون الشركات .</t>
  </si>
  <si>
    <t>العراقية لانتاج البذور(AISP)</t>
  </si>
  <si>
    <t>مجموع السوق الثاني</t>
  </si>
  <si>
    <t>مجموع السوقين</t>
  </si>
  <si>
    <t>مصرف العربية الاسلامي</t>
  </si>
  <si>
    <t>BAAI</t>
  </si>
  <si>
    <t>مصرف الخليج</t>
  </si>
  <si>
    <t>BGUC</t>
  </si>
  <si>
    <t>النخبة للمقاولات العامة</t>
  </si>
  <si>
    <t>SNUC</t>
  </si>
  <si>
    <t>الباتك للاستثمارات المالية(VBAT)</t>
  </si>
  <si>
    <t>الحديثة للانتاج الحيواني(AMAP)</t>
  </si>
  <si>
    <t>فنادق عشتار(HISH)</t>
  </si>
  <si>
    <t>العراقية للاعمال الهندسية(IIEW)</t>
  </si>
  <si>
    <t>الهلال الصناعية (IHLI)</t>
  </si>
  <si>
    <t>عدم تقديم البيانات المالية السنوية لعام 2018.سعر الاغلاق (0.450) دينار.</t>
  </si>
  <si>
    <t>عدم تقديم البيانات المالية السنوية لعام 2018.سعر الاغلاق (0.210) دينار.</t>
  </si>
  <si>
    <t>عدم تقديم البيانات المالية السنوية لعام 2018.سعر الاغلاق (10.500) دينار.</t>
  </si>
  <si>
    <t>عدم تقديم البيانات المالية السنوية لعام 2018.سعر الاغلاق (0.820) دينار.</t>
  </si>
  <si>
    <t>عدم تقديم البيانات المالية السنوية لعام 2018.سعر الاغلاق (0.480) دينار.</t>
  </si>
  <si>
    <t>عدم تقديم الافصاح الفصلي لعام 2015 واستمرار الايقاف لعدم تقديم الافصاح السنوي للاعوام 2014 و2015 و2016 و2017 و2018 والافصاح الفصلي لعامي 2016 و2017 والافصاح الفصل الاول والثاني والثالث لعام 2018، سعر الاغلاق (1.510) دينار.</t>
  </si>
  <si>
    <t>عدم تقديم الافصاح السنوي لعامي 2016 و2017و2018 . سعر الاغلاق (0.290) دينار.</t>
  </si>
  <si>
    <t>انعقاد الاجتماع الهيئة العامة للشركة لزيادة راس مال الشركة وفق المادة (56/رابعا) من قانون الشركات ، واستمرار الايقاف بقرار من هيئة الاوراق المالية لحين تقديم حسابات كاملة وواضحة حسب المعايير المحاسبية ،واستمرار الايقاف لعدم تقديم الافصاح السنوي لعام 2018 .</t>
  </si>
  <si>
    <t>عدم تقديم البيانات المالية السنوية لعام 2017 و2018.سعر الاغلاق (0.110) دينار.</t>
  </si>
  <si>
    <t>وضع المصرف تحت وصاية البنك المركزي العراقي واستمرار الايقاف لعدم تقديم الافصاح السنوي لعامي 2016و2017و2018. سعر الاغلاق (0.250) دينار .</t>
  </si>
  <si>
    <t>مصرف اسيا العراق(BAIB)</t>
  </si>
  <si>
    <t>الوطنية لصناعات الاثاث المنزلي</t>
  </si>
  <si>
    <t>IHFI</t>
  </si>
  <si>
    <t>فندق بغداد</t>
  </si>
  <si>
    <t>HBAG</t>
  </si>
  <si>
    <t>مصرف الثقة الدولي</t>
  </si>
  <si>
    <t>BTRU</t>
  </si>
  <si>
    <t xml:space="preserve">طريق الخازر  المواد الانشائية </t>
  </si>
  <si>
    <t>IKHC</t>
  </si>
  <si>
    <t>قطاع الفنادق</t>
  </si>
  <si>
    <t>الاهلية للانتاج الزراعي</t>
  </si>
  <si>
    <t>AAHP</t>
  </si>
  <si>
    <t xml:space="preserve">سد الموصل السياحية </t>
  </si>
  <si>
    <t>HTVM</t>
  </si>
  <si>
    <t>السجاد والمفروشات(IITC)</t>
  </si>
  <si>
    <t>دعت شركة مساهميها الى مراجعة الشركة  لاستلام الارباح  في مقر الشركة طيلة ايام الاسبوع عدا يوم الخميس اعتبارا من يوم الاحد 2019/9/8  من الساعة (8) صباحا الى الساعة(12) ظهرا .</t>
  </si>
  <si>
    <t>النبلاء للتحويل المالي</t>
  </si>
  <si>
    <t>MTNO</t>
  </si>
  <si>
    <t>المصرف العراقي الاسلامي</t>
  </si>
  <si>
    <t>BIIB</t>
  </si>
  <si>
    <t>مصرف اسيا العراق</t>
  </si>
  <si>
    <t>BAIB</t>
  </si>
  <si>
    <t>مصرف الائتمان (BROI)</t>
  </si>
  <si>
    <t>الكيمياوية والبلاستيكية</t>
  </si>
  <si>
    <t>INCP</t>
  </si>
  <si>
    <t>المصرف الدولي الاسلامي</t>
  </si>
  <si>
    <t>BINT</t>
  </si>
  <si>
    <t>مصرف القابض</t>
  </si>
  <si>
    <t>BQAB</t>
  </si>
  <si>
    <t>المعدنية والدراجات</t>
  </si>
  <si>
    <t>IMIB</t>
  </si>
  <si>
    <t>المعمورة العقارية(SMRI)</t>
  </si>
  <si>
    <t>دار السلام للتأمين</t>
  </si>
  <si>
    <t>NDSA</t>
  </si>
  <si>
    <t>مصرف سومر التجاري</t>
  </si>
  <si>
    <t>BSUC</t>
  </si>
  <si>
    <t>تصنيع وتسويق التمور</t>
  </si>
  <si>
    <t>IIDP</t>
  </si>
  <si>
    <t>الزوراء للاستثمار المالي</t>
  </si>
  <si>
    <t>VZAF</t>
  </si>
  <si>
    <t xml:space="preserve">بغداد لمواد التغليف </t>
  </si>
  <si>
    <t>IBPM</t>
  </si>
  <si>
    <t>عدم تقديم البيانات المالية السنوية لعام 2018/ صادقت دائرة تسجيل الشركات على  زيادة راسمال الشركة من (1.239) دينار الى (1.734)  دينار وفق المادة (55/اولا) من قانون الشركات . سعر الاغلاق (11.000) دينار.</t>
  </si>
  <si>
    <t>مؤتة للتحويل المالي          مصرف امين العراق الاسلامي</t>
  </si>
  <si>
    <t>لصدور مصادقة دائرة تسجيل الشركات على انتهاء اجراءات تغيير اسم ونشاط الشركة الى مصرف امين العراق الاسلامي ، وزيادة راسمالها من (45) مليار دينار الى (100) مليار دينار ، وسيتم ادراج اسهم الشركة في السوق بعد استحصال الرخصة النهائية للمارسة العمل المصرفي واستكمال اجراءات ادراج الشركة المصرفية .</t>
  </si>
  <si>
    <t>الاكثر ربحية</t>
  </si>
  <si>
    <t>ايقاف التداول على اسهم شركة النبال العربية للتحويل المالي اعتبارا من جلسة 2019/9/4 بعد قرار البنك المركزي العراقي الصادر بالكتاب المرقم 5/9 س/1656 في 2019/7/31 تحويل نشاطها الى شركة صرافة فئة ( A ) ولحين انتهاء اجراءات البنك المركزي العراقي ودائرة تسجيل الشركات .</t>
  </si>
  <si>
    <t>المنتجات الزراعية</t>
  </si>
  <si>
    <t>AIRP</t>
  </si>
  <si>
    <t>مصرف الجنوب الاسلامي</t>
  </si>
  <si>
    <t>BJAB</t>
  </si>
  <si>
    <t>اسماك الشرق الاوسط (AMEF)</t>
  </si>
  <si>
    <t xml:space="preserve"> وضع المصرف تحت وصاية البنك المركزي العراقي واستمرار الايقاف لعدم تقديم الافصاح السنوي للاعوام 2015 و2016 و2017 و2018والافصاح الفصل الاول والثاني لعام 2019. سعر الاغلاق (0.130) دينار.</t>
  </si>
  <si>
    <t>عدم تقديم الافصاح السنوي لعامي 2016 و2017 و2018واستمرار الايقاف لعدم تقديم الافصاح الفصلي للفصل الثاني والثالث لعام 2017 والافصاح الفصلي لعام 2018 والفصل الاول والثاني لعام 2019  . سعر الاغلاق (0.270) دينار.</t>
  </si>
  <si>
    <t>عدم تقديم الافصاح السنوي للاعوام 2014 و2015  و2016و2017 و2018 والافصاح الفصلي لعامي 2016 و2017 والافصاح الفصلي لعام 2018 والفصل الاول والثاني لعام 2019، سعر الاغلاق (1.250) دينار.</t>
  </si>
  <si>
    <t>عدم تقديم الافصاح الفصلي لعام 2015 واستمرار الايقاف لعدم تقديم الافصاح السنوي للاعوام 2014 و2015 و2016 و2017 و2018والافصاح الفصلي لعامي 2016 و2017 والافصاح الفصلي لعام 2018 والفصل الاول والثاني لعام 2019 ، سعر الاغلاق (0.470) دينار.</t>
  </si>
  <si>
    <t>عدم تقديم الافصاح الفصلي لعام  2016 واستمرار الايقاف لعدم تقديم الافصاح السنوي للاعوام 2015 و 2016و2017 و2018والافصاح الفصلي لعام 2017  والافصاح الفصل الاول والثاني والثالث لعام 2018 والفصل الثاني لعام 2019. سعر الاغلاق (0.310) دينار.</t>
  </si>
  <si>
    <t>عدم تقديم الافصاح السنوي لعامي 2016و2017 و2018والافصاح الفصل الاول والثاني والثالث لعام 2018 والفصل الثاني لعام 2019. سعر الاغلاق (0.450) دينار.</t>
  </si>
  <si>
    <t>عدم تقديم الافصاح السنوي لعامي 2016 و2017 و2018 واستمرار الايقاف لعدم تقديم الافصاح الفصلي للفصل الثاني والثالث لعام 2017 والافصاح الفصلي لعام 2018 والفصل الاول والثاني لعام 2019 . سعر الاغلاق (0.550) دينار.</t>
  </si>
  <si>
    <t>عدم تقديم الافصاح الفصلي لعام 2017 والافصاح الفصلي لعام 2018 والفصل الاول لعام 2019واستمرار الايقاف لعدم تقديم الافصاح السنوي لعامي 2016و2017و2018 والفصل الثاني لعام 2019،. سعر الاغلاق (0.590) دينار.</t>
  </si>
  <si>
    <t>عدم تقديم الافصاح الفصلي لعام 2017 واستمرار الايقاف لعدم تقديم الافصاح السنوي لعامي 2016و2017 و2018والافصاح الفصلي لعام 2018 والفصل الاول والثاني لعام 2019 . سعر الاغلاق (0.220) دينار.</t>
  </si>
  <si>
    <t>عدم تقديم البيانات المالية الفصلية للفصل الاول والثاني لعام 2019.سعر الاغلاق (6.400) دينار.</t>
  </si>
  <si>
    <t>مجموع قطاع الفنادق</t>
  </si>
  <si>
    <t xml:space="preserve">مصرف الشرق الاوسط </t>
  </si>
  <si>
    <t>BIME</t>
  </si>
  <si>
    <t>مجموع قطاع الاتصالات</t>
  </si>
  <si>
    <t>مصرف الموصل</t>
  </si>
  <si>
    <t>BMFI</t>
  </si>
  <si>
    <t>فنادق كربلاء(HKAR)</t>
  </si>
  <si>
    <t>كتاب هيئة الاوراق المالية المرقم 1967/10 في2019/10/2 عدم اعتماد محضر اجتماع الهيئة العامة لشركة فنادق كربلاء المنعقدة في 2019/9/19 لوجود اعتراضات وملاحظات بعض المساهمين والدعوه الى عقد اجتماع جديد</t>
  </si>
  <si>
    <t>مصرف جيهان</t>
  </si>
  <si>
    <t>BCIH</t>
  </si>
  <si>
    <t>مصرف اربيل</t>
  </si>
  <si>
    <t>BERI</t>
  </si>
  <si>
    <t>مصرف القرطاس</t>
  </si>
  <si>
    <t>BQUR</t>
  </si>
  <si>
    <t>المصرف التجاري</t>
  </si>
  <si>
    <t>BCOI</t>
  </si>
  <si>
    <t>المصرف الوطني الاسلامي</t>
  </si>
  <si>
    <t>BNAI</t>
  </si>
  <si>
    <t>فندق بغداد(HBAG)</t>
  </si>
  <si>
    <t>فندق فلسطين</t>
  </si>
  <si>
    <t>HPAL</t>
  </si>
  <si>
    <t>الامين للاستثمارات العقارية</t>
  </si>
  <si>
    <t>SAEI</t>
  </si>
  <si>
    <t>انتاج وتسويق اللحوم</t>
  </si>
  <si>
    <t>AIPM</t>
  </si>
  <si>
    <t>مصرف الطيف الاسلامي(BTIB)</t>
  </si>
  <si>
    <t>الوطنية للاستثمارات السياحية (HNTI)</t>
  </si>
  <si>
    <t xml:space="preserve">دعت الشركة مساهميها الى مراجعة الشركة  لاستلام الارباح لسنة 2018 في مقر الشركة من الساعة العاشرة صباحاً الى الساعة الثانية ظهراً اعتبارا من يوم الاحد 2019/10/20  </t>
  </si>
  <si>
    <t>دعت الشركة مساهميها الى مراجعة الشركة  لاستلام الارباح لسنة 2018 في مقر الشركة خلال اوقات الدوام الرسمي اعتبارا من يوم الاربعاء 2019/9/11  علما ان الارباح تسلم الى المساهمين شخصيا مع جلب المستمسكات الثبوتية او عن طريق الوكالة الاصولية</t>
  </si>
  <si>
    <t>دعت الشركة مساهميها الى مراجعة الشركة  لاستلام الارباح  بنسبة (5%) من الراس مال المدفوع والبالغ (22.780) مليار دينار اي مايساوي (1.139) مليار دينار طيلة ايام الاسبوع عدا يوم الخميس لغاية الساعة الواحدة ظهرا اعتبارا من يوم الثلاثاء2019/10/1 ، علما ان الارباح تسلم الى المساهمين شخصيا مع جلب المستمسكات الثبوتية او بموجب وكالة مصدقة .</t>
  </si>
  <si>
    <t>دعت الشركة مساهميها الى مراجعة الشركة  لاستلام الارباح للسنة المالية 2018/2017 اي بنسبة (20%) واضافة الى ارباح السنوات السابقة في مقر الشركة وسيكون  تسليم الارباح لاصحاب الاسهم او بموجب وكالة تخول صاحبها استلام الارباح ولن تقبل كتب مكاتب الوساطة لاستلام الارباح.</t>
  </si>
  <si>
    <t>صادقت دائرة تسجيل الشركات بتاريخ 2019/11/6 على انتهاء اجراءات زيادة راسمال الشركة من (100) مليار دينار الى (150) مليار دينار وفق المادة (55/اولا) من قانون الشركات وذلك تنفيذا لقرار الهيئة العامة المنعقدة بتاريخ 2019/9/4 .</t>
  </si>
  <si>
    <t>الخليج للتأمين</t>
  </si>
  <si>
    <t>NGIR</t>
  </si>
  <si>
    <t>العراقية لانتاج البذور (AISP)</t>
  </si>
  <si>
    <t>الخياطة الحديثة</t>
  </si>
  <si>
    <t>IMOS</t>
  </si>
  <si>
    <t>عدم تقديم البيانات المالية الفصلية للفصل الاول لعام 2019 واستمرار الايقاف لعدم تقديم الافصاح السنوية للسنة المالية المنتهية 2019/3/31.سعر الاغلاق (8.750) دينار.</t>
  </si>
  <si>
    <t>مصرف كوردستان</t>
  </si>
  <si>
    <t>BKUI</t>
  </si>
  <si>
    <t>الكندي لانتاج اللقاحات</t>
  </si>
  <si>
    <t>IKLV</t>
  </si>
  <si>
    <t>المنصور الدوائية(IMAP)</t>
  </si>
  <si>
    <t>الصنائع الكيمياوية العصرية(IMCI)</t>
  </si>
  <si>
    <t>مصرف اشور(BASH)</t>
  </si>
  <si>
    <t xml:space="preserve">مصرف العطاء الاسلامي </t>
  </si>
  <si>
    <t>BLAD</t>
  </si>
  <si>
    <t>قطاع التامين</t>
  </si>
  <si>
    <t>عدم تقديم البيانات المالية السنوية للسنة المالية المنتهية 2019/3/31.سعر الاغلاق (5.800) دينار . قررت الهيئة العامة في اجتماعها المنعقد في 2019/7/11 زيادة رأسمال الشركة بنسبة (30%) من راسمال الشركة  استنادا الى المادة (55/ ثانيا وثالثا) من قانون الشركات .</t>
  </si>
  <si>
    <t>المصرف التجاري(BCOI)</t>
  </si>
  <si>
    <t>انتاج وتسويق اللحوم(AIPM)</t>
  </si>
  <si>
    <t xml:space="preserve">لا علاقة لسوق العراق للاوراق المالية بموقع او صفحة يونيك فايناس وأن أية معلومات أو اخبار ينشرها هذا الموقع غير خاضعة لرقابتنا أو أجراءاتنا وبهذا التنويه نخلي مسؤوليتنا القانونية والادارية عن اي تعامل أو ضرر يلحق بأي شخص جراء التعامل مع الموقع اعلاه . </t>
  </si>
  <si>
    <t>المنتجات الزراعية(AIRP)</t>
  </si>
  <si>
    <t>تعلن الشركة العراقية لانتاج وتسويق اللحوم والمحاصيل الحقلية عن ايقاف توزيع الارباح للفترة من (2019/12/15) ولغاية (2020/1/15) .</t>
  </si>
  <si>
    <t>تعلن الشركة العراقية لانتاج وتسويق المنتجات الزراعية عن ايقاف توزيع الارباح للفترة من (2019/12/20) ولغاية (2020/1/5) .</t>
  </si>
  <si>
    <t>مصرف الطيف الاسلامي</t>
  </si>
  <si>
    <t>BTIB</t>
  </si>
  <si>
    <t>قررت الهيئة العامة في اجتماعها المنعقد في 2019/12/5  زيادة راس مال الشركة من (100) مليار سهم الى (150) مليار سهم وفق المادة (55/اولا) من قانون الشركات .</t>
  </si>
  <si>
    <t>BBAY</t>
  </si>
  <si>
    <t>مصرف بابل</t>
  </si>
  <si>
    <t>فنادق المنصور</t>
  </si>
  <si>
    <t>HMAN</t>
  </si>
  <si>
    <t>انتاج الالبسة الجاهزة</t>
  </si>
  <si>
    <t>IRMC</t>
  </si>
  <si>
    <t>مصرف الاقليم التجاري(BRTB)</t>
  </si>
  <si>
    <t xml:space="preserve">إخلاء مسؤولية </t>
  </si>
  <si>
    <t>مجموع قطاع التامين</t>
  </si>
  <si>
    <t xml:space="preserve">بغداد العراق للنقل العام </t>
  </si>
  <si>
    <t>SBPT</t>
  </si>
  <si>
    <t>عقد اجتماع الهيئة العامة يوم السبت 2019/12/14 الساعة العاشرة صباحا في قاعة مساية/ عين كاوة في اربيل ، لمناقشة الحسابات الختامية 2018 ، مناقشة مقسوم الارباح , انتخاب خمس اعضاء اصليين ومثلهم احتياط  . تم ايقاف التداول اعتبارا من جلسة الاثنين 2019/12/9.</t>
  </si>
  <si>
    <t>العراقية للنقل البري</t>
  </si>
  <si>
    <t>SILT</t>
  </si>
  <si>
    <t>بين النهرين للاستثمارات المالية</t>
  </si>
  <si>
    <t>VMES</t>
  </si>
  <si>
    <t>فندق بابل(HBAY)</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</si>
  <si>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</si>
  <si>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</si>
  <si>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النبال العربية للتحويل المالي (MTNI)</t>
  </si>
  <si>
    <t>دعت شركة مساهميها الى مراجعة الشركة  لاستلام الارباح  لعام 2018  يوم الاحد 2019/12/8 وستكون بنسبة (3.8%)  من الساعة (9) صباحا الى الساعة(12) ظهرا عدا يوم الخميس لغاية الساعة 11:30 ، علما ان الارباح تسلم الى المساهمين شخصيا مع جلب المستمسكات الثبوتية او بموجب وكالة مصدقة .</t>
  </si>
  <si>
    <t>تعلن الشركة الوطنية للاستثمارات السياحية عن ايقاف توزيع الارباح للفترة من (2019/12/20) ولغاية (2020/1/10) .</t>
  </si>
  <si>
    <t xml:space="preserve">سد الموصل السياحية (HTVM) </t>
  </si>
  <si>
    <t>سيعقد اجتماع الهيئة العامة يوم الاحد 2020/1/12 الساعة العاشرة صباحاً في مقر الشركة/محافظة نينوى ، لانتخاب خمس اعضاء اصليين واحتياط لمجلس الادارة . سيتم ايقاف التداول إعتباراً من جلسة الثلاثاء 2020/1/7.</t>
  </si>
  <si>
    <t>رابعاً : الشركات التي لديها توزيع أرباح .</t>
  </si>
  <si>
    <t>السجاد والمفروشات</t>
  </si>
  <si>
    <t>IITC</t>
  </si>
  <si>
    <t>سيعقد اجتماع الهيئة العامة يوم الاحد 2020/1/5 الساعة العاشرة صباحا في مقر الشركة  ، لمناقشة الحسابات الختامية  لعامي 2017و2018 ، مناقشة , اقرار نسبة الارباح لعامي2017 و2018 . تم ايقاف التداول اعتبارا من جلسة الثلاثاء 2019/12/24.</t>
  </si>
  <si>
    <t xml:space="preserve">سيعقد اجتماع الهيئة العامة يوم الاحد 2020/12/29 الساعة العاشرة صباحاً في مقر مجلس الاعمال العراقي ، لمناقشة الحسابات الختامية  لعام2017، معالجة العجز المتراكم. علما ان الشركة متوقفة بقرار من هيئة الاوراق المالية بتاريخ 2019/8/20 لعدم تقديم الافصاح السنوي  2018. </t>
  </si>
  <si>
    <t>مصرف الاستثمار</t>
  </si>
  <si>
    <t>BIBI</t>
  </si>
  <si>
    <t>مجموع قطاع التأمين</t>
  </si>
  <si>
    <t>سوق العراق للأوراق المالية</t>
  </si>
  <si>
    <t>نشرة  تداول الاسهم المشتراة لغير العراقيين في السوق النظامي</t>
  </si>
  <si>
    <t xml:space="preserve">قطاع الصناعة </t>
  </si>
  <si>
    <t xml:space="preserve">بغداد للمشروبات الغازية </t>
  </si>
  <si>
    <t xml:space="preserve">مجموع قطاع الصناعة </t>
  </si>
  <si>
    <t>المجموع الكلي</t>
  </si>
  <si>
    <t>نشرة  تداول الاسهم المشتراة لغير العراقيين في السوق الثاني</t>
  </si>
  <si>
    <t xml:space="preserve">قطاع الاتصالات </t>
  </si>
  <si>
    <t xml:space="preserve">مجموع قطاع الاتصالات </t>
  </si>
  <si>
    <t>نشرة  تداول الاسهم المباعة من غير العراقيين في السوق النظامي</t>
  </si>
  <si>
    <t>نشرة التداول في السوق الثاني رقم (1)</t>
  </si>
  <si>
    <t>نشرة التداول في السوق النظامي رقم (1)</t>
  </si>
  <si>
    <t>جلسة الخميس الموافق 2020/1/2</t>
  </si>
  <si>
    <t xml:space="preserve"> الشركات غير المتداولة في السوق الثاني لجلسة الخميس الموافق 2020/1/2</t>
  </si>
  <si>
    <t>الشركات غير المتداولة في السوق النظامي لجلسة الخميس الموافق 2020/1/2</t>
  </si>
  <si>
    <t>اخبار الشركات المساهمة المدرجة في سوق العراق للاوراق المالية الخميس الموافق 2020/1/2</t>
  </si>
  <si>
    <t>تم إطلاق التداول على أسهم شركة إعتباراً من جلسة الخميس 2020/1/2 بعد إجتماع الهيئة العامة المنعقدة في 2019/12/22 المصادقة على الحسابات الختامية 2018 , توزيع ارباح بنسبة (1.8%) من رأس مال الشركة, السعر التأشيري (0.220) دينار .</t>
  </si>
  <si>
    <t>تم إطلاق التداول على أسهم شركة إعتباراً من جلسة الخميس 2020/1/2 بعد إجتماع الهيئة العامة المنعقدة في 2019/12/26 المصادقة على الحسابات الختامية 2018 , توزيع ارباح بنسبة (6.8%) من رأس مال الشركة, اطفاء جزء من القروض المتعثرة القديمة البالغة (952,792,575,700) دينار .السعر التأشيري (0.930) دينار .</t>
  </si>
  <si>
    <t>تم إطلاق التداول على أسهم شركة إعتباراً من جلسة الخميس 2020/1/2 بعد إجتماع الهيئة العامة المنعقدة في 2019/12/24 المصادقة على الحسابات الختامية 2018 , استغلال احتياطي توسعات لتطوير الشركة , انتخاب مجلس ادارة جديد من (7) اعضاء اصليين ومثلهم احتياط.</t>
  </si>
  <si>
    <t>مصرف اشور</t>
  </si>
  <si>
    <t>BASH</t>
  </si>
  <si>
    <t>المنصور الدوائية</t>
  </si>
  <si>
    <t>IMAP</t>
  </si>
  <si>
    <t>مصرف الاقليم التجاري</t>
  </si>
  <si>
    <t>BRTB</t>
  </si>
  <si>
    <t>بلغ الرقم القياسي العام (494.38) نقطة مرتفعا بنسبة (0.13)</t>
  </si>
  <si>
    <t>جلسة الخميس 2020/1/2</t>
  </si>
  <si>
    <t>مصرف المتحد</t>
  </si>
  <si>
    <t>نشرة  تداول الاسهم المباعة من غير العراقيين في السوق الثاني</t>
  </si>
  <si>
    <t>المصرف المتحد (BUND)</t>
  </si>
  <si>
    <t>إرتفع سعر سهم شركة مصرف الشرق الاوسط لجلستين بكامل  نسبة التغير لجلستي 12/26 و 2020/1/2 سيتم إيقاف التداول على أسهم الشركة إعتباراً من جلسة الاحد 2019/1/5 في حال عدم ورود إجابة الشركة على كتاب الاستفسار المرسل من السوق للافصاح عن الاحداث الجوهرية التي أدت إلى إرتفاع سعر السهم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</si>
</sst>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F400]h:mm:ss\ AM/PM"/>
    <numFmt numFmtId="166" formatCode="0.000"/>
    <numFmt numFmtId="167" formatCode="[$-1010000]yyyy/mm/dd;@"/>
  </numFmts>
  <fonts count="68">
    <font>
      <sz val="11"/>
      <color theme="1"/>
      <name val="Arial"/>
      <family val="2"/>
      <charset val="178"/>
      <scheme val="minor"/>
    </font>
    <font>
      <sz val="1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b/>
      <sz val="12"/>
      <color rgb="FF002060"/>
      <name val="Arial"/>
      <family val="2"/>
    </font>
    <font>
      <b/>
      <sz val="12"/>
      <color rgb="FF002060"/>
      <name val="Arial"/>
      <family val="2"/>
      <scheme val="minor"/>
    </font>
    <font>
      <b/>
      <sz val="18"/>
      <color rgb="FF002060"/>
      <name val="Arial"/>
      <family val="2"/>
      <scheme val="minor"/>
    </font>
    <font>
      <b/>
      <sz val="15"/>
      <color rgb="FF002060"/>
      <name val="Arial"/>
      <family val="2"/>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sz val="11"/>
      <color theme="1"/>
      <name val="Arial"/>
      <family val="2"/>
      <scheme val="minor"/>
    </font>
    <font>
      <b/>
      <sz val="14"/>
      <color rgb="FF002060"/>
      <name val="Arial"/>
      <family val="2"/>
    </font>
    <font>
      <b/>
      <sz val="14"/>
      <color theme="0"/>
      <name val="Arial Narrow"/>
      <family val="2"/>
    </font>
    <font>
      <b/>
      <sz val="17"/>
      <color rgb="FF002060"/>
      <name val="Arial"/>
      <family val="2"/>
    </font>
    <font>
      <b/>
      <sz val="17"/>
      <color theme="1"/>
      <name val="Arial"/>
      <family val="2"/>
    </font>
    <font>
      <sz val="16"/>
      <color theme="1"/>
      <name val="Arial"/>
      <family val="2"/>
      <scheme val="minor"/>
    </font>
    <font>
      <b/>
      <sz val="16"/>
      <color rgb="FF002060"/>
      <name val="Arial"/>
      <family val="2"/>
      <charset val="178"/>
    </font>
    <font>
      <b/>
      <sz val="11.5"/>
      <color rgb="FF002060"/>
      <name val="Arial"/>
      <family val="2"/>
      <scheme val="minor"/>
    </font>
    <font>
      <b/>
      <sz val="11.5"/>
      <color rgb="FF002060"/>
      <name val="Arial"/>
      <family val="2"/>
    </font>
    <font>
      <sz val="11"/>
      <color theme="1"/>
      <name val="Arial"/>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Arial"/>
      <family val="2"/>
      <charset val="178"/>
      <scheme val="minor"/>
    </font>
    <font>
      <sz val="11"/>
      <color rgb="FF9C0006"/>
      <name val="Arial"/>
      <family val="2"/>
      <charset val="178"/>
      <scheme val="minor"/>
    </font>
    <font>
      <b/>
      <sz val="11"/>
      <color rgb="FFFA7D00"/>
      <name val="Arial"/>
      <family val="2"/>
      <charset val="178"/>
      <scheme val="minor"/>
    </font>
    <font>
      <b/>
      <sz val="11"/>
      <color theme="0"/>
      <name val="Arial"/>
      <family val="2"/>
      <charset val="178"/>
      <scheme val="minor"/>
    </font>
    <font>
      <i/>
      <sz val="11"/>
      <color rgb="FF7F7F7F"/>
      <name val="Arial"/>
      <family val="2"/>
      <charset val="178"/>
      <scheme val="minor"/>
    </font>
    <font>
      <sz val="11"/>
      <color rgb="FF006100"/>
      <name val="Arial"/>
      <family val="2"/>
      <charset val="178"/>
      <scheme val="min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3F3F76"/>
      <name val="Arial"/>
      <family val="2"/>
      <charset val="178"/>
      <scheme val="minor"/>
    </font>
    <font>
      <sz val="11"/>
      <color rgb="FFFA7D00"/>
      <name val="Arial"/>
      <family val="2"/>
      <charset val="178"/>
      <scheme val="minor"/>
    </font>
    <font>
      <sz val="11"/>
      <color rgb="FF9C6500"/>
      <name val="Arial"/>
      <family val="2"/>
      <charset val="178"/>
      <scheme val="minor"/>
    </font>
    <font>
      <b/>
      <sz val="11"/>
      <color rgb="FF3F3F3F"/>
      <name val="Arial"/>
      <family val="2"/>
      <charset val="178"/>
      <scheme val="minor"/>
    </font>
    <font>
      <b/>
      <sz val="18"/>
      <color theme="3"/>
      <name val="Times New Roman"/>
      <family val="2"/>
      <charset val="178"/>
      <scheme val="major"/>
    </font>
    <font>
      <b/>
      <sz val="11"/>
      <color theme="1"/>
      <name val="Arial"/>
      <family val="2"/>
      <charset val="178"/>
      <scheme val="minor"/>
    </font>
    <font>
      <sz val="11"/>
      <color rgb="FFFF0000"/>
      <name val="Arial"/>
      <family val="2"/>
      <charset val="178"/>
      <scheme val="minor"/>
    </font>
    <font>
      <sz val="11"/>
      <color rgb="FFFF0000"/>
      <name val="Arial"/>
      <family val="2"/>
      <scheme val="minor"/>
    </font>
    <font>
      <b/>
      <sz val="11"/>
      <color rgb="FF002060"/>
      <name val="Arial"/>
      <family val="2"/>
    </font>
    <font>
      <b/>
      <sz val="10.5"/>
      <color rgb="FF002060"/>
      <name val="Arial"/>
      <family val="2"/>
    </font>
    <font>
      <b/>
      <sz val="10.5"/>
      <color rgb="FF002060"/>
      <name val="Arial"/>
      <family val="2"/>
      <scheme val="minor"/>
    </font>
    <font>
      <b/>
      <sz val="16"/>
      <color rgb="FF00B050"/>
      <name val="Arial"/>
      <family val="2"/>
    </font>
    <font>
      <b/>
      <sz val="18"/>
      <color indexed="56"/>
      <name val="Arial"/>
      <family val="2"/>
    </font>
    <font>
      <b/>
      <sz val="14"/>
      <color indexed="56"/>
      <name val="Arial"/>
      <family val="2"/>
    </font>
    <font>
      <b/>
      <sz val="12"/>
      <color indexed="56"/>
      <name val="Arial"/>
      <family val="2"/>
    </font>
    <font>
      <b/>
      <sz val="13"/>
      <color rgb="FF002060"/>
      <name val="Arial"/>
      <family val="2"/>
    </font>
  </fonts>
  <fills count="59">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01">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indexed="18"/>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auto="1"/>
      </right>
      <top style="thin">
        <color indexed="64"/>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theme="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18"/>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18"/>
      </top>
      <bottom style="thin">
        <color indexed="18"/>
      </bottom>
      <diagonal/>
    </border>
    <border>
      <left style="thin">
        <color indexed="64"/>
      </left>
      <right style="thin">
        <color auto="1"/>
      </right>
      <top/>
      <bottom/>
      <diagonal/>
    </border>
  </borders>
  <cellStyleXfs count="431">
    <xf numFmtId="0" fontId="0" fillId="0" borderId="0"/>
    <xf numFmtId="0" fontId="1" fillId="0" borderId="0"/>
    <xf numFmtId="0" fontId="1" fillId="0" borderId="0"/>
    <xf numFmtId="0" fontId="23" fillId="14" borderId="0" applyNumberFormat="0" applyBorder="0" applyAlignment="0" applyProtection="0"/>
    <xf numFmtId="0" fontId="23" fillId="14" borderId="0" applyNumberFormat="0" applyBorder="0" applyAlignment="0" applyProtection="0"/>
    <xf numFmtId="0" fontId="24" fillId="3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4" fillId="38"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4" fillId="39"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4" fillId="4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4" fillId="41"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4" fillId="42"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4" fillId="43"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4" fillId="44"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4" fillId="45"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4" fillId="40"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4" fillId="43"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4" fillId="4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25" fillId="47"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25" fillId="4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25" fillId="45"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25" fillId="48"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25" fillId="49"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25" fillId="50"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25" fillId="51"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25" fillId="52"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25" fillId="53"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25" fillId="48"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25" fillId="49"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25" fillId="54"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26" fillId="38" borderId="0" applyNumberFormat="0" applyBorder="0" applyAlignment="0" applyProtection="0"/>
    <xf numFmtId="0" fontId="45" fillId="10" borderId="38" applyNumberFormat="0" applyAlignment="0" applyProtection="0"/>
    <xf numFmtId="0" fontId="45" fillId="10" borderId="38" applyNumberFormat="0" applyAlignment="0" applyProtection="0"/>
    <xf numFmtId="0" fontId="27" fillId="55" borderId="44" applyNumberFormat="0" applyAlignment="0" applyProtection="0"/>
    <xf numFmtId="0" fontId="46" fillId="11" borderId="41" applyNumberFormat="0" applyAlignment="0" applyProtection="0"/>
    <xf numFmtId="0" fontId="46" fillId="11" borderId="41" applyNumberFormat="0" applyAlignment="0" applyProtection="0"/>
    <xf numFmtId="0" fontId="28" fillId="56" borderId="45"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9" fillId="0" borderId="0" applyNumberFormat="0" applyFill="0" applyBorder="0" applyAlignment="0" applyProtection="0"/>
    <xf numFmtId="0" fontId="48" fillId="6" borderId="0" applyNumberFormat="0" applyBorder="0" applyAlignment="0" applyProtection="0"/>
    <xf numFmtId="0" fontId="48" fillId="6" borderId="0" applyNumberFormat="0" applyBorder="0" applyAlignment="0" applyProtection="0"/>
    <xf numFmtId="0" fontId="30" fillId="39" borderId="0" applyNumberFormat="0" applyBorder="0" applyAlignment="0" applyProtection="0"/>
    <xf numFmtId="0" fontId="49" fillId="0" borderId="35" applyNumberFormat="0" applyFill="0" applyAlignment="0" applyProtection="0"/>
    <xf numFmtId="0" fontId="49" fillId="0" borderId="35" applyNumberFormat="0" applyFill="0" applyAlignment="0" applyProtection="0"/>
    <xf numFmtId="0" fontId="31" fillId="0" borderId="46" applyNumberFormat="0" applyFill="0" applyAlignment="0" applyProtection="0"/>
    <xf numFmtId="0" fontId="50" fillId="0" borderId="36" applyNumberFormat="0" applyFill="0" applyAlignment="0" applyProtection="0"/>
    <xf numFmtId="0" fontId="50" fillId="0" borderId="36" applyNumberFormat="0" applyFill="0" applyAlignment="0" applyProtection="0"/>
    <xf numFmtId="0" fontId="32" fillId="0" borderId="47" applyNumberFormat="0" applyFill="0" applyAlignment="0" applyProtection="0"/>
    <xf numFmtId="0" fontId="51" fillId="0" borderId="37" applyNumberFormat="0" applyFill="0" applyAlignment="0" applyProtection="0"/>
    <xf numFmtId="0" fontId="51" fillId="0" borderId="37" applyNumberFormat="0" applyFill="0" applyAlignment="0" applyProtection="0"/>
    <xf numFmtId="0" fontId="33" fillId="0" borderId="48"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3" fillId="0" borderId="0" applyNumberFormat="0" applyFill="0" applyBorder="0" applyAlignment="0" applyProtection="0"/>
    <xf numFmtId="0" fontId="52" fillId="9" borderId="38" applyNumberFormat="0" applyAlignment="0" applyProtection="0"/>
    <xf numFmtId="0" fontId="52" fillId="9" borderId="38" applyNumberFormat="0" applyAlignment="0" applyProtection="0"/>
    <xf numFmtId="0" fontId="34" fillId="42" borderId="44" applyNumberFormat="0" applyAlignment="0" applyProtection="0"/>
    <xf numFmtId="0" fontId="53" fillId="0" borderId="40" applyNumberFormat="0" applyFill="0" applyAlignment="0" applyProtection="0"/>
    <xf numFmtId="0" fontId="53" fillId="0" borderId="40" applyNumberFormat="0" applyFill="0" applyAlignment="0" applyProtection="0"/>
    <xf numFmtId="0" fontId="35" fillId="0" borderId="49" applyNumberFormat="0" applyFill="0" applyAlignment="0" applyProtection="0"/>
    <xf numFmtId="0" fontId="54" fillId="8" borderId="0" applyNumberFormat="0" applyBorder="0" applyAlignment="0" applyProtection="0"/>
    <xf numFmtId="0" fontId="54" fillId="8" borderId="0" applyNumberFormat="0" applyBorder="0" applyAlignment="0" applyProtection="0"/>
    <xf numFmtId="0" fontId="36" fillId="57" borderId="0" applyNumberFormat="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3"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2" fillId="12" borderId="42" applyNumberFormat="0" applyFont="0" applyAlignment="0" applyProtection="0"/>
    <xf numFmtId="0" fontId="42" fillId="12" borderId="42" applyNumberFormat="0" applyFont="0" applyAlignment="0" applyProtection="0"/>
    <xf numFmtId="0" fontId="1" fillId="58" borderId="50" applyNumberFormat="0" applyFont="0" applyAlignment="0" applyProtection="0"/>
    <xf numFmtId="0" fontId="1" fillId="58" borderId="50" applyNumberFormat="0" applyFont="0" applyAlignment="0" applyProtection="0"/>
    <xf numFmtId="0" fontId="55" fillId="10" borderId="39" applyNumberFormat="0" applyAlignment="0" applyProtection="0"/>
    <xf numFmtId="0" fontId="55" fillId="10" borderId="39" applyNumberFormat="0" applyAlignment="0" applyProtection="0"/>
    <xf numFmtId="0" fontId="38" fillId="55" borderId="51"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39" fillId="0" borderId="0" applyNumberFormat="0" applyFill="0" applyBorder="0" applyAlignment="0" applyProtection="0"/>
    <xf numFmtId="0" fontId="57" fillId="0" borderId="43" applyNumberFormat="0" applyFill="0" applyAlignment="0" applyProtection="0"/>
    <xf numFmtId="0" fontId="57" fillId="0" borderId="43" applyNumberFormat="0" applyFill="0" applyAlignment="0" applyProtection="0"/>
    <xf numFmtId="0" fontId="40" fillId="0" borderId="52"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41" fillId="0" borderId="0" applyNumberFormat="0" applyFill="0" applyBorder="0" applyAlignment="0" applyProtection="0"/>
    <xf numFmtId="0" fontId="27" fillId="55" borderId="64" applyNumberFormat="0" applyAlignment="0" applyProtection="0"/>
    <xf numFmtId="0" fontId="34" fillId="42" borderId="64" applyNumberFormat="0" applyAlignment="0" applyProtection="0"/>
    <xf numFmtId="0" fontId="1" fillId="58" borderId="65" applyNumberFormat="0" applyFont="0" applyAlignment="0" applyProtection="0"/>
    <xf numFmtId="0" fontId="1" fillId="58" borderId="65" applyNumberFormat="0" applyFont="0" applyAlignment="0" applyProtection="0"/>
    <xf numFmtId="0" fontId="38" fillId="55" borderId="66" applyNumberFormat="0" applyAlignment="0" applyProtection="0"/>
    <xf numFmtId="0" fontId="40" fillId="0" borderId="67" applyNumberFormat="0" applyFill="0" applyAlignment="0" applyProtection="0"/>
    <xf numFmtId="0" fontId="1" fillId="58" borderId="85" applyNumberFormat="0" applyFont="0" applyAlignment="0" applyProtection="0"/>
    <xf numFmtId="0" fontId="1" fillId="58" borderId="85" applyNumberFormat="0" applyFont="0" applyAlignment="0" applyProtection="0"/>
    <xf numFmtId="0" fontId="34" fillId="42" borderId="84" applyNumberFormat="0" applyAlignment="0" applyProtection="0"/>
    <xf numFmtId="0" fontId="27" fillId="55" borderId="84" applyNumberFormat="0" applyAlignment="0" applyProtection="0"/>
    <xf numFmtId="0" fontId="38" fillId="55" borderId="86" applyNumberFormat="0" applyAlignment="0" applyProtection="0"/>
    <xf numFmtId="0" fontId="40" fillId="0" borderId="87" applyNumberFormat="0" applyFill="0" applyAlignment="0" applyProtection="0"/>
    <xf numFmtId="0" fontId="1" fillId="58" borderId="89" applyNumberFormat="0" applyFont="0" applyAlignment="0" applyProtection="0"/>
    <xf numFmtId="0" fontId="1" fillId="58" borderId="89" applyNumberFormat="0" applyFont="0" applyAlignment="0" applyProtection="0"/>
    <xf numFmtId="0" fontId="34" fillId="42" borderId="88" applyNumberFormat="0" applyAlignment="0" applyProtection="0"/>
    <xf numFmtId="0" fontId="27" fillId="55" borderId="88" applyNumberFormat="0" applyAlignment="0" applyProtection="0"/>
    <xf numFmtId="0" fontId="38" fillId="55" borderId="90" applyNumberFormat="0" applyAlignment="0" applyProtection="0"/>
    <xf numFmtId="0" fontId="40" fillId="0" borderId="91" applyNumberFormat="0" applyFill="0" applyAlignment="0" applyProtection="0"/>
  </cellStyleXfs>
  <cellXfs count="203">
    <xf numFmtId="0" fontId="0" fillId="0" borderId="0" xfId="0"/>
    <xf numFmtId="2" fontId="2" fillId="0" borderId="2" xfId="0" applyNumberFormat="1" applyFont="1" applyBorder="1"/>
    <xf numFmtId="2" fontId="4" fillId="0" borderId="2" xfId="0" applyNumberFormat="1" applyFont="1" applyBorder="1"/>
    <xf numFmtId="0" fontId="4" fillId="0" borderId="0" xfId="0" applyFont="1"/>
    <xf numFmtId="0" fontId="4" fillId="0" borderId="2" xfId="0" applyFont="1" applyBorder="1"/>
    <xf numFmtId="2" fontId="2" fillId="0" borderId="3" xfId="0" applyNumberFormat="1" applyFont="1" applyBorder="1"/>
    <xf numFmtId="2" fontId="4" fillId="0" borderId="3" xfId="0" applyNumberFormat="1" applyFont="1" applyBorder="1"/>
    <xf numFmtId="0" fontId="6" fillId="0" borderId="1" xfId="0" applyFont="1" applyFill="1" applyBorder="1" applyAlignment="1">
      <alignment vertical="center"/>
    </xf>
    <xf numFmtId="164" fontId="6" fillId="0" borderId="1" xfId="0" applyNumberFormat="1" applyFont="1" applyBorder="1" applyAlignment="1">
      <alignment horizontal="center" vertical="center"/>
    </xf>
    <xf numFmtId="0" fontId="6" fillId="0" borderId="1" xfId="0" applyFont="1" applyFill="1" applyBorder="1" applyAlignment="1">
      <alignment horizontal="right" vertical="center"/>
    </xf>
    <xf numFmtId="0" fontId="7" fillId="0" borderId="1" xfId="0" applyFont="1" applyBorder="1" applyAlignment="1">
      <alignment horizontal="center" vertical="center"/>
    </xf>
    <xf numFmtId="0" fontId="0" fillId="0" borderId="0" xfId="0" applyAlignment="1">
      <alignment vertical="center"/>
    </xf>
    <xf numFmtId="0" fontId="10" fillId="0" borderId="0" xfId="0" applyFont="1"/>
    <xf numFmtId="0" fontId="11" fillId="0" borderId="0" xfId="0" applyFont="1"/>
    <xf numFmtId="0" fontId="0" fillId="0" borderId="0" xfId="0" applyFont="1"/>
    <xf numFmtId="0" fontId="13" fillId="0" borderId="2" xfId="0" applyFont="1" applyBorder="1" applyAlignment="1">
      <alignment vertical="center"/>
    </xf>
    <xf numFmtId="2" fontId="9" fillId="0" borderId="2" xfId="2" applyNumberFormat="1" applyFont="1" applyBorder="1" applyAlignment="1">
      <alignment vertical="center"/>
    </xf>
    <xf numFmtId="0" fontId="14" fillId="0" borderId="0" xfId="0" applyFont="1"/>
    <xf numFmtId="2" fontId="9" fillId="0" borderId="16" xfId="2" applyNumberFormat="1" applyFont="1" applyBorder="1" applyAlignment="1">
      <alignment vertical="center"/>
    </xf>
    <xf numFmtId="0" fontId="6" fillId="0" borderId="17" xfId="0" applyFont="1" applyFill="1" applyBorder="1" applyAlignment="1">
      <alignment horizontal="center" vertical="center"/>
    </xf>
    <xf numFmtId="166"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12" fillId="0" borderId="0" xfId="0" applyFont="1" applyAlignment="1">
      <alignment vertical="center"/>
    </xf>
    <xf numFmtId="0" fontId="0" fillId="0" borderId="0" xfId="0" applyFont="1" applyAlignment="1">
      <alignment vertical="center"/>
    </xf>
    <xf numFmtId="2" fontId="2" fillId="0" borderId="14" xfId="0" applyNumberFormat="1" applyFont="1" applyBorder="1" applyAlignment="1">
      <alignment horizontal="right" vertical="center"/>
    </xf>
    <xf numFmtId="2" fontId="2" fillId="0" borderId="14" xfId="0" applyNumberFormat="1" applyFont="1" applyBorder="1" applyAlignment="1">
      <alignment vertical="center"/>
    </xf>
    <xf numFmtId="2" fontId="2" fillId="0" borderId="15" xfId="0" applyNumberFormat="1" applyFont="1" applyBorder="1" applyAlignment="1">
      <alignment vertical="center"/>
    </xf>
    <xf numFmtId="0" fontId="4" fillId="0" borderId="0" xfId="0" applyFont="1" applyAlignment="1">
      <alignment vertical="center"/>
    </xf>
    <xf numFmtId="2" fontId="4" fillId="0" borderId="2" xfId="0" applyNumberFormat="1" applyFont="1" applyBorder="1" applyAlignment="1">
      <alignment vertical="center"/>
    </xf>
    <xf numFmtId="2" fontId="9" fillId="0" borderId="0" xfId="2" applyNumberFormat="1" applyFont="1" applyBorder="1" applyAlignment="1">
      <alignment vertical="center"/>
    </xf>
    <xf numFmtId="3" fontId="13" fillId="0" borderId="2" xfId="0" applyNumberFormat="1" applyFont="1" applyBorder="1" applyAlignment="1"/>
    <xf numFmtId="0" fontId="13" fillId="0" borderId="2" xfId="0" applyFont="1" applyBorder="1" applyAlignment="1"/>
    <xf numFmtId="3" fontId="13" fillId="0" borderId="2" xfId="0" applyNumberFormat="1" applyFont="1" applyFill="1" applyBorder="1" applyAlignment="1"/>
    <xf numFmtId="0" fontId="7" fillId="0" borderId="21" xfId="0" applyFont="1" applyBorder="1" applyAlignment="1">
      <alignment horizontal="center" vertical="center"/>
    </xf>
    <xf numFmtId="0" fontId="6" fillId="0" borderId="22" xfId="0" applyFont="1" applyFill="1" applyBorder="1" applyAlignment="1">
      <alignment vertical="center"/>
    </xf>
    <xf numFmtId="0" fontId="0" fillId="4" borderId="0" xfId="0" applyFill="1"/>
    <xf numFmtId="2" fontId="8" fillId="0" borderId="16" xfId="0" applyNumberFormat="1" applyFont="1" applyBorder="1" applyAlignment="1">
      <alignment vertical="center"/>
    </xf>
    <xf numFmtId="0" fontId="15" fillId="2" borderId="1" xfId="1" applyFont="1" applyFill="1" applyBorder="1" applyAlignment="1">
      <alignment horizontal="center" vertical="center"/>
    </xf>
    <xf numFmtId="0" fontId="15" fillId="2" borderId="1" xfId="1" applyFont="1" applyFill="1" applyBorder="1" applyAlignment="1">
      <alignment horizontal="center" vertical="center" wrapText="1"/>
    </xf>
    <xf numFmtId="0" fontId="19" fillId="0" borderId="0" xfId="0" applyFont="1" applyAlignment="1">
      <alignment vertical="center"/>
    </xf>
    <xf numFmtId="0" fontId="2" fillId="0" borderId="0" xfId="0" applyFont="1" applyAlignment="1">
      <alignment vertical="center"/>
    </xf>
    <xf numFmtId="2" fontId="15" fillId="0" borderId="18" xfId="2" applyNumberFormat="1" applyFont="1" applyBorder="1" applyAlignment="1">
      <alignment horizontal="center" vertical="center"/>
    </xf>
    <xf numFmtId="0" fontId="6" fillId="0" borderId="27" xfId="0" applyFont="1" applyFill="1" applyBorder="1" applyAlignment="1">
      <alignment vertical="center"/>
    </xf>
    <xf numFmtId="0" fontId="22" fillId="0" borderId="28" xfId="0" applyFont="1" applyFill="1" applyBorder="1" applyAlignment="1">
      <alignment vertical="center"/>
    </xf>
    <xf numFmtId="0" fontId="22" fillId="0" borderId="31" xfId="0" applyFont="1" applyFill="1" applyBorder="1" applyAlignment="1">
      <alignment vertical="center"/>
    </xf>
    <xf numFmtId="0" fontId="0" fillId="0" borderId="0" xfId="0"/>
    <xf numFmtId="167" fontId="6" fillId="0" borderId="18" xfId="2" applyNumberFormat="1" applyFont="1" applyBorder="1" applyAlignment="1">
      <alignment horizontal="center" vertical="center"/>
    </xf>
    <xf numFmtId="167" fontId="0" fillId="0" borderId="0" xfId="0" applyNumberFormat="1"/>
    <xf numFmtId="0" fontId="22" fillId="0" borderId="53" xfId="0" applyFont="1" applyFill="1" applyBorder="1" applyAlignment="1">
      <alignment vertical="center"/>
    </xf>
    <xf numFmtId="0" fontId="6" fillId="0" borderId="54" xfId="0" applyFont="1" applyFill="1" applyBorder="1" applyAlignment="1">
      <alignment vertical="center"/>
    </xf>
    <xf numFmtId="0" fontId="6" fillId="4" borderId="56" xfId="0" applyFont="1" applyFill="1" applyBorder="1" applyAlignment="1">
      <alignment horizontal="right" vertical="center" wrapText="1"/>
    </xf>
    <xf numFmtId="0" fontId="6" fillId="0" borderId="55" xfId="0" applyFont="1" applyFill="1" applyBorder="1" applyAlignment="1">
      <alignment vertical="center"/>
    </xf>
    <xf numFmtId="3" fontId="6" fillId="0" borderId="1" xfId="0" applyNumberFormat="1" applyFont="1" applyBorder="1" applyAlignment="1">
      <alignment horizontal="center" vertical="center"/>
    </xf>
    <xf numFmtId="2" fontId="59" fillId="0" borderId="2" xfId="0" applyNumberFormat="1" applyFont="1" applyBorder="1" applyAlignment="1">
      <alignment horizontal="right" vertical="center"/>
    </xf>
    <xf numFmtId="164" fontId="6" fillId="0" borderId="58" xfId="0" applyNumberFormat="1" applyFont="1" applyBorder="1" applyAlignment="1">
      <alignment horizontal="center" vertical="center"/>
    </xf>
    <xf numFmtId="164" fontId="6" fillId="0" borderId="59" xfId="0" applyNumberFormat="1" applyFont="1" applyBorder="1" applyAlignment="1">
      <alignment horizontal="center" vertical="center"/>
    </xf>
    <xf numFmtId="3" fontId="6" fillId="0" borderId="59" xfId="0" applyNumberFormat="1" applyFont="1" applyBorder="1" applyAlignment="1">
      <alignment horizontal="center" vertical="center"/>
    </xf>
    <xf numFmtId="0" fontId="6" fillId="0" borderId="28" xfId="0" applyFont="1" applyFill="1" applyBorder="1" applyAlignment="1">
      <alignment vertical="center"/>
    </xf>
    <xf numFmtId="0" fontId="60" fillId="4" borderId="34" xfId="0" applyFont="1" applyFill="1" applyBorder="1" applyAlignment="1">
      <alignment vertical="center" wrapText="1"/>
    </xf>
    <xf numFmtId="0" fontId="0" fillId="0" borderId="0" xfId="0"/>
    <xf numFmtId="164" fontId="6" fillId="0" borderId="63" xfId="0" applyNumberFormat="1" applyFont="1" applyBorder="1" applyAlignment="1">
      <alignment horizontal="center" vertical="center"/>
    </xf>
    <xf numFmtId="0" fontId="6" fillId="0" borderId="68" xfId="0" applyFont="1" applyFill="1" applyBorder="1" applyAlignment="1">
      <alignment vertical="center"/>
    </xf>
    <xf numFmtId="164" fontId="6" fillId="0" borderId="68" xfId="0" applyNumberFormat="1" applyFont="1" applyBorder="1" applyAlignment="1">
      <alignment horizontal="center" vertical="center"/>
    </xf>
    <xf numFmtId="0" fontId="60" fillId="4" borderId="69" xfId="0" applyFont="1" applyFill="1" applyBorder="1" applyAlignment="1">
      <alignment horizontal="right" vertical="center" wrapText="1"/>
    </xf>
    <xf numFmtId="0" fontId="60" fillId="4" borderId="1" xfId="0" applyFont="1" applyFill="1" applyBorder="1" applyAlignment="1">
      <alignment vertical="center" wrapText="1"/>
    </xf>
    <xf numFmtId="167" fontId="60" fillId="4" borderId="18" xfId="0" applyNumberFormat="1" applyFont="1" applyFill="1" applyBorder="1" applyAlignment="1">
      <alignment vertical="center" wrapText="1"/>
    </xf>
    <xf numFmtId="164" fontId="60" fillId="4" borderId="1" xfId="0" applyNumberFormat="1" applyFont="1" applyFill="1" applyBorder="1" applyAlignment="1">
      <alignment horizontal="right" vertical="center" wrapText="1"/>
    </xf>
    <xf numFmtId="0" fontId="60" fillId="4" borderId="1" xfId="0" applyFont="1" applyFill="1" applyBorder="1" applyAlignment="1">
      <alignment horizontal="right" vertical="center" wrapText="1"/>
    </xf>
    <xf numFmtId="2" fontId="60" fillId="4" borderId="1" xfId="0" applyNumberFormat="1" applyFont="1" applyFill="1" applyBorder="1" applyAlignment="1">
      <alignment horizontal="right" vertical="center" wrapText="1"/>
    </xf>
    <xf numFmtId="0" fontId="60" fillId="0" borderId="11" xfId="0" applyFont="1" applyFill="1" applyBorder="1" applyAlignment="1">
      <alignment horizontal="right" vertical="center" wrapText="1"/>
    </xf>
    <xf numFmtId="0" fontId="60" fillId="4" borderId="57" xfId="0" applyFont="1" applyFill="1" applyBorder="1" applyAlignment="1">
      <alignment horizontal="right" vertical="center" wrapText="1"/>
    </xf>
    <xf numFmtId="0" fontId="60" fillId="4" borderId="70" xfId="0" applyFont="1" applyFill="1" applyBorder="1" applyAlignment="1">
      <alignment vertical="center" wrapText="1"/>
    </xf>
    <xf numFmtId="164" fontId="6" fillId="0" borderId="71" xfId="0" applyNumberFormat="1" applyFont="1" applyBorder="1" applyAlignment="1">
      <alignment horizontal="center" vertical="center"/>
    </xf>
    <xf numFmtId="164" fontId="6" fillId="0" borderId="72" xfId="0" applyNumberFormat="1" applyFont="1" applyBorder="1" applyAlignment="1">
      <alignment horizontal="center" vertical="center"/>
    </xf>
    <xf numFmtId="0" fontId="60" fillId="4" borderId="73" xfId="0" applyFont="1" applyFill="1" applyBorder="1" applyAlignment="1">
      <alignment vertical="center" wrapText="1"/>
    </xf>
    <xf numFmtId="0" fontId="60" fillId="4" borderId="73" xfId="0" applyFont="1" applyFill="1" applyBorder="1" applyAlignment="1">
      <alignment horizontal="right" vertical="center" wrapText="1"/>
    </xf>
    <xf numFmtId="164" fontId="6" fillId="0" borderId="76" xfId="0" applyNumberFormat="1" applyFont="1" applyBorder="1" applyAlignment="1">
      <alignment horizontal="center" vertical="center"/>
    </xf>
    <xf numFmtId="3" fontId="6" fillId="0" borderId="76" xfId="0" applyNumberFormat="1" applyFont="1" applyBorder="1" applyAlignment="1">
      <alignment horizontal="center" vertical="center"/>
    </xf>
    <xf numFmtId="0" fontId="6" fillId="0" borderId="26" xfId="0" applyFont="1" applyFill="1" applyBorder="1" applyAlignment="1">
      <alignment vertical="center"/>
    </xf>
    <xf numFmtId="164" fontId="6" fillId="0" borderId="27" xfId="0" applyNumberFormat="1" applyFont="1" applyBorder="1" applyAlignment="1">
      <alignment horizontal="center" vertical="center"/>
    </xf>
    <xf numFmtId="0" fontId="6" fillId="0" borderId="23" xfId="0" applyFont="1" applyFill="1" applyBorder="1" applyAlignment="1">
      <alignment vertical="center"/>
    </xf>
    <xf numFmtId="0" fontId="60" fillId="4" borderId="76" xfId="0" applyFont="1" applyFill="1" applyBorder="1" applyAlignment="1">
      <alignment horizontal="right" vertical="center" wrapText="1"/>
    </xf>
    <xf numFmtId="3" fontId="6" fillId="0" borderId="1" xfId="0" applyNumberFormat="1" applyFont="1" applyBorder="1" applyAlignment="1">
      <alignment horizontal="center" vertical="center"/>
    </xf>
    <xf numFmtId="0" fontId="6" fillId="0" borderId="77" xfId="0" applyFont="1" applyFill="1" applyBorder="1" applyAlignment="1">
      <alignment horizontal="right" vertical="center"/>
    </xf>
    <xf numFmtId="0" fontId="6" fillId="0" borderId="77" xfId="0" applyFont="1" applyFill="1" applyBorder="1" applyAlignment="1">
      <alignment vertical="center"/>
    </xf>
    <xf numFmtId="0" fontId="22" fillId="0" borderId="75" xfId="0" applyFont="1" applyFill="1" applyBorder="1" applyAlignment="1">
      <alignment vertical="center"/>
    </xf>
    <xf numFmtId="166" fontId="6" fillId="0" borderId="78" xfId="151" applyNumberFormat="1" applyFont="1" applyBorder="1" applyAlignment="1">
      <alignment horizontal="left" vertical="center"/>
    </xf>
    <xf numFmtId="0" fontId="6" fillId="0" borderId="78" xfId="0" applyFont="1" applyFill="1" applyBorder="1" applyAlignment="1">
      <alignment vertical="center"/>
    </xf>
    <xf numFmtId="0" fontId="60" fillId="4" borderId="79" xfId="0" applyFont="1" applyFill="1" applyBorder="1" applyAlignment="1">
      <alignment vertical="center" wrapText="1"/>
    </xf>
    <xf numFmtId="164" fontId="61" fillId="0" borderId="27" xfId="0" applyNumberFormat="1" applyFont="1" applyFill="1" applyBorder="1" applyAlignment="1">
      <alignment horizontal="right" vertical="center" wrapText="1"/>
    </xf>
    <xf numFmtId="164" fontId="61" fillId="0" borderId="79" xfId="0" applyNumberFormat="1" applyFont="1" applyFill="1" applyBorder="1" applyAlignment="1">
      <alignment horizontal="right" vertical="center" wrapText="1"/>
    </xf>
    <xf numFmtId="164" fontId="62" fillId="0" borderId="33" xfId="0" applyNumberFormat="1" applyFont="1" applyBorder="1" applyAlignment="1">
      <alignment horizontal="right" vertical="center" wrapText="1"/>
    </xf>
    <xf numFmtId="0" fontId="60" fillId="4" borderId="81" xfId="0" applyFont="1" applyFill="1" applyBorder="1" applyAlignment="1">
      <alignment vertical="center" wrapText="1"/>
    </xf>
    <xf numFmtId="164" fontId="6" fillId="0" borderId="81" xfId="0" applyNumberFormat="1" applyFont="1" applyBorder="1" applyAlignment="1">
      <alignment horizontal="center" vertical="center"/>
    </xf>
    <xf numFmtId="3" fontId="6" fillId="0" borderId="81" xfId="0" applyNumberFormat="1" applyFont="1" applyBorder="1" applyAlignment="1">
      <alignment horizontal="center" vertical="center"/>
    </xf>
    <xf numFmtId="0" fontId="6" fillId="0" borderId="11" xfId="0" applyFont="1" applyFill="1" applyBorder="1" applyAlignment="1">
      <alignment horizontal="right" vertical="center" wrapText="1"/>
    </xf>
    <xf numFmtId="164" fontId="6" fillId="0" borderId="82" xfId="0" applyNumberFormat="1" applyFont="1" applyBorder="1" applyAlignment="1">
      <alignment horizontal="center" vertical="center"/>
    </xf>
    <xf numFmtId="0" fontId="60" fillId="4" borderId="82" xfId="0" applyFont="1" applyFill="1" applyBorder="1" applyAlignment="1">
      <alignment vertical="center" wrapText="1"/>
    </xf>
    <xf numFmtId="164" fontId="6" fillId="0" borderId="62" xfId="0" applyNumberFormat="1" applyFont="1" applyBorder="1" applyAlignment="1">
      <alignment horizontal="center" vertical="center"/>
    </xf>
    <xf numFmtId="166" fontId="6" fillId="0" borderId="82" xfId="151" applyNumberFormat="1" applyFont="1" applyBorder="1" applyAlignment="1">
      <alignment horizontal="left" vertical="center"/>
    </xf>
    <xf numFmtId="164" fontId="61" fillId="0" borderId="34" xfId="0" applyNumberFormat="1" applyFont="1" applyFill="1" applyBorder="1" applyAlignment="1">
      <alignment horizontal="right" vertical="center" wrapText="1"/>
    </xf>
    <xf numFmtId="0" fontId="6" fillId="0" borderId="82" xfId="0" applyFont="1" applyFill="1" applyBorder="1" applyAlignment="1">
      <alignment vertical="center"/>
    </xf>
    <xf numFmtId="164" fontId="60" fillId="0" borderId="27" xfId="0" applyNumberFormat="1" applyFont="1" applyFill="1" applyBorder="1" applyAlignment="1">
      <alignment horizontal="right" vertical="center" wrapText="1"/>
    </xf>
    <xf numFmtId="4" fontId="6" fillId="0" borderId="59" xfId="0" applyNumberFormat="1" applyFont="1" applyBorder="1" applyAlignment="1">
      <alignment horizontal="center" vertical="center"/>
    </xf>
    <xf numFmtId="164" fontId="61" fillId="0" borderId="59" xfId="0" applyNumberFormat="1" applyFont="1" applyFill="1" applyBorder="1" applyAlignment="1">
      <alignment horizontal="right" vertical="center" wrapText="1"/>
    </xf>
    <xf numFmtId="0" fontId="6" fillId="4" borderId="75" xfId="0" applyFont="1" applyFill="1" applyBorder="1" applyAlignment="1">
      <alignment horizontal="right" vertical="center" wrapText="1"/>
    </xf>
    <xf numFmtId="0" fontId="64" fillId="0" borderId="0" xfId="0" applyFont="1" applyAlignment="1">
      <alignment vertical="center"/>
    </xf>
    <xf numFmtId="3" fontId="65" fillId="0" borderId="93" xfId="2" applyNumberFormat="1" applyFont="1" applyFill="1" applyBorder="1" applyAlignment="1">
      <alignment horizontal="center" vertical="center"/>
    </xf>
    <xf numFmtId="0" fontId="65" fillId="0" borderId="99" xfId="2" applyFont="1" applyFill="1" applyBorder="1" applyAlignment="1">
      <alignment horizontal="right" vertical="center"/>
    </xf>
    <xf numFmtId="0" fontId="65" fillId="0" borderId="99" xfId="2" applyFont="1" applyFill="1" applyBorder="1" applyAlignment="1">
      <alignment horizontal="left" vertical="center"/>
    </xf>
    <xf numFmtId="0" fontId="66" fillId="2" borderId="99" xfId="0" applyFont="1" applyFill="1" applyBorder="1" applyAlignment="1">
      <alignment horizontal="center" vertical="center"/>
    </xf>
    <xf numFmtId="0" fontId="66" fillId="2" borderId="99" xfId="0" applyFont="1" applyFill="1" applyBorder="1" applyAlignment="1">
      <alignment horizontal="center" vertical="center" wrapText="1"/>
    </xf>
    <xf numFmtId="0" fontId="65" fillId="0" borderId="94" xfId="2" applyFont="1" applyFill="1" applyBorder="1" applyAlignment="1">
      <alignment horizontal="right" vertical="center"/>
    </xf>
    <xf numFmtId="0" fontId="65" fillId="0" borderId="95" xfId="2" applyFont="1" applyFill="1" applyBorder="1" applyAlignment="1">
      <alignment horizontal="left" vertical="center"/>
    </xf>
    <xf numFmtId="0" fontId="65" fillId="2" borderId="99" xfId="0" applyFont="1" applyFill="1" applyBorder="1" applyAlignment="1">
      <alignment horizontal="center" vertical="center"/>
    </xf>
    <xf numFmtId="0" fontId="65" fillId="2" borderId="99" xfId="0" applyFont="1" applyFill="1" applyBorder="1" applyAlignment="1">
      <alignment horizontal="center" vertical="center" wrapText="1"/>
    </xf>
    <xf numFmtId="164" fontId="6" fillId="0" borderId="100" xfId="0" applyNumberFormat="1" applyFont="1" applyFill="1" applyBorder="1" applyAlignment="1">
      <alignment horizontal="center" vertical="center"/>
    </xf>
    <xf numFmtId="0" fontId="67" fillId="0" borderId="59" xfId="0" applyFont="1" applyFill="1" applyBorder="1" applyAlignment="1">
      <alignment horizontal="right" vertical="center" wrapText="1"/>
    </xf>
    <xf numFmtId="2" fontId="5" fillId="0" borderId="8" xfId="0" applyNumberFormat="1" applyFont="1" applyBorder="1" applyAlignment="1">
      <alignment horizontal="center" vertical="center"/>
    </xf>
    <xf numFmtId="2" fontId="5" fillId="0" borderId="9" xfId="0" applyNumberFormat="1" applyFont="1" applyBorder="1" applyAlignment="1">
      <alignment horizontal="center" vertical="center"/>
    </xf>
    <xf numFmtId="2" fontId="0" fillId="0" borderId="75" xfId="0" applyNumberFormat="1" applyBorder="1" applyAlignment="1">
      <alignment horizontal="center"/>
    </xf>
    <xf numFmtId="2" fontId="0" fillId="0" borderId="74" xfId="0" applyNumberFormat="1" applyBorder="1" applyAlignment="1">
      <alignment horizontal="center"/>
    </xf>
    <xf numFmtId="2" fontId="0" fillId="0" borderId="72" xfId="0" applyNumberFormat="1" applyBorder="1" applyAlignment="1">
      <alignment horizontal="center"/>
    </xf>
    <xf numFmtId="2" fontId="17" fillId="4" borderId="10" xfId="0" applyNumberFormat="1" applyFont="1" applyFill="1" applyBorder="1" applyAlignment="1">
      <alignment horizontal="center" vertical="center"/>
    </xf>
    <xf numFmtId="2" fontId="18" fillId="4" borderId="10" xfId="0" applyNumberFormat="1" applyFont="1" applyFill="1" applyBorder="1" applyAlignment="1">
      <alignment horizontal="center" vertical="center"/>
    </xf>
    <xf numFmtId="0" fontId="15" fillId="0" borderId="60" xfId="0" applyFont="1" applyFill="1" applyBorder="1" applyAlignment="1">
      <alignment horizontal="center" vertical="center"/>
    </xf>
    <xf numFmtId="0" fontId="15" fillId="0" borderId="72" xfId="0" applyFont="1" applyFill="1" applyBorder="1" applyAlignment="1">
      <alignment horizontal="center" vertical="center"/>
    </xf>
    <xf numFmtId="0" fontId="22" fillId="0" borderId="60" xfId="0" applyFont="1" applyFill="1" applyBorder="1" applyAlignment="1">
      <alignment horizontal="right" vertical="center"/>
    </xf>
    <xf numFmtId="0" fontId="22" fillId="0" borderId="83" xfId="0" applyFont="1" applyFill="1" applyBorder="1" applyAlignment="1">
      <alignment horizontal="right" vertical="center"/>
    </xf>
    <xf numFmtId="0" fontId="22" fillId="0" borderId="62" xfId="0" applyFont="1" applyFill="1" applyBorder="1" applyAlignment="1">
      <alignment horizontal="right" vertical="center"/>
    </xf>
    <xf numFmtId="3" fontId="6" fillId="0" borderId="75" xfId="0" applyNumberFormat="1" applyFont="1" applyBorder="1" applyAlignment="1">
      <alignment horizontal="center" vertical="center"/>
    </xf>
    <xf numFmtId="3" fontId="6" fillId="0" borderId="74" xfId="0" applyNumberFormat="1" applyFont="1" applyBorder="1" applyAlignment="1">
      <alignment horizontal="center" vertical="center"/>
    </xf>
    <xf numFmtId="3" fontId="6" fillId="0" borderId="72" xfId="0" applyNumberFormat="1"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3" fontId="6" fillId="0" borderId="60" xfId="0" applyNumberFormat="1" applyFont="1" applyBorder="1" applyAlignment="1">
      <alignment horizontal="center" vertical="center"/>
    </xf>
    <xf numFmtId="3" fontId="6" fillId="0" borderId="83" xfId="0" applyNumberFormat="1" applyFont="1" applyBorder="1" applyAlignment="1">
      <alignment horizontal="center" vertical="center"/>
    </xf>
    <xf numFmtId="3" fontId="6" fillId="0" borderId="62" xfId="0" applyNumberFormat="1" applyFont="1" applyBorder="1" applyAlignment="1">
      <alignment horizontal="center" vertical="center"/>
    </xf>
    <xf numFmtId="0" fontId="22" fillId="0" borderId="4" xfId="0" applyFont="1" applyFill="1" applyBorder="1" applyAlignment="1">
      <alignment horizontal="center" vertical="center"/>
    </xf>
    <xf numFmtId="2" fontId="0" fillId="0" borderId="60" xfId="0" applyNumberFormat="1" applyBorder="1" applyAlignment="1">
      <alignment horizontal="center"/>
    </xf>
    <xf numFmtId="2" fontId="0" fillId="0" borderId="61" xfId="0" applyNumberFormat="1" applyBorder="1" applyAlignment="1">
      <alignment horizontal="center"/>
    </xf>
    <xf numFmtId="2" fontId="0" fillId="0" borderId="62" xfId="0" applyNumberFormat="1" applyBorder="1" applyAlignment="1">
      <alignment horizontal="center"/>
    </xf>
    <xf numFmtId="0" fontId="15" fillId="0" borderId="75" xfId="0" applyFont="1" applyFill="1" applyBorder="1" applyAlignment="1">
      <alignment horizontal="center" vertical="center"/>
    </xf>
    <xf numFmtId="2" fontId="0" fillId="0" borderId="83" xfId="0" applyNumberFormat="1" applyBorder="1" applyAlignment="1">
      <alignment horizontal="center"/>
    </xf>
    <xf numFmtId="2" fontId="3" fillId="0" borderId="5" xfId="0" applyNumberFormat="1" applyFont="1" applyBorder="1" applyAlignment="1">
      <alignment horizontal="center" vertical="center"/>
    </xf>
    <xf numFmtId="2" fontId="3" fillId="0" borderId="6" xfId="0" applyNumberFormat="1" applyFont="1" applyBorder="1" applyAlignment="1">
      <alignment horizontal="center" vertical="center"/>
    </xf>
    <xf numFmtId="2" fontId="3" fillId="0" borderId="7" xfId="0" applyNumberFormat="1" applyFont="1" applyBorder="1" applyAlignment="1">
      <alignment horizontal="center" vertical="center"/>
    </xf>
    <xf numFmtId="2" fontId="3" fillId="0" borderId="75" xfId="0" applyNumberFormat="1" applyFont="1" applyBorder="1" applyAlignment="1">
      <alignment horizontal="center" vertical="center"/>
    </xf>
    <xf numFmtId="2" fontId="3" fillId="0" borderId="83" xfId="0" applyNumberFormat="1" applyFont="1" applyBorder="1" applyAlignment="1">
      <alignment horizontal="center" vertical="center"/>
    </xf>
    <xf numFmtId="2" fontId="3" fillId="0" borderId="72" xfId="0" applyNumberFormat="1" applyFont="1" applyBorder="1" applyAlignment="1">
      <alignment horizontal="center" vertical="center"/>
    </xf>
    <xf numFmtId="0" fontId="16" fillId="5" borderId="80" xfId="0" applyFont="1" applyFill="1" applyBorder="1" applyAlignment="1">
      <alignment horizontal="center" vertical="center"/>
    </xf>
    <xf numFmtId="164" fontId="60" fillId="0" borderId="75" xfId="0" applyNumberFormat="1" applyFont="1" applyFill="1" applyBorder="1" applyAlignment="1">
      <alignment horizontal="right" vertical="center" wrapText="1"/>
    </xf>
    <xf numFmtId="164" fontId="60" fillId="0" borderId="83" xfId="0" applyNumberFormat="1" applyFont="1" applyFill="1" applyBorder="1" applyAlignment="1">
      <alignment horizontal="right" vertical="center" wrapText="1"/>
    </xf>
    <xf numFmtId="164" fontId="60" fillId="0" borderId="72" xfId="0" applyNumberFormat="1" applyFont="1" applyFill="1" applyBorder="1" applyAlignment="1">
      <alignment horizontal="right" vertical="center" wrapText="1"/>
    </xf>
    <xf numFmtId="2" fontId="0" fillId="0" borderId="20" xfId="0" applyNumberFormat="1" applyBorder="1" applyAlignment="1">
      <alignment horizontal="center"/>
    </xf>
    <xf numFmtId="2" fontId="0" fillId="0" borderId="6" xfId="0" applyNumberFormat="1" applyBorder="1" applyAlignment="1">
      <alignment horizontal="center"/>
    </xf>
    <xf numFmtId="2" fontId="0" fillId="0" borderId="19" xfId="0" applyNumberFormat="1" applyBorder="1" applyAlignment="1">
      <alignment horizont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5" xfId="0" applyFont="1" applyBorder="1" applyAlignment="1">
      <alignment horizontal="center" vertical="center"/>
    </xf>
    <xf numFmtId="0" fontId="7" fillId="0" borderId="74" xfId="0" applyFont="1" applyBorder="1" applyAlignment="1">
      <alignment horizontal="center" vertical="center"/>
    </xf>
    <xf numFmtId="0" fontId="7" fillId="0" borderId="72" xfId="0" applyFont="1" applyBorder="1" applyAlignment="1">
      <alignment horizontal="center" vertical="center"/>
    </xf>
    <xf numFmtId="2" fontId="5" fillId="0" borderId="12"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2" fontId="3" fillId="0" borderId="24" xfId="0" applyNumberFormat="1" applyFont="1" applyBorder="1" applyAlignment="1">
      <alignment horizontal="center" vertical="center"/>
    </xf>
    <xf numFmtId="2" fontId="3" fillId="0" borderId="10" xfId="0" applyNumberFormat="1" applyFont="1" applyBorder="1" applyAlignment="1">
      <alignment horizontal="center" vertical="center"/>
    </xf>
    <xf numFmtId="2" fontId="3" fillId="0" borderId="25" xfId="0" applyNumberFormat="1" applyFont="1" applyBorder="1" applyAlignment="1">
      <alignment horizontal="center" vertical="center"/>
    </xf>
    <xf numFmtId="3" fontId="13" fillId="0" borderId="12" xfId="0" applyNumberFormat="1" applyFont="1" applyBorder="1" applyAlignment="1">
      <alignment horizontal="right" vertical="center"/>
    </xf>
    <xf numFmtId="3" fontId="13" fillId="0" borderId="13" xfId="0" applyNumberFormat="1" applyFont="1" applyBorder="1" applyAlignment="1">
      <alignment horizontal="right" vertical="center"/>
    </xf>
    <xf numFmtId="3" fontId="13" fillId="0" borderId="14" xfId="0" applyNumberFormat="1" applyFont="1" applyBorder="1" applyAlignment="1">
      <alignment horizontal="right" vertical="center"/>
    </xf>
    <xf numFmtId="4" fontId="13" fillId="0" borderId="12" xfId="0" applyNumberFormat="1" applyFont="1" applyBorder="1" applyAlignment="1">
      <alignment horizontal="right" vertical="center"/>
    </xf>
    <xf numFmtId="4" fontId="13" fillId="0" borderId="13" xfId="0" applyNumberFormat="1" applyFont="1" applyBorder="1" applyAlignment="1">
      <alignment horizontal="right" vertical="center"/>
    </xf>
    <xf numFmtId="4" fontId="13" fillId="0" borderId="14" xfId="0" applyNumberFormat="1" applyFont="1" applyBorder="1" applyAlignment="1">
      <alignment horizontal="right" vertical="center"/>
    </xf>
    <xf numFmtId="4" fontId="63" fillId="0" borderId="12" xfId="0" applyNumberFormat="1" applyFont="1" applyBorder="1" applyAlignment="1">
      <alignment horizontal="right" vertical="center"/>
    </xf>
    <xf numFmtId="4" fontId="63" fillId="0" borderId="14" xfId="0" applyNumberFormat="1" applyFont="1" applyBorder="1" applyAlignment="1">
      <alignment horizontal="right" vertical="center"/>
    </xf>
    <xf numFmtId="164" fontId="60" fillId="0" borderId="60" xfId="0" applyNumberFormat="1" applyFont="1" applyBorder="1" applyAlignment="1">
      <alignment horizontal="right" vertical="center" wrapText="1"/>
    </xf>
    <xf numFmtId="164" fontId="6" fillId="0" borderId="83" xfId="0" applyNumberFormat="1" applyFont="1" applyBorder="1" applyAlignment="1">
      <alignment horizontal="right" vertical="center" wrapText="1"/>
    </xf>
    <xf numFmtId="164" fontId="6" fillId="0" borderId="62" xfId="0" applyNumberFormat="1" applyFont="1" applyBorder="1" applyAlignment="1">
      <alignment horizontal="right" vertical="center" wrapText="1"/>
    </xf>
    <xf numFmtId="0" fontId="65" fillId="0" borderId="94" xfId="2" applyFont="1" applyFill="1" applyBorder="1" applyAlignment="1">
      <alignment horizontal="center" vertical="center"/>
    </xf>
    <xf numFmtId="0" fontId="65" fillId="0" borderId="95" xfId="2" applyFont="1" applyFill="1" applyBorder="1" applyAlignment="1">
      <alignment horizontal="center" vertical="center"/>
    </xf>
    <xf numFmtId="0" fontId="65" fillId="0" borderId="96" xfId="0" applyFont="1" applyBorder="1" applyAlignment="1">
      <alignment horizontal="center" vertical="center"/>
    </xf>
    <xf numFmtId="0" fontId="65" fillId="0" borderId="97" xfId="0" applyFont="1" applyBorder="1" applyAlignment="1">
      <alignment horizontal="center" vertical="center"/>
    </xf>
    <xf numFmtId="0" fontId="65" fillId="0" borderId="98" xfId="0" applyFont="1" applyBorder="1" applyAlignment="1">
      <alignment horizontal="center" vertical="center"/>
    </xf>
    <xf numFmtId="0" fontId="64" fillId="0" borderId="92" xfId="0" applyFont="1" applyBorder="1" applyAlignment="1">
      <alignment horizontal="right" vertical="center"/>
    </xf>
    <xf numFmtId="0" fontId="64" fillId="0" borderId="0" xfId="0" applyFont="1" applyAlignment="1">
      <alignment horizontal="right" vertical="center"/>
    </xf>
    <xf numFmtId="0" fontId="65" fillId="0" borderId="0" xfId="0" applyFont="1" applyAlignment="1">
      <alignment horizontal="right" vertical="center"/>
    </xf>
    <xf numFmtId="0" fontId="65" fillId="0" borderId="94" xfId="0" applyFont="1" applyFill="1" applyBorder="1" applyAlignment="1">
      <alignment horizontal="center" vertical="center"/>
    </xf>
    <xf numFmtId="0" fontId="65" fillId="0" borderId="95" xfId="0" applyFont="1" applyFill="1" applyBorder="1" applyAlignment="1">
      <alignment horizontal="center" vertical="center"/>
    </xf>
    <xf numFmtId="2" fontId="7" fillId="0" borderId="28" xfId="0" applyNumberFormat="1" applyFont="1" applyBorder="1" applyAlignment="1">
      <alignment horizontal="center" vertical="center"/>
    </xf>
    <xf numFmtId="2" fontId="7" fillId="0" borderId="29" xfId="0" applyNumberFormat="1" applyFont="1" applyBorder="1" applyAlignment="1">
      <alignment horizontal="center" vertical="center"/>
    </xf>
    <xf numFmtId="2" fontId="7" fillId="0" borderId="30" xfId="0" applyNumberFormat="1" applyFont="1" applyBorder="1" applyAlignment="1">
      <alignment horizontal="center" vertical="center"/>
    </xf>
    <xf numFmtId="0" fontId="3" fillId="0" borderId="4" xfId="0" applyFont="1" applyBorder="1" applyAlignment="1">
      <alignment horizontal="center" vertical="center"/>
    </xf>
    <xf numFmtId="0" fontId="21" fillId="0" borderId="1" xfId="0" applyFont="1" applyBorder="1" applyAlignment="1">
      <alignment horizontal="center" vertical="center"/>
    </xf>
    <xf numFmtId="2" fontId="7" fillId="0" borderId="75" xfId="0" applyNumberFormat="1" applyFont="1" applyBorder="1" applyAlignment="1">
      <alignment horizontal="center" vertical="center"/>
    </xf>
    <xf numFmtId="2" fontId="7" fillId="0" borderId="74" xfId="0" applyNumberFormat="1" applyFont="1" applyBorder="1" applyAlignment="1">
      <alignment horizontal="center" vertical="center"/>
    </xf>
    <xf numFmtId="2" fontId="7" fillId="0" borderId="72" xfId="0" applyNumberFormat="1" applyFont="1" applyBorder="1" applyAlignment="1">
      <alignment horizontal="center" vertical="center"/>
    </xf>
    <xf numFmtId="2" fontId="9" fillId="0" borderId="8" xfId="2" applyNumberFormat="1" applyFont="1" applyBorder="1" applyAlignment="1">
      <alignment horizontal="center" vertical="center"/>
    </xf>
    <xf numFmtId="165" fontId="13" fillId="3" borderId="32" xfId="2" applyNumberFormat="1" applyFont="1" applyFill="1" applyBorder="1" applyAlignment="1">
      <alignment horizontal="right" vertical="center"/>
    </xf>
    <xf numFmtId="164" fontId="20" fillId="0" borderId="0" xfId="0" applyNumberFormat="1" applyFont="1" applyBorder="1" applyAlignment="1">
      <alignment horizontal="center" vertical="center" wrapText="1"/>
    </xf>
    <xf numFmtId="165" fontId="13" fillId="3" borderId="4" xfId="2" applyNumberFormat="1" applyFont="1" applyFill="1" applyBorder="1" applyAlignment="1">
      <alignment horizontal="right" vertical="center"/>
    </xf>
    <xf numFmtId="165" fontId="13" fillId="3" borderId="74" xfId="2" applyNumberFormat="1" applyFont="1" applyFill="1" applyBorder="1" applyAlignment="1">
      <alignment horizontal="right" vertical="center"/>
    </xf>
  </cellXfs>
  <cellStyles count="431">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3 2" xfId="413"/>
    <cellStyle name="Calculation 3 3" xfId="422"/>
    <cellStyle name="Calculation 3 4" xfId="428"/>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3 2" xfId="414"/>
    <cellStyle name="Input 3 3" xfId="421"/>
    <cellStyle name="Input 3 4" xfId="427"/>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3 2 2" xfId="416"/>
    <cellStyle name="Note 3 2 3" xfId="419"/>
    <cellStyle name="Note 3 2 4" xfId="425"/>
    <cellStyle name="Note 3 3" xfId="415"/>
    <cellStyle name="Note 3 4" xfId="420"/>
    <cellStyle name="Note 3 5" xfId="426"/>
    <cellStyle name="Note 4" xfId="397"/>
    <cellStyle name="Output 2" xfId="402"/>
    <cellStyle name="Output 3" xfId="403"/>
    <cellStyle name="Output 3 2" xfId="417"/>
    <cellStyle name="Output 3 3" xfId="423"/>
    <cellStyle name="Output 3 4" xfId="429"/>
    <cellStyle name="Output 4" xfId="401"/>
    <cellStyle name="Title 2" xfId="405"/>
    <cellStyle name="Title 3" xfId="406"/>
    <cellStyle name="Title 4" xfId="404"/>
    <cellStyle name="Total 2" xfId="408"/>
    <cellStyle name="Total 3" xfId="409"/>
    <cellStyle name="Total 3 2" xfId="418"/>
    <cellStyle name="Total 3 3" xfId="424"/>
    <cellStyle name="Total 3 4" xfId="430"/>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11</xdr:col>
      <xdr:colOff>123825</xdr:colOff>
      <xdr:row>0</xdr:row>
      <xdr:rowOff>57152</xdr:rowOff>
    </xdr:from>
    <xdr:to>
      <xdr:col>14</xdr:col>
      <xdr:colOff>0</xdr:colOff>
      <xdr:row>2</xdr:row>
      <xdr:rowOff>76200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793649" y="57152"/>
          <a:ext cx="2552701" cy="10477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838200</xdr:colOff>
      <xdr:row>0</xdr:row>
      <xdr:rowOff>9525</xdr:rowOff>
    </xdr:from>
    <xdr:to>
      <xdr:col>5</xdr:col>
      <xdr:colOff>1562100</xdr:colOff>
      <xdr:row>3</xdr:row>
      <xdr:rowOff>38100</xdr:rowOff>
    </xdr:to>
    <xdr:pic>
      <xdr:nvPicPr>
        <xdr:cNvPr id="3"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85"/>
  <sheetViews>
    <sheetView rightToLeft="1" tabSelected="1" topLeftCell="A31" zoomScaleNormal="100" workbookViewId="0">
      <selection activeCell="B57" sqref="B57:N67"/>
    </sheetView>
  </sheetViews>
  <sheetFormatPr defaultRowHeight="14.25"/>
  <cols>
    <col min="1" max="1" width="1" customWidth="1"/>
    <col min="2" max="2" width="17.125" customWidth="1"/>
    <col min="3" max="3" width="8.25" customWidth="1"/>
    <col min="4" max="4" width="8.5" customWidth="1"/>
    <col min="5" max="5" width="8.375" customWidth="1"/>
    <col min="6" max="6" width="8.25" customWidth="1"/>
    <col min="7" max="7" width="8.375" customWidth="1"/>
    <col min="8" max="8" width="8.625" customWidth="1"/>
    <col min="9" max="9" width="8.375" customWidth="1"/>
    <col min="10" max="10" width="8.25" customWidth="1"/>
    <col min="11" max="11" width="6.75" customWidth="1"/>
    <col min="12" max="12" width="7.5" customWidth="1"/>
    <col min="13" max="13" width="15.375" customWidth="1"/>
    <col min="14" max="14" width="14" customWidth="1"/>
  </cols>
  <sheetData>
    <row r="1" spans="2:14" s="3" customFormat="1" ht="45" customHeight="1">
      <c r="B1" s="163" t="s">
        <v>0</v>
      </c>
      <c r="C1" s="164"/>
      <c r="D1" s="165"/>
      <c r="E1" s="2"/>
      <c r="F1" s="2"/>
      <c r="G1" s="2"/>
      <c r="H1" s="2"/>
      <c r="I1" s="2"/>
      <c r="J1" s="2"/>
      <c r="K1" s="2"/>
      <c r="L1" s="2"/>
      <c r="M1" s="2"/>
    </row>
    <row r="2" spans="2:14" ht="43.5" customHeight="1">
      <c r="B2" s="36" t="s">
        <v>305</v>
      </c>
      <c r="C2" s="36"/>
      <c r="D2" s="36"/>
      <c r="E2" s="2"/>
      <c r="F2" s="2"/>
      <c r="G2" s="2"/>
      <c r="H2" s="2"/>
      <c r="I2" s="2"/>
      <c r="J2" s="2"/>
      <c r="K2" s="2"/>
      <c r="L2" s="2"/>
      <c r="M2" s="2"/>
      <c r="N2" s="3"/>
    </row>
    <row r="3" spans="2:14" ht="36" customHeight="1">
      <c r="B3" s="24" t="s">
        <v>1</v>
      </c>
      <c r="C3" s="169">
        <v>289906246.76999998</v>
      </c>
      <c r="D3" s="170"/>
      <c r="E3" s="171"/>
      <c r="F3" s="2"/>
      <c r="G3" s="2"/>
      <c r="H3" s="2"/>
      <c r="I3" s="2"/>
      <c r="J3" s="4"/>
      <c r="K3" s="1" t="s">
        <v>7</v>
      </c>
      <c r="L3" s="2"/>
      <c r="M3" s="2"/>
      <c r="N3" s="30">
        <v>29</v>
      </c>
    </row>
    <row r="4" spans="2:14" ht="38.25" customHeight="1">
      <c r="B4" s="25" t="s">
        <v>2</v>
      </c>
      <c r="C4" s="169">
        <v>767039524</v>
      </c>
      <c r="D4" s="170"/>
      <c r="E4" s="171"/>
      <c r="F4" s="2"/>
      <c r="G4" s="2"/>
      <c r="H4" s="2"/>
      <c r="I4" s="2"/>
      <c r="J4" s="4"/>
      <c r="K4" s="1" t="s">
        <v>8</v>
      </c>
      <c r="L4" s="2"/>
      <c r="M4" s="2"/>
      <c r="N4" s="30">
        <v>11</v>
      </c>
    </row>
    <row r="5" spans="2:14" ht="34.5" customHeight="1">
      <c r="B5" s="25" t="s">
        <v>3</v>
      </c>
      <c r="C5" s="169">
        <v>313</v>
      </c>
      <c r="D5" s="170"/>
      <c r="E5" s="171"/>
      <c r="F5" s="2"/>
      <c r="G5" s="2"/>
      <c r="H5" s="2"/>
      <c r="I5" s="2"/>
      <c r="J5" s="4"/>
      <c r="K5" s="1" t="s">
        <v>9</v>
      </c>
      <c r="L5" s="2"/>
      <c r="M5" s="2"/>
      <c r="N5" s="31">
        <v>8</v>
      </c>
    </row>
    <row r="6" spans="2:14" ht="30.95" customHeight="1">
      <c r="B6" s="25" t="s">
        <v>4</v>
      </c>
      <c r="C6" s="172">
        <v>494.38</v>
      </c>
      <c r="D6" s="173"/>
      <c r="E6" s="174"/>
      <c r="F6" s="2"/>
      <c r="G6" s="2"/>
      <c r="H6" s="2"/>
      <c r="I6" s="2"/>
      <c r="J6" s="4"/>
      <c r="K6" s="1" t="s">
        <v>10</v>
      </c>
      <c r="L6" s="2"/>
      <c r="M6" s="2"/>
      <c r="N6" s="31">
        <v>3</v>
      </c>
    </row>
    <row r="7" spans="2:14" ht="30.95" customHeight="1">
      <c r="B7" s="25" t="s">
        <v>5</v>
      </c>
      <c r="C7" s="175">
        <v>0.13</v>
      </c>
      <c r="D7" s="176"/>
      <c r="E7" s="53"/>
      <c r="F7" s="2"/>
      <c r="G7" s="2"/>
      <c r="H7" s="2"/>
      <c r="I7" s="2"/>
      <c r="J7" s="4"/>
      <c r="K7" s="1" t="s">
        <v>11</v>
      </c>
      <c r="L7" s="2"/>
      <c r="M7" s="2"/>
      <c r="N7" s="30">
        <v>25</v>
      </c>
    </row>
    <row r="8" spans="2:14" ht="30.95" customHeight="1">
      <c r="B8" s="26" t="s">
        <v>6</v>
      </c>
      <c r="C8" s="15">
        <v>102</v>
      </c>
      <c r="D8" s="27"/>
      <c r="E8" s="28"/>
      <c r="F8" s="6"/>
      <c r="G8" s="6"/>
      <c r="H8" s="6"/>
      <c r="I8" s="6"/>
      <c r="J8" s="4"/>
      <c r="K8" s="5" t="s">
        <v>12</v>
      </c>
      <c r="L8" s="6"/>
      <c r="M8" s="6"/>
      <c r="N8" s="32">
        <v>45</v>
      </c>
    </row>
    <row r="9" spans="2:14" ht="36.75" customHeight="1">
      <c r="B9" s="118" t="s">
        <v>304</v>
      </c>
      <c r="C9" s="118"/>
      <c r="D9" s="118"/>
      <c r="E9" s="118"/>
      <c r="F9" s="118"/>
      <c r="G9" s="118"/>
      <c r="H9" s="118"/>
      <c r="I9" s="118"/>
      <c r="J9" s="118"/>
      <c r="K9" s="118"/>
      <c r="L9" s="118"/>
      <c r="M9" s="118"/>
      <c r="N9" s="119"/>
    </row>
    <row r="10" spans="2:14" ht="50.25" customHeight="1">
      <c r="B10" s="37" t="s">
        <v>13</v>
      </c>
      <c r="C10" s="38" t="s">
        <v>14</v>
      </c>
      <c r="D10" s="38" t="s">
        <v>15</v>
      </c>
      <c r="E10" s="38" t="s">
        <v>16</v>
      </c>
      <c r="F10" s="38" t="s">
        <v>17</v>
      </c>
      <c r="G10" s="38" t="s">
        <v>18</v>
      </c>
      <c r="H10" s="38" t="s">
        <v>19</v>
      </c>
      <c r="I10" s="38" t="s">
        <v>20</v>
      </c>
      <c r="J10" s="38" t="s">
        <v>21</v>
      </c>
      <c r="K10" s="38" t="s">
        <v>22</v>
      </c>
      <c r="L10" s="38" t="s">
        <v>3</v>
      </c>
      <c r="M10" s="38" t="s">
        <v>2</v>
      </c>
      <c r="N10" s="38" t="s">
        <v>1</v>
      </c>
    </row>
    <row r="11" spans="2:14" ht="24" customHeight="1">
      <c r="B11" s="166" t="s">
        <v>23</v>
      </c>
      <c r="C11" s="167"/>
      <c r="D11" s="167"/>
      <c r="E11" s="167"/>
      <c r="F11" s="167"/>
      <c r="G11" s="167"/>
      <c r="H11" s="167"/>
      <c r="I11" s="167"/>
      <c r="J11" s="167"/>
      <c r="K11" s="167"/>
      <c r="L11" s="167"/>
      <c r="M11" s="167"/>
      <c r="N11" s="168"/>
    </row>
    <row r="12" spans="2:14" s="59" customFormat="1" ht="24" customHeight="1">
      <c r="B12" s="43" t="s">
        <v>312</v>
      </c>
      <c r="C12" s="42" t="s">
        <v>313</v>
      </c>
      <c r="D12" s="55">
        <v>0.23</v>
      </c>
      <c r="E12" s="55">
        <v>0.23</v>
      </c>
      <c r="F12" s="55">
        <v>0.23</v>
      </c>
      <c r="G12" s="55">
        <v>0.23</v>
      </c>
      <c r="H12" s="55">
        <v>0.24</v>
      </c>
      <c r="I12" s="55">
        <v>0.23</v>
      </c>
      <c r="J12" s="55">
        <v>0.22</v>
      </c>
      <c r="K12" s="103">
        <v>-4.17</v>
      </c>
      <c r="L12" s="56">
        <v>1</v>
      </c>
      <c r="M12" s="56">
        <v>1000000</v>
      </c>
      <c r="N12" s="56">
        <v>230000</v>
      </c>
    </row>
    <row r="13" spans="2:14" s="59" customFormat="1" ht="24" customHeight="1">
      <c r="B13" s="85" t="s">
        <v>262</v>
      </c>
      <c r="C13" s="101" t="s">
        <v>261</v>
      </c>
      <c r="D13" s="55">
        <v>0.11</v>
      </c>
      <c r="E13" s="55">
        <v>0.11</v>
      </c>
      <c r="F13" s="55">
        <v>0.11</v>
      </c>
      <c r="G13" s="55">
        <v>0.11</v>
      </c>
      <c r="H13" s="55">
        <v>0.11</v>
      </c>
      <c r="I13" s="55">
        <v>0.11</v>
      </c>
      <c r="J13" s="55">
        <v>0.11</v>
      </c>
      <c r="K13" s="103">
        <v>0</v>
      </c>
      <c r="L13" s="56">
        <v>5</v>
      </c>
      <c r="M13" s="56">
        <v>34000000</v>
      </c>
      <c r="N13" s="56">
        <v>3740000</v>
      </c>
    </row>
    <row r="14" spans="2:14" s="59" customFormat="1" ht="24" customHeight="1">
      <c r="B14" s="43" t="s">
        <v>113</v>
      </c>
      <c r="C14" s="42" t="s">
        <v>114</v>
      </c>
      <c r="D14" s="55">
        <v>0.31</v>
      </c>
      <c r="E14" s="55">
        <v>0.31</v>
      </c>
      <c r="F14" s="55">
        <v>0.3</v>
      </c>
      <c r="G14" s="55">
        <v>0.3</v>
      </c>
      <c r="H14" s="55">
        <v>0.3</v>
      </c>
      <c r="I14" s="55">
        <v>0.3</v>
      </c>
      <c r="J14" s="55">
        <v>0.3</v>
      </c>
      <c r="K14" s="103">
        <v>0</v>
      </c>
      <c r="L14" s="56">
        <v>9</v>
      </c>
      <c r="M14" s="56">
        <v>38500000</v>
      </c>
      <c r="N14" s="56">
        <v>11605000</v>
      </c>
    </row>
    <row r="15" spans="2:14" s="59" customFormat="1" ht="24" customHeight="1">
      <c r="B15" s="85" t="s">
        <v>217</v>
      </c>
      <c r="C15" s="87" t="s">
        <v>218</v>
      </c>
      <c r="D15" s="55">
        <v>0.46</v>
      </c>
      <c r="E15" s="55">
        <v>0.46</v>
      </c>
      <c r="F15" s="55">
        <v>0.46</v>
      </c>
      <c r="G15" s="55">
        <v>0.46</v>
      </c>
      <c r="H15" s="55">
        <v>0.46</v>
      </c>
      <c r="I15" s="55">
        <v>0.46</v>
      </c>
      <c r="J15" s="55">
        <v>0.46</v>
      </c>
      <c r="K15" s="103">
        <v>0</v>
      </c>
      <c r="L15" s="56">
        <v>3</v>
      </c>
      <c r="M15" s="56">
        <v>5000000</v>
      </c>
      <c r="N15" s="56">
        <v>2300000</v>
      </c>
    </row>
    <row r="16" spans="2:14" s="59" customFormat="1" ht="24" customHeight="1">
      <c r="B16" s="43" t="s">
        <v>122</v>
      </c>
      <c r="C16" s="42" t="s">
        <v>123</v>
      </c>
      <c r="D16" s="55">
        <v>0.14000000000000001</v>
      </c>
      <c r="E16" s="55">
        <v>0.14000000000000001</v>
      </c>
      <c r="F16" s="55">
        <v>0.14000000000000001</v>
      </c>
      <c r="G16" s="55">
        <v>0.14000000000000001</v>
      </c>
      <c r="H16" s="55">
        <v>0.14000000000000001</v>
      </c>
      <c r="I16" s="55">
        <v>0.14000000000000001</v>
      </c>
      <c r="J16" s="55">
        <v>0.14000000000000001</v>
      </c>
      <c r="K16" s="103">
        <v>0</v>
      </c>
      <c r="L16" s="56">
        <v>3</v>
      </c>
      <c r="M16" s="56">
        <v>10500000</v>
      </c>
      <c r="N16" s="56">
        <v>1470000</v>
      </c>
    </row>
    <row r="17" spans="2:14" s="59" customFormat="1" ht="24" customHeight="1">
      <c r="B17" s="43" t="s">
        <v>290</v>
      </c>
      <c r="C17" s="42" t="s">
        <v>291</v>
      </c>
      <c r="D17" s="55">
        <v>0.26</v>
      </c>
      <c r="E17" s="55">
        <v>0.27</v>
      </c>
      <c r="F17" s="55">
        <v>0.26</v>
      </c>
      <c r="G17" s="55">
        <v>0.26</v>
      </c>
      <c r="H17" s="55">
        <v>0.27</v>
      </c>
      <c r="I17" s="55">
        <v>0.27</v>
      </c>
      <c r="J17" s="55">
        <v>0.27</v>
      </c>
      <c r="K17" s="103">
        <v>0</v>
      </c>
      <c r="L17" s="56">
        <v>13</v>
      </c>
      <c r="M17" s="56">
        <v>64320338</v>
      </c>
      <c r="N17" s="56">
        <v>16773287.880000001</v>
      </c>
    </row>
    <row r="18" spans="2:14" s="59" customFormat="1" ht="24" customHeight="1">
      <c r="B18" s="85" t="s">
        <v>204</v>
      </c>
      <c r="C18" s="87" t="s">
        <v>205</v>
      </c>
      <c r="D18" s="55">
        <v>0.1</v>
      </c>
      <c r="E18" s="55">
        <v>0.1</v>
      </c>
      <c r="F18" s="55">
        <v>0.1</v>
      </c>
      <c r="G18" s="55">
        <v>0.1</v>
      </c>
      <c r="H18" s="55">
        <v>0.1</v>
      </c>
      <c r="I18" s="55">
        <v>0.1</v>
      </c>
      <c r="J18" s="55">
        <v>0.1</v>
      </c>
      <c r="K18" s="103">
        <v>0</v>
      </c>
      <c r="L18" s="56">
        <v>1</v>
      </c>
      <c r="M18" s="56">
        <v>10000000</v>
      </c>
      <c r="N18" s="56">
        <v>1000000</v>
      </c>
    </row>
    <row r="19" spans="2:14" s="59" customFormat="1" ht="24" customHeight="1">
      <c r="B19" s="43" t="s">
        <v>207</v>
      </c>
      <c r="C19" s="42" t="s">
        <v>208</v>
      </c>
      <c r="D19" s="55">
        <v>0.16</v>
      </c>
      <c r="E19" s="55">
        <v>0.16</v>
      </c>
      <c r="F19" s="55">
        <v>0.16</v>
      </c>
      <c r="G19" s="55">
        <v>0.16</v>
      </c>
      <c r="H19" s="55">
        <v>0.16</v>
      </c>
      <c r="I19" s="55">
        <v>0.16</v>
      </c>
      <c r="J19" s="55">
        <v>0.16</v>
      </c>
      <c r="K19" s="103">
        <v>0</v>
      </c>
      <c r="L19" s="56">
        <v>3</v>
      </c>
      <c r="M19" s="56">
        <v>14100000</v>
      </c>
      <c r="N19" s="56">
        <v>2256000</v>
      </c>
    </row>
    <row r="20" spans="2:14" s="59" customFormat="1" ht="24" customHeight="1">
      <c r="B20" s="43" t="s">
        <v>79</v>
      </c>
      <c r="C20" s="42" t="s">
        <v>80</v>
      </c>
      <c r="D20" s="55">
        <v>0.67</v>
      </c>
      <c r="E20" s="55">
        <v>0.67</v>
      </c>
      <c r="F20" s="55">
        <v>0.67</v>
      </c>
      <c r="G20" s="55">
        <v>0.67</v>
      </c>
      <c r="H20" s="55">
        <v>0.67</v>
      </c>
      <c r="I20" s="55">
        <v>0.67</v>
      </c>
      <c r="J20" s="55">
        <v>0.67</v>
      </c>
      <c r="K20" s="103">
        <v>0</v>
      </c>
      <c r="L20" s="56">
        <v>3</v>
      </c>
      <c r="M20" s="56">
        <v>10000000</v>
      </c>
      <c r="N20" s="56">
        <v>6700000</v>
      </c>
    </row>
    <row r="21" spans="2:14" s="59" customFormat="1" ht="24" customHeight="1">
      <c r="B21" s="43" t="s">
        <v>77</v>
      </c>
      <c r="C21" s="42" t="s">
        <v>78</v>
      </c>
      <c r="D21" s="55">
        <v>7.0000000000000007E-2</v>
      </c>
      <c r="E21" s="55">
        <v>0.08</v>
      </c>
      <c r="F21" s="55">
        <v>7.0000000000000007E-2</v>
      </c>
      <c r="G21" s="55">
        <v>0.08</v>
      </c>
      <c r="H21" s="55">
        <v>7.0000000000000007E-2</v>
      </c>
      <c r="I21" s="55">
        <v>0.08</v>
      </c>
      <c r="J21" s="55">
        <v>7.0000000000000007E-2</v>
      </c>
      <c r="K21" s="103">
        <v>10</v>
      </c>
      <c r="L21" s="56">
        <v>60</v>
      </c>
      <c r="M21" s="56">
        <v>460950000</v>
      </c>
      <c r="N21" s="56">
        <v>34870300</v>
      </c>
    </row>
    <row r="22" spans="2:14" ht="24" customHeight="1">
      <c r="B22" s="142" t="s">
        <v>24</v>
      </c>
      <c r="C22" s="126"/>
      <c r="D22" s="139"/>
      <c r="E22" s="143"/>
      <c r="F22" s="143"/>
      <c r="G22" s="143"/>
      <c r="H22" s="143"/>
      <c r="I22" s="143"/>
      <c r="J22" s="143"/>
      <c r="K22" s="141"/>
      <c r="L22" s="82">
        <f>SUM(L12:L21)</f>
        <v>101</v>
      </c>
      <c r="M22" s="82">
        <f>SUM(M12:M21)</f>
        <v>648370338</v>
      </c>
      <c r="N22" s="82">
        <f>SUM(N12:N21)</f>
        <v>80944587.879999995</v>
      </c>
    </row>
    <row r="23" spans="2:14" s="59" customFormat="1" ht="24" customHeight="1">
      <c r="B23" s="144" t="s">
        <v>74</v>
      </c>
      <c r="C23" s="145"/>
      <c r="D23" s="145"/>
      <c r="E23" s="145"/>
      <c r="F23" s="145"/>
      <c r="G23" s="145"/>
      <c r="H23" s="145"/>
      <c r="I23" s="145"/>
      <c r="J23" s="145"/>
      <c r="K23" s="145"/>
      <c r="L23" s="145"/>
      <c r="M23" s="145"/>
      <c r="N23" s="146"/>
    </row>
    <row r="24" spans="2:14" s="59" customFormat="1" ht="24" customHeight="1">
      <c r="B24" s="48" t="s">
        <v>85</v>
      </c>
      <c r="C24" s="49" t="s">
        <v>86</v>
      </c>
      <c r="D24" s="55">
        <v>8.5500000000000007</v>
      </c>
      <c r="E24" s="55">
        <v>8.5500000000000007</v>
      </c>
      <c r="F24" s="55">
        <v>8.5500000000000007</v>
      </c>
      <c r="G24" s="55">
        <v>8.5500000000000007</v>
      </c>
      <c r="H24" s="55">
        <v>8.61</v>
      </c>
      <c r="I24" s="55">
        <v>8.5500000000000007</v>
      </c>
      <c r="J24" s="55">
        <v>8.65</v>
      </c>
      <c r="K24" s="103">
        <v>-1.1599999999999999</v>
      </c>
      <c r="L24" s="56">
        <v>5</v>
      </c>
      <c r="M24" s="56">
        <v>171000</v>
      </c>
      <c r="N24" s="56">
        <v>1462050</v>
      </c>
    </row>
    <row r="25" spans="2:14" s="59" customFormat="1" ht="24" customHeight="1">
      <c r="B25" s="125" t="s">
        <v>206</v>
      </c>
      <c r="C25" s="126"/>
      <c r="D25" s="139"/>
      <c r="E25" s="143"/>
      <c r="F25" s="143"/>
      <c r="G25" s="143"/>
      <c r="H25" s="143"/>
      <c r="I25" s="143"/>
      <c r="J25" s="143"/>
      <c r="K25" s="141"/>
      <c r="L25" s="56">
        <v>5</v>
      </c>
      <c r="M25" s="56">
        <v>171000</v>
      </c>
      <c r="N25" s="56">
        <v>1462050</v>
      </c>
    </row>
    <row r="26" spans="2:14" s="59" customFormat="1" ht="24" customHeight="1">
      <c r="B26" s="144" t="s">
        <v>250</v>
      </c>
      <c r="C26" s="145"/>
      <c r="D26" s="145"/>
      <c r="E26" s="145"/>
      <c r="F26" s="145"/>
      <c r="G26" s="145"/>
      <c r="H26" s="145"/>
      <c r="I26" s="145"/>
      <c r="J26" s="145"/>
      <c r="K26" s="145"/>
      <c r="L26" s="145"/>
      <c r="M26" s="145"/>
      <c r="N26" s="146"/>
    </row>
    <row r="27" spans="2:14" s="59" customFormat="1" ht="24" customHeight="1">
      <c r="B27" s="48" t="s">
        <v>101</v>
      </c>
      <c r="C27" s="49" t="s">
        <v>102</v>
      </c>
      <c r="D27" s="55">
        <v>0.56999999999999995</v>
      </c>
      <c r="E27" s="55">
        <v>0.56999999999999995</v>
      </c>
      <c r="F27" s="55">
        <v>0.56999999999999995</v>
      </c>
      <c r="G27" s="55">
        <v>0.56999999999999995</v>
      </c>
      <c r="H27" s="55">
        <v>0.53</v>
      </c>
      <c r="I27" s="55">
        <v>0.56999999999999995</v>
      </c>
      <c r="J27" s="55">
        <v>0.54</v>
      </c>
      <c r="K27" s="103">
        <v>5.56</v>
      </c>
      <c r="L27" s="56">
        <v>1</v>
      </c>
      <c r="M27" s="56">
        <v>100000</v>
      </c>
      <c r="N27" s="56">
        <v>57000</v>
      </c>
    </row>
    <row r="28" spans="2:14" s="59" customFormat="1" ht="24" customHeight="1">
      <c r="B28" s="125" t="s">
        <v>269</v>
      </c>
      <c r="C28" s="126"/>
      <c r="D28" s="120"/>
      <c r="E28" s="143"/>
      <c r="F28" s="143"/>
      <c r="G28" s="143"/>
      <c r="H28" s="143"/>
      <c r="I28" s="143"/>
      <c r="J28" s="143"/>
      <c r="K28" s="122"/>
      <c r="L28" s="56">
        <v>1</v>
      </c>
      <c r="M28" s="56">
        <v>100000</v>
      </c>
      <c r="N28" s="56">
        <v>57000</v>
      </c>
    </row>
    <row r="29" spans="2:14" s="45" customFormat="1" ht="24" customHeight="1">
      <c r="B29" s="144" t="s">
        <v>25</v>
      </c>
      <c r="C29" s="145"/>
      <c r="D29" s="145"/>
      <c r="E29" s="145"/>
      <c r="F29" s="145"/>
      <c r="G29" s="145"/>
      <c r="H29" s="145"/>
      <c r="I29" s="145"/>
      <c r="J29" s="145"/>
      <c r="K29" s="145"/>
      <c r="L29" s="145"/>
      <c r="M29" s="145"/>
      <c r="N29" s="146"/>
    </row>
    <row r="30" spans="2:14" s="59" customFormat="1" ht="24" customHeight="1">
      <c r="B30" s="48" t="s">
        <v>273</v>
      </c>
      <c r="C30" s="49" t="s">
        <v>274</v>
      </c>
      <c r="D30" s="55">
        <v>1.6</v>
      </c>
      <c r="E30" s="55">
        <v>1.63</v>
      </c>
      <c r="F30" s="55">
        <v>1.6</v>
      </c>
      <c r="G30" s="55">
        <v>1.62</v>
      </c>
      <c r="H30" s="55">
        <v>1.48</v>
      </c>
      <c r="I30" s="55">
        <v>1.63</v>
      </c>
      <c r="J30" s="55">
        <v>1.49</v>
      </c>
      <c r="K30" s="103">
        <v>9.4</v>
      </c>
      <c r="L30" s="56">
        <v>42</v>
      </c>
      <c r="M30" s="56">
        <v>34210414</v>
      </c>
      <c r="N30" s="56">
        <v>55498974.82</v>
      </c>
    </row>
    <row r="31" spans="2:14" s="59" customFormat="1" ht="24" customHeight="1">
      <c r="B31" s="48" t="s">
        <v>75</v>
      </c>
      <c r="C31" s="49" t="s">
        <v>76</v>
      </c>
      <c r="D31" s="55">
        <v>4.8</v>
      </c>
      <c r="E31" s="55">
        <v>4.82</v>
      </c>
      <c r="F31" s="55">
        <v>4.78</v>
      </c>
      <c r="G31" s="55">
        <v>4.8</v>
      </c>
      <c r="H31" s="55">
        <v>4.79</v>
      </c>
      <c r="I31" s="55">
        <v>4.78</v>
      </c>
      <c r="J31" s="55">
        <v>4.8</v>
      </c>
      <c r="K31" s="103">
        <v>-0.42</v>
      </c>
      <c r="L31" s="56">
        <v>8</v>
      </c>
      <c r="M31" s="56">
        <v>740000</v>
      </c>
      <c r="N31" s="56">
        <v>3549950</v>
      </c>
    </row>
    <row r="32" spans="2:14" s="59" customFormat="1" ht="24" customHeight="1">
      <c r="B32" s="48" t="s">
        <v>103</v>
      </c>
      <c r="C32" s="49" t="s">
        <v>104</v>
      </c>
      <c r="D32" s="55">
        <v>1.72</v>
      </c>
      <c r="E32" s="55">
        <v>1.72</v>
      </c>
      <c r="F32" s="55">
        <v>1.7</v>
      </c>
      <c r="G32" s="55">
        <v>1.7</v>
      </c>
      <c r="H32" s="55">
        <v>1.75</v>
      </c>
      <c r="I32" s="55">
        <v>1.7</v>
      </c>
      <c r="J32" s="55">
        <v>1.76</v>
      </c>
      <c r="K32" s="103">
        <v>-3.41</v>
      </c>
      <c r="L32" s="56">
        <v>4</v>
      </c>
      <c r="M32" s="56">
        <v>2550000</v>
      </c>
      <c r="N32" s="56">
        <v>4336000</v>
      </c>
    </row>
    <row r="33" spans="2:14" ht="24" customHeight="1">
      <c r="B33" s="142" t="s">
        <v>69</v>
      </c>
      <c r="C33" s="126"/>
      <c r="D33" s="120"/>
      <c r="E33" s="143"/>
      <c r="F33" s="143"/>
      <c r="G33" s="143"/>
      <c r="H33" s="143"/>
      <c r="I33" s="143"/>
      <c r="J33" s="143"/>
      <c r="K33" s="122"/>
      <c r="L33" s="77">
        <f>SUM(L30:L32)</f>
        <v>54</v>
      </c>
      <c r="M33" s="77">
        <f>SUM(M30:M32)</f>
        <v>37500414</v>
      </c>
      <c r="N33" s="77">
        <f>SUM(N30:N32)</f>
        <v>63384924.82</v>
      </c>
    </row>
    <row r="34" spans="2:14" ht="24" customHeight="1">
      <c r="B34" s="147" t="s">
        <v>26</v>
      </c>
      <c r="C34" s="148"/>
      <c r="D34" s="148"/>
      <c r="E34" s="148"/>
      <c r="F34" s="148"/>
      <c r="G34" s="148"/>
      <c r="H34" s="148"/>
      <c r="I34" s="148"/>
      <c r="J34" s="148"/>
      <c r="K34" s="148"/>
      <c r="L34" s="148"/>
      <c r="M34" s="148"/>
      <c r="N34" s="149"/>
    </row>
    <row r="35" spans="2:14" s="59" customFormat="1" ht="24" customHeight="1">
      <c r="B35" s="44" t="s">
        <v>95</v>
      </c>
      <c r="C35" s="42" t="s">
        <v>96</v>
      </c>
      <c r="D35" s="55">
        <v>3.28</v>
      </c>
      <c r="E35" s="55">
        <v>3.28</v>
      </c>
      <c r="F35" s="55">
        <v>3.26</v>
      </c>
      <c r="G35" s="55">
        <v>3.27</v>
      </c>
      <c r="H35" s="55">
        <v>3.29</v>
      </c>
      <c r="I35" s="55">
        <v>3.26</v>
      </c>
      <c r="J35" s="55">
        <v>3.29</v>
      </c>
      <c r="K35" s="103">
        <v>-0.91</v>
      </c>
      <c r="L35" s="56">
        <v>12</v>
      </c>
      <c r="M35" s="56">
        <v>3437490</v>
      </c>
      <c r="N35" s="56">
        <v>11230517.4</v>
      </c>
    </row>
    <row r="36" spans="2:14" s="59" customFormat="1" ht="24" customHeight="1">
      <c r="B36" s="44" t="s">
        <v>177</v>
      </c>
      <c r="C36" s="42" t="s">
        <v>178</v>
      </c>
      <c r="D36" s="55">
        <v>1.1599999999999999</v>
      </c>
      <c r="E36" s="55">
        <v>1.17</v>
      </c>
      <c r="F36" s="55">
        <v>1.1599999999999999</v>
      </c>
      <c r="G36" s="55">
        <v>1.1599999999999999</v>
      </c>
      <c r="H36" s="55">
        <v>1.1599999999999999</v>
      </c>
      <c r="I36" s="55">
        <v>1.17</v>
      </c>
      <c r="J36" s="55">
        <v>1.1599999999999999</v>
      </c>
      <c r="K36" s="103">
        <v>0.86</v>
      </c>
      <c r="L36" s="56">
        <v>4</v>
      </c>
      <c r="M36" s="56">
        <v>1600000</v>
      </c>
      <c r="N36" s="56">
        <v>1857000</v>
      </c>
    </row>
    <row r="37" spans="2:14" s="59" customFormat="1" ht="24" customHeight="1">
      <c r="B37" s="34" t="s">
        <v>286</v>
      </c>
      <c r="C37" s="34" t="s">
        <v>287</v>
      </c>
      <c r="D37" s="55">
        <v>8.9</v>
      </c>
      <c r="E37" s="55">
        <v>8.9</v>
      </c>
      <c r="F37" s="55">
        <v>8.9</v>
      </c>
      <c r="G37" s="55">
        <v>8.9</v>
      </c>
      <c r="H37" s="55">
        <v>8.85</v>
      </c>
      <c r="I37" s="55">
        <v>8.9</v>
      </c>
      <c r="J37" s="55">
        <v>8.85</v>
      </c>
      <c r="K37" s="103">
        <v>0.56000000000000005</v>
      </c>
      <c r="L37" s="56">
        <v>2</v>
      </c>
      <c r="M37" s="56">
        <v>150000</v>
      </c>
      <c r="N37" s="56">
        <v>1335000</v>
      </c>
    </row>
    <row r="38" spans="2:14" s="59" customFormat="1" ht="24" customHeight="1">
      <c r="B38" s="34" t="s">
        <v>243</v>
      </c>
      <c r="C38" s="34" t="s">
        <v>244</v>
      </c>
      <c r="D38" s="55">
        <v>1.7</v>
      </c>
      <c r="E38" s="55">
        <v>1.75</v>
      </c>
      <c r="F38" s="55">
        <v>1.7</v>
      </c>
      <c r="G38" s="55">
        <v>1.73</v>
      </c>
      <c r="H38" s="55">
        <v>1.69</v>
      </c>
      <c r="I38" s="55">
        <v>1.75</v>
      </c>
      <c r="J38" s="55">
        <v>1.69</v>
      </c>
      <c r="K38" s="103">
        <v>3.55</v>
      </c>
      <c r="L38" s="56">
        <v>22</v>
      </c>
      <c r="M38" s="56">
        <v>11740340</v>
      </c>
      <c r="N38" s="56">
        <v>20348488.199999999</v>
      </c>
    </row>
    <row r="39" spans="2:14" s="59" customFormat="1" ht="24" customHeight="1">
      <c r="B39" s="43" t="s">
        <v>314</v>
      </c>
      <c r="C39" s="42" t="s">
        <v>315</v>
      </c>
      <c r="D39" s="55">
        <v>1.04</v>
      </c>
      <c r="E39" s="55">
        <v>1.04</v>
      </c>
      <c r="F39" s="55">
        <v>1.04</v>
      </c>
      <c r="G39" s="55">
        <v>1.04</v>
      </c>
      <c r="H39" s="55">
        <v>0.98</v>
      </c>
      <c r="I39" s="55">
        <v>1.04</v>
      </c>
      <c r="J39" s="55">
        <v>0.95</v>
      </c>
      <c r="K39" s="103">
        <v>9.4700000000000006</v>
      </c>
      <c r="L39" s="56">
        <v>8</v>
      </c>
      <c r="M39" s="56">
        <v>8749505</v>
      </c>
      <c r="N39" s="56">
        <v>9099485.1999999993</v>
      </c>
    </row>
    <row r="40" spans="2:14" s="59" customFormat="1" ht="24" customHeight="1">
      <c r="B40" s="34" t="s">
        <v>170</v>
      </c>
      <c r="C40" s="34" t="s">
        <v>171</v>
      </c>
      <c r="D40" s="55">
        <v>2.9</v>
      </c>
      <c r="E40" s="55">
        <v>3</v>
      </c>
      <c r="F40" s="55">
        <v>2.9</v>
      </c>
      <c r="G40" s="55">
        <v>2.96</v>
      </c>
      <c r="H40" s="55">
        <v>2.83</v>
      </c>
      <c r="I40" s="55">
        <v>3</v>
      </c>
      <c r="J40" s="55">
        <v>2.83</v>
      </c>
      <c r="K40" s="103">
        <v>6.01</v>
      </c>
      <c r="L40" s="56">
        <v>6</v>
      </c>
      <c r="M40" s="56">
        <v>1000000</v>
      </c>
      <c r="N40" s="56">
        <v>2960000</v>
      </c>
    </row>
    <row r="41" spans="2:14" s="59" customFormat="1" ht="24" customHeight="1">
      <c r="B41" s="34" t="s">
        <v>164</v>
      </c>
      <c r="C41" s="34" t="s">
        <v>165</v>
      </c>
      <c r="D41" s="55">
        <v>1.86</v>
      </c>
      <c r="E41" s="55">
        <v>2.09</v>
      </c>
      <c r="F41" s="55">
        <v>1.86</v>
      </c>
      <c r="G41" s="55">
        <v>2</v>
      </c>
      <c r="H41" s="55">
        <v>1.93</v>
      </c>
      <c r="I41" s="55">
        <v>2.09</v>
      </c>
      <c r="J41" s="55">
        <v>1.9</v>
      </c>
      <c r="K41" s="103">
        <v>10</v>
      </c>
      <c r="L41" s="56">
        <v>71</v>
      </c>
      <c r="M41" s="56">
        <v>39458930</v>
      </c>
      <c r="N41" s="56">
        <v>79055688.599999994</v>
      </c>
    </row>
    <row r="42" spans="2:14" s="59" customFormat="1" ht="24" customHeight="1">
      <c r="B42" s="48" t="s">
        <v>265</v>
      </c>
      <c r="C42" s="49" t="s">
        <v>266</v>
      </c>
      <c r="D42" s="55">
        <v>11.25</v>
      </c>
      <c r="E42" s="55">
        <v>11.25</v>
      </c>
      <c r="F42" s="55">
        <v>11.25</v>
      </c>
      <c r="G42" s="55">
        <v>11.25</v>
      </c>
      <c r="H42" s="55">
        <v>12.49</v>
      </c>
      <c r="I42" s="55">
        <v>11.25</v>
      </c>
      <c r="J42" s="55">
        <v>12.5</v>
      </c>
      <c r="K42" s="103">
        <v>-10</v>
      </c>
      <c r="L42" s="56">
        <v>1</v>
      </c>
      <c r="M42" s="56">
        <v>25000</v>
      </c>
      <c r="N42" s="56">
        <v>281250</v>
      </c>
    </row>
    <row r="43" spans="2:14" s="59" customFormat="1" ht="24" customHeight="1">
      <c r="B43" s="125" t="s">
        <v>27</v>
      </c>
      <c r="C43" s="126"/>
      <c r="D43" s="120"/>
      <c r="E43" s="143"/>
      <c r="F43" s="143"/>
      <c r="G43" s="143"/>
      <c r="H43" s="143"/>
      <c r="I43" s="143"/>
      <c r="J43" s="143"/>
      <c r="K43" s="122"/>
      <c r="L43" s="82">
        <f>SUM(L35:L42)</f>
        <v>126</v>
      </c>
      <c r="M43" s="82">
        <f>SUM(M35:M42)</f>
        <v>66161265</v>
      </c>
      <c r="N43" s="82">
        <f>SUM(N35:N42)</f>
        <v>126167429.39999999</v>
      </c>
    </row>
    <row r="44" spans="2:14" s="59" customFormat="1" ht="24" customHeight="1">
      <c r="B44" s="150" t="s">
        <v>53</v>
      </c>
      <c r="C44" s="150"/>
      <c r="D44" s="150"/>
      <c r="E44" s="150"/>
      <c r="F44" s="150"/>
      <c r="G44" s="150"/>
      <c r="H44" s="150"/>
      <c r="I44" s="150"/>
      <c r="J44" s="150"/>
      <c r="K44" s="150"/>
      <c r="L44" s="150"/>
      <c r="M44" s="150"/>
      <c r="N44" s="150"/>
    </row>
    <row r="45" spans="2:14" s="59" customFormat="1" ht="36.75" customHeight="1">
      <c r="B45" s="118" t="s">
        <v>304</v>
      </c>
      <c r="C45" s="118"/>
      <c r="D45" s="118"/>
      <c r="E45" s="118"/>
      <c r="F45" s="118"/>
      <c r="G45" s="118"/>
      <c r="H45" s="118"/>
      <c r="I45" s="118"/>
      <c r="J45" s="118"/>
      <c r="K45" s="118"/>
      <c r="L45" s="118"/>
      <c r="M45" s="118"/>
      <c r="N45" s="119"/>
    </row>
    <row r="46" spans="2:14" s="59" customFormat="1" ht="50.25" customHeight="1">
      <c r="B46" s="37" t="s">
        <v>13</v>
      </c>
      <c r="C46" s="38" t="s">
        <v>14</v>
      </c>
      <c r="D46" s="38" t="s">
        <v>15</v>
      </c>
      <c r="E46" s="38" t="s">
        <v>16</v>
      </c>
      <c r="F46" s="38" t="s">
        <v>17</v>
      </c>
      <c r="G46" s="38" t="s">
        <v>18</v>
      </c>
      <c r="H46" s="38" t="s">
        <v>19</v>
      </c>
      <c r="I46" s="38" t="s">
        <v>20</v>
      </c>
      <c r="J46" s="38" t="s">
        <v>21</v>
      </c>
      <c r="K46" s="38" t="s">
        <v>22</v>
      </c>
      <c r="L46" s="38" t="s">
        <v>3</v>
      </c>
      <c r="M46" s="38" t="s">
        <v>2</v>
      </c>
      <c r="N46" s="38" t="s">
        <v>1</v>
      </c>
    </row>
    <row r="47" spans="2:14" s="59" customFormat="1" ht="28.5" customHeight="1">
      <c r="B47" s="144" t="s">
        <v>150</v>
      </c>
      <c r="C47" s="145"/>
      <c r="D47" s="145"/>
      <c r="E47" s="145"/>
      <c r="F47" s="145"/>
      <c r="G47" s="145"/>
      <c r="H47" s="145"/>
      <c r="I47" s="145"/>
      <c r="J47" s="145"/>
      <c r="K47" s="145"/>
      <c r="L47" s="145"/>
      <c r="M47" s="145"/>
      <c r="N47" s="146"/>
    </row>
    <row r="48" spans="2:14" s="59" customFormat="1" ht="28.5" customHeight="1">
      <c r="B48" s="34" t="s">
        <v>263</v>
      </c>
      <c r="C48" s="34" t="s">
        <v>264</v>
      </c>
      <c r="D48" s="55">
        <v>13</v>
      </c>
      <c r="E48" s="55">
        <v>13</v>
      </c>
      <c r="F48" s="55">
        <v>13</v>
      </c>
      <c r="G48" s="55">
        <v>13</v>
      </c>
      <c r="H48" s="55">
        <v>12.73</v>
      </c>
      <c r="I48" s="55">
        <v>13</v>
      </c>
      <c r="J48" s="55">
        <v>13</v>
      </c>
      <c r="K48" s="103">
        <v>0</v>
      </c>
      <c r="L48" s="56">
        <v>3</v>
      </c>
      <c r="M48" s="56">
        <v>50000</v>
      </c>
      <c r="N48" s="56">
        <v>650000</v>
      </c>
    </row>
    <row r="49" spans="2:14" s="59" customFormat="1" ht="28.5" customHeight="1">
      <c r="B49" s="34" t="s">
        <v>222</v>
      </c>
      <c r="C49" s="34" t="s">
        <v>223</v>
      </c>
      <c r="D49" s="55">
        <v>9.6999999999999993</v>
      </c>
      <c r="E49" s="55">
        <v>9.75</v>
      </c>
      <c r="F49" s="55">
        <v>9.6999999999999993</v>
      </c>
      <c r="G49" s="55">
        <v>9.73</v>
      </c>
      <c r="H49" s="55">
        <v>9.48</v>
      </c>
      <c r="I49" s="55">
        <v>9.75</v>
      </c>
      <c r="J49" s="55">
        <v>9.49</v>
      </c>
      <c r="K49" s="103">
        <v>2.74</v>
      </c>
      <c r="L49" s="56">
        <v>6</v>
      </c>
      <c r="M49" s="56">
        <v>500000</v>
      </c>
      <c r="N49" s="56">
        <v>4862500</v>
      </c>
    </row>
    <row r="50" spans="2:14" s="59" customFormat="1" ht="28.5" customHeight="1">
      <c r="B50" s="142" t="s">
        <v>203</v>
      </c>
      <c r="C50" s="126"/>
      <c r="D50" s="120"/>
      <c r="E50" s="121"/>
      <c r="F50" s="121"/>
      <c r="G50" s="121"/>
      <c r="H50" s="121"/>
      <c r="I50" s="121"/>
      <c r="J50" s="121"/>
      <c r="K50" s="122"/>
      <c r="L50" s="56">
        <f>SUM(L48:L49)</f>
        <v>9</v>
      </c>
      <c r="M50" s="56">
        <f>SUM(M48:M49)</f>
        <v>550000</v>
      </c>
      <c r="N50" s="56">
        <f>SUM(N48:N49)</f>
        <v>5512500</v>
      </c>
    </row>
    <row r="51" spans="2:14" s="59" customFormat="1" ht="23.25" customHeight="1">
      <c r="B51" s="147" t="s">
        <v>28</v>
      </c>
      <c r="C51" s="148"/>
      <c r="D51" s="148"/>
      <c r="E51" s="148"/>
      <c r="F51" s="148"/>
      <c r="G51" s="148"/>
      <c r="H51" s="148"/>
      <c r="I51" s="148"/>
      <c r="J51" s="148"/>
      <c r="K51" s="148"/>
      <c r="L51" s="148"/>
      <c r="M51" s="148"/>
      <c r="N51" s="149"/>
    </row>
    <row r="52" spans="2:14" s="59" customFormat="1" ht="23.25" customHeight="1">
      <c r="B52" s="34" t="s">
        <v>226</v>
      </c>
      <c r="C52" s="34" t="s">
        <v>227</v>
      </c>
      <c r="D52" s="55">
        <v>4.6500000000000004</v>
      </c>
      <c r="E52" s="55">
        <v>4.6500000000000004</v>
      </c>
      <c r="F52" s="55">
        <v>4.5</v>
      </c>
      <c r="G52" s="55">
        <v>4.5599999999999996</v>
      </c>
      <c r="H52" s="55">
        <v>4.63</v>
      </c>
      <c r="I52" s="55">
        <v>4.55</v>
      </c>
      <c r="J52" s="55">
        <v>4.75</v>
      </c>
      <c r="K52" s="103">
        <v>-4.21</v>
      </c>
      <c r="L52" s="56">
        <v>7</v>
      </c>
      <c r="M52" s="56">
        <v>1150000</v>
      </c>
      <c r="N52" s="56">
        <v>5242500</v>
      </c>
    </row>
    <row r="53" spans="2:14" s="59" customFormat="1" ht="27.75" customHeight="1">
      <c r="B53" s="125" t="s">
        <v>100</v>
      </c>
      <c r="C53" s="126"/>
      <c r="D53" s="120"/>
      <c r="E53" s="121"/>
      <c r="F53" s="121"/>
      <c r="G53" s="121"/>
      <c r="H53" s="121"/>
      <c r="I53" s="121"/>
      <c r="J53" s="121"/>
      <c r="K53" s="122"/>
      <c r="L53" s="56">
        <v>7</v>
      </c>
      <c r="M53" s="56">
        <v>1150000</v>
      </c>
      <c r="N53" s="56">
        <v>5242500</v>
      </c>
    </row>
    <row r="54" spans="2:14" s="45" customFormat="1" ht="27.75" customHeight="1">
      <c r="B54" s="125" t="s">
        <v>29</v>
      </c>
      <c r="C54" s="126"/>
      <c r="D54" s="154"/>
      <c r="E54" s="155"/>
      <c r="F54" s="155"/>
      <c r="G54" s="155"/>
      <c r="H54" s="155"/>
      <c r="I54" s="155"/>
      <c r="J54" s="155"/>
      <c r="K54" s="156"/>
      <c r="L54" s="52">
        <f>L53+L50+L43+L33+L28+L25+L22</f>
        <v>303</v>
      </c>
      <c r="M54" s="82">
        <f t="shared" ref="M54:N54" si="0">M53+M50+M43+M33+M28+M25+M22</f>
        <v>754003017</v>
      </c>
      <c r="N54" s="82">
        <f t="shared" si="0"/>
        <v>282770992.09999996</v>
      </c>
    </row>
    <row r="55" spans="2:14" s="59" customFormat="1" ht="22.5" customHeight="1">
      <c r="B55" s="118" t="s">
        <v>303</v>
      </c>
      <c r="C55" s="118"/>
      <c r="D55" s="118"/>
      <c r="E55" s="118"/>
      <c r="F55" s="118"/>
      <c r="G55" s="118"/>
      <c r="H55" s="118"/>
      <c r="I55" s="118"/>
      <c r="J55" s="118"/>
      <c r="K55" s="118"/>
      <c r="L55" s="118"/>
      <c r="M55" s="118"/>
      <c r="N55" s="119"/>
    </row>
    <row r="56" spans="2:14" s="59" customFormat="1" ht="39" customHeight="1">
      <c r="B56" s="37" t="s">
        <v>13</v>
      </c>
      <c r="C56" s="38" t="s">
        <v>14</v>
      </c>
      <c r="D56" s="38" t="s">
        <v>15</v>
      </c>
      <c r="E56" s="38" t="s">
        <v>16</v>
      </c>
      <c r="F56" s="38" t="s">
        <v>17</v>
      </c>
      <c r="G56" s="38" t="s">
        <v>18</v>
      </c>
      <c r="H56" s="38" t="s">
        <v>19</v>
      </c>
      <c r="I56" s="38" t="s">
        <v>20</v>
      </c>
      <c r="J56" s="38" t="s">
        <v>21</v>
      </c>
      <c r="K56" s="38" t="s">
        <v>22</v>
      </c>
      <c r="L56" s="38" t="s">
        <v>3</v>
      </c>
      <c r="M56" s="38" t="s">
        <v>2</v>
      </c>
      <c r="N56" s="38" t="s">
        <v>1</v>
      </c>
    </row>
    <row r="57" spans="2:14" s="59" customFormat="1" ht="20.100000000000001" customHeight="1">
      <c r="B57" s="144" t="s">
        <v>23</v>
      </c>
      <c r="C57" s="145"/>
      <c r="D57" s="145"/>
      <c r="E57" s="145"/>
      <c r="F57" s="145"/>
      <c r="G57" s="145"/>
      <c r="H57" s="145"/>
      <c r="I57" s="145"/>
      <c r="J57" s="145"/>
      <c r="K57" s="145"/>
      <c r="L57" s="145"/>
      <c r="M57" s="145"/>
      <c r="N57" s="146"/>
    </row>
    <row r="58" spans="2:14" s="59" customFormat="1" ht="20.100000000000001" customHeight="1">
      <c r="B58" s="85" t="s">
        <v>107</v>
      </c>
      <c r="C58" s="86" t="s">
        <v>108</v>
      </c>
      <c r="D58" s="55">
        <v>0.43</v>
      </c>
      <c r="E58" s="55">
        <v>0.43</v>
      </c>
      <c r="F58" s="55">
        <v>0.42</v>
      </c>
      <c r="G58" s="55">
        <v>0.42</v>
      </c>
      <c r="H58" s="55">
        <v>0.43</v>
      </c>
      <c r="I58" s="55">
        <v>0.42</v>
      </c>
      <c r="J58" s="55">
        <v>0.43</v>
      </c>
      <c r="K58" s="103">
        <v>-2.33</v>
      </c>
      <c r="L58" s="56">
        <v>7</v>
      </c>
      <c r="M58" s="56">
        <v>11470000</v>
      </c>
      <c r="N58" s="56">
        <v>4868400</v>
      </c>
    </row>
    <row r="59" spans="2:14" s="59" customFormat="1" ht="20.100000000000001" customHeight="1">
      <c r="B59" s="125" t="s">
        <v>24</v>
      </c>
      <c r="C59" s="126"/>
      <c r="D59" s="120"/>
      <c r="E59" s="121"/>
      <c r="F59" s="121"/>
      <c r="G59" s="121"/>
      <c r="H59" s="121"/>
      <c r="I59" s="121"/>
      <c r="J59" s="121"/>
      <c r="K59" s="122"/>
      <c r="L59" s="56">
        <v>7</v>
      </c>
      <c r="M59" s="56">
        <v>11470000</v>
      </c>
      <c r="N59" s="56">
        <v>4868400</v>
      </c>
    </row>
    <row r="60" spans="2:14" s="59" customFormat="1" ht="20.100000000000001" customHeight="1">
      <c r="B60" s="144" t="s">
        <v>74</v>
      </c>
      <c r="C60" s="145"/>
      <c r="D60" s="145"/>
      <c r="E60" s="145"/>
      <c r="F60" s="145"/>
      <c r="G60" s="145"/>
      <c r="H60" s="145"/>
      <c r="I60" s="145"/>
      <c r="J60" s="145"/>
      <c r="K60" s="145"/>
      <c r="L60" s="145"/>
      <c r="M60" s="145"/>
      <c r="N60" s="146"/>
    </row>
    <row r="61" spans="2:14" s="59" customFormat="1" ht="20.100000000000001" customHeight="1">
      <c r="B61" s="9" t="s">
        <v>91</v>
      </c>
      <c r="C61" s="7" t="s">
        <v>92</v>
      </c>
      <c r="D61" s="55">
        <v>2.4900000000000002</v>
      </c>
      <c r="E61" s="55">
        <v>2.5</v>
      </c>
      <c r="F61" s="55">
        <v>2.4900000000000002</v>
      </c>
      <c r="G61" s="55">
        <v>2.4900000000000002</v>
      </c>
      <c r="H61" s="55">
        <v>2.4900000000000002</v>
      </c>
      <c r="I61" s="55">
        <v>2.5</v>
      </c>
      <c r="J61" s="55">
        <v>2.4900000000000002</v>
      </c>
      <c r="K61" s="103">
        <v>0.4</v>
      </c>
      <c r="L61" s="56">
        <v>2</v>
      </c>
      <c r="M61" s="56">
        <v>760000</v>
      </c>
      <c r="N61" s="56">
        <v>1895861.45</v>
      </c>
    </row>
    <row r="62" spans="2:14" s="59" customFormat="1" ht="20.100000000000001" customHeight="1">
      <c r="B62" s="125" t="s">
        <v>206</v>
      </c>
      <c r="C62" s="126"/>
      <c r="D62" s="120"/>
      <c r="E62" s="121"/>
      <c r="F62" s="121"/>
      <c r="G62" s="121"/>
      <c r="H62" s="121"/>
      <c r="I62" s="121"/>
      <c r="J62" s="121"/>
      <c r="K62" s="122"/>
      <c r="L62" s="56">
        <v>2</v>
      </c>
      <c r="M62" s="56">
        <v>760000</v>
      </c>
      <c r="N62" s="56">
        <v>1895861.45</v>
      </c>
    </row>
    <row r="63" spans="2:14" s="59" customFormat="1" ht="20.100000000000001" customHeight="1">
      <c r="B63" s="144" t="s">
        <v>36</v>
      </c>
      <c r="C63" s="145"/>
      <c r="D63" s="145"/>
      <c r="E63" s="145"/>
      <c r="F63" s="145"/>
      <c r="G63" s="145"/>
      <c r="H63" s="145"/>
      <c r="I63" s="145"/>
      <c r="J63" s="145"/>
      <c r="K63" s="145"/>
      <c r="L63" s="145"/>
      <c r="M63" s="145"/>
      <c r="N63" s="146"/>
    </row>
    <row r="64" spans="2:14" s="59" customFormat="1" ht="20.100000000000001" customHeight="1">
      <c r="B64" s="9" t="s">
        <v>87</v>
      </c>
      <c r="C64" s="7" t="s">
        <v>88</v>
      </c>
      <c r="D64" s="55">
        <v>0.46</v>
      </c>
      <c r="E64" s="55">
        <v>0.46</v>
      </c>
      <c r="F64" s="55">
        <v>0.46</v>
      </c>
      <c r="G64" s="55">
        <v>0.46</v>
      </c>
      <c r="H64" s="55">
        <v>0.46</v>
      </c>
      <c r="I64" s="55">
        <v>0.46</v>
      </c>
      <c r="J64" s="55">
        <v>0.46</v>
      </c>
      <c r="K64" s="103">
        <v>0</v>
      </c>
      <c r="L64" s="56">
        <v>1</v>
      </c>
      <c r="M64" s="56">
        <v>806507</v>
      </c>
      <c r="N64" s="56">
        <v>370993.22</v>
      </c>
    </row>
    <row r="65" spans="2:14" s="59" customFormat="1" ht="20.100000000000001" customHeight="1">
      <c r="B65" s="125" t="s">
        <v>292</v>
      </c>
      <c r="C65" s="126"/>
      <c r="D65" s="120"/>
      <c r="E65" s="121"/>
      <c r="F65" s="121"/>
      <c r="G65" s="121"/>
      <c r="H65" s="121"/>
      <c r="I65" s="121"/>
      <c r="J65" s="121"/>
      <c r="K65" s="122"/>
      <c r="L65" s="56">
        <v>1</v>
      </c>
      <c r="M65" s="56">
        <v>806507</v>
      </c>
      <c r="N65" s="56">
        <v>370993.22</v>
      </c>
    </row>
    <row r="66" spans="2:14" s="59" customFormat="1" ht="20.100000000000001" customHeight="1">
      <c r="B66" s="125" t="s">
        <v>118</v>
      </c>
      <c r="C66" s="126"/>
      <c r="D66" s="139"/>
      <c r="E66" s="140"/>
      <c r="F66" s="140"/>
      <c r="G66" s="140"/>
      <c r="H66" s="140"/>
      <c r="I66" s="140"/>
      <c r="J66" s="140"/>
      <c r="K66" s="141"/>
      <c r="L66" s="94">
        <f>L65+L62+L59</f>
        <v>10</v>
      </c>
      <c r="M66" s="94">
        <f t="shared" ref="M66:N66" si="1">M65+M62+M59</f>
        <v>13036507</v>
      </c>
      <c r="N66" s="94">
        <f t="shared" si="1"/>
        <v>7135254.6699999999</v>
      </c>
    </row>
    <row r="67" spans="2:14" s="59" customFormat="1" ht="20.100000000000001" customHeight="1">
      <c r="B67" s="125" t="s">
        <v>119</v>
      </c>
      <c r="C67" s="126"/>
      <c r="D67" s="139"/>
      <c r="E67" s="140"/>
      <c r="F67" s="140"/>
      <c r="G67" s="140"/>
      <c r="H67" s="140"/>
      <c r="I67" s="140"/>
      <c r="J67" s="140"/>
      <c r="K67" s="141"/>
      <c r="L67" s="56">
        <f>L66+L54</f>
        <v>313</v>
      </c>
      <c r="M67" s="56">
        <f t="shared" ref="M67:N67" si="2">M66+M54</f>
        <v>767039524</v>
      </c>
      <c r="N67" s="56">
        <f t="shared" si="2"/>
        <v>289906246.76999998</v>
      </c>
    </row>
    <row r="68" spans="2:14" s="35" customFormat="1" ht="18" customHeight="1">
      <c r="B68" s="123" t="s">
        <v>318</v>
      </c>
      <c r="C68" s="124"/>
      <c r="D68" s="124"/>
      <c r="E68" s="124"/>
      <c r="F68" s="124"/>
      <c r="G68" s="124"/>
      <c r="H68" s="124"/>
      <c r="I68" s="124"/>
      <c r="J68" s="124"/>
      <c r="K68" s="124"/>
      <c r="L68" s="124"/>
      <c r="M68" s="124"/>
      <c r="N68" s="124"/>
    </row>
    <row r="69" spans="2:14" ht="18" customHeight="1">
      <c r="B69" s="134" t="s">
        <v>186</v>
      </c>
      <c r="C69" s="134"/>
      <c r="D69" s="134"/>
      <c r="E69" s="134"/>
      <c r="F69" s="134"/>
      <c r="G69" s="134"/>
      <c r="H69" s="39"/>
      <c r="I69" s="133" t="s">
        <v>58</v>
      </c>
      <c r="J69" s="133"/>
      <c r="K69" s="133"/>
      <c r="L69" s="133"/>
      <c r="M69" s="133"/>
      <c r="N69" s="133"/>
    </row>
    <row r="70" spans="2:14" ht="18" customHeight="1">
      <c r="B70" s="57" t="s">
        <v>30</v>
      </c>
      <c r="C70" s="20" t="s">
        <v>31</v>
      </c>
      <c r="D70" s="21" t="s">
        <v>55</v>
      </c>
      <c r="E70" s="130" t="s">
        <v>54</v>
      </c>
      <c r="F70" s="131"/>
      <c r="G70" s="132"/>
      <c r="H70" s="11"/>
      <c r="I70" s="160" t="s">
        <v>30</v>
      </c>
      <c r="J70" s="161"/>
      <c r="K70" s="162"/>
      <c r="L70" s="33" t="s">
        <v>31</v>
      </c>
      <c r="M70" s="33" t="s">
        <v>22</v>
      </c>
      <c r="N70" s="33" t="s">
        <v>2</v>
      </c>
    </row>
    <row r="71" spans="2:14" ht="18" customHeight="1">
      <c r="B71" s="43" t="s">
        <v>77</v>
      </c>
      <c r="C71" s="55">
        <v>0.08</v>
      </c>
      <c r="D71" s="103">
        <v>10</v>
      </c>
      <c r="E71" s="135">
        <v>460950000</v>
      </c>
      <c r="F71" s="136">
        <v>460950000</v>
      </c>
      <c r="G71" s="137">
        <v>460950000</v>
      </c>
      <c r="H71" s="22"/>
      <c r="I71" s="127" t="s">
        <v>265</v>
      </c>
      <c r="J71" s="128" t="s">
        <v>265</v>
      </c>
      <c r="K71" s="129" t="s">
        <v>265</v>
      </c>
      <c r="L71" s="55">
        <v>11.25</v>
      </c>
      <c r="M71" s="103">
        <v>-10</v>
      </c>
      <c r="N71" s="56">
        <v>25000</v>
      </c>
    </row>
    <row r="72" spans="2:14" s="11" customFormat="1" ht="18" customHeight="1">
      <c r="B72" s="105" t="s">
        <v>164</v>
      </c>
      <c r="C72" s="55">
        <v>2.09</v>
      </c>
      <c r="D72" s="103">
        <v>10</v>
      </c>
      <c r="E72" s="135">
        <v>39458930</v>
      </c>
      <c r="F72" s="136">
        <v>39458930</v>
      </c>
      <c r="G72" s="137">
        <v>39458930</v>
      </c>
      <c r="H72" s="22"/>
      <c r="I72" s="127" t="s">
        <v>226</v>
      </c>
      <c r="J72" s="128" t="s">
        <v>226</v>
      </c>
      <c r="K72" s="129" t="s">
        <v>226</v>
      </c>
      <c r="L72" s="55">
        <v>4.55</v>
      </c>
      <c r="M72" s="103">
        <v>-4.21</v>
      </c>
      <c r="N72" s="56">
        <v>1150000</v>
      </c>
    </row>
    <row r="73" spans="2:14" s="17" customFormat="1" ht="18" customHeight="1">
      <c r="B73" s="43" t="s">
        <v>314</v>
      </c>
      <c r="C73" s="55">
        <v>1.04</v>
      </c>
      <c r="D73" s="103">
        <v>9.4700000000000006</v>
      </c>
      <c r="E73" s="135">
        <v>8749505</v>
      </c>
      <c r="F73" s="136">
        <v>8749505</v>
      </c>
      <c r="G73" s="137">
        <v>8749505</v>
      </c>
      <c r="H73" s="22"/>
      <c r="I73" s="127" t="s">
        <v>312</v>
      </c>
      <c r="J73" s="128" t="s">
        <v>312</v>
      </c>
      <c r="K73" s="129" t="s">
        <v>312</v>
      </c>
      <c r="L73" s="55">
        <v>0.23</v>
      </c>
      <c r="M73" s="103">
        <v>-4.17</v>
      </c>
      <c r="N73" s="56">
        <v>1000000</v>
      </c>
    </row>
    <row r="74" spans="2:14" s="17" customFormat="1" ht="18" customHeight="1">
      <c r="B74" s="57" t="s">
        <v>273</v>
      </c>
      <c r="C74" s="55">
        <v>1.63</v>
      </c>
      <c r="D74" s="103">
        <v>9.4</v>
      </c>
      <c r="E74" s="135">
        <v>34210414</v>
      </c>
      <c r="F74" s="136">
        <v>34210414</v>
      </c>
      <c r="G74" s="137">
        <v>34210414</v>
      </c>
      <c r="H74" s="22"/>
      <c r="I74" s="127" t="s">
        <v>103</v>
      </c>
      <c r="J74" s="128" t="s">
        <v>103</v>
      </c>
      <c r="K74" s="129" t="s">
        <v>103</v>
      </c>
      <c r="L74" s="55">
        <v>1.7</v>
      </c>
      <c r="M74" s="103">
        <v>-3.41</v>
      </c>
      <c r="N74" s="56">
        <v>2550000</v>
      </c>
    </row>
    <row r="75" spans="2:14" s="17" customFormat="1" ht="18" customHeight="1">
      <c r="B75" s="85" t="s">
        <v>170</v>
      </c>
      <c r="C75" s="55">
        <v>3</v>
      </c>
      <c r="D75" s="103">
        <v>6.01</v>
      </c>
      <c r="E75" s="135">
        <v>1000000</v>
      </c>
      <c r="F75" s="136">
        <v>1000000</v>
      </c>
      <c r="G75" s="137">
        <v>1000000</v>
      </c>
      <c r="H75" s="22"/>
      <c r="I75" s="127" t="s">
        <v>107</v>
      </c>
      <c r="J75" s="128" t="s">
        <v>107</v>
      </c>
      <c r="K75" s="129" t="s">
        <v>107</v>
      </c>
      <c r="L75" s="55">
        <v>0.42</v>
      </c>
      <c r="M75" s="103">
        <v>-2.33</v>
      </c>
      <c r="N75" s="56">
        <v>11470000</v>
      </c>
    </row>
    <row r="76" spans="2:14" s="17" customFormat="1" ht="18" customHeight="1">
      <c r="B76" s="133" t="s">
        <v>32</v>
      </c>
      <c r="C76" s="133"/>
      <c r="D76" s="133"/>
      <c r="E76" s="133"/>
      <c r="F76" s="133"/>
      <c r="G76" s="133"/>
      <c r="H76" s="40"/>
      <c r="I76" s="133" t="s">
        <v>33</v>
      </c>
      <c r="J76" s="133"/>
      <c r="K76" s="133"/>
      <c r="L76" s="133"/>
      <c r="M76" s="133"/>
      <c r="N76" s="133"/>
    </row>
    <row r="77" spans="2:14" s="17" customFormat="1" ht="18" customHeight="1">
      <c r="B77" s="19" t="s">
        <v>30</v>
      </c>
      <c r="C77" s="20" t="s">
        <v>31</v>
      </c>
      <c r="D77" s="21" t="s">
        <v>55</v>
      </c>
      <c r="E77" s="130" t="s">
        <v>54</v>
      </c>
      <c r="F77" s="131"/>
      <c r="G77" s="132"/>
      <c r="H77" s="11"/>
      <c r="I77" s="157" t="s">
        <v>30</v>
      </c>
      <c r="J77" s="158"/>
      <c r="K77" s="159"/>
      <c r="L77" s="10" t="s">
        <v>31</v>
      </c>
      <c r="M77" s="10" t="s">
        <v>22</v>
      </c>
      <c r="N77" s="10" t="s">
        <v>1</v>
      </c>
    </row>
    <row r="78" spans="2:14" ht="18" customHeight="1">
      <c r="B78" s="43" t="s">
        <v>77</v>
      </c>
      <c r="C78" s="55">
        <v>0.08</v>
      </c>
      <c r="D78" s="103">
        <v>10</v>
      </c>
      <c r="E78" s="135">
        <v>460950000</v>
      </c>
      <c r="F78" s="136">
        <v>460950000</v>
      </c>
      <c r="G78" s="137">
        <v>460950000</v>
      </c>
      <c r="H78" s="23"/>
      <c r="I78" s="127" t="s">
        <v>164</v>
      </c>
      <c r="J78" s="128" t="s">
        <v>164</v>
      </c>
      <c r="K78" s="129" t="s">
        <v>164</v>
      </c>
      <c r="L78" s="55">
        <v>2.09</v>
      </c>
      <c r="M78" s="103">
        <v>10</v>
      </c>
      <c r="N78" s="56">
        <v>79055688.599999994</v>
      </c>
    </row>
    <row r="79" spans="2:14" ht="18" customHeight="1">
      <c r="B79" s="85" t="s">
        <v>290</v>
      </c>
      <c r="C79" s="55">
        <v>0.27</v>
      </c>
      <c r="D79" s="103">
        <v>0</v>
      </c>
      <c r="E79" s="135">
        <v>64320338</v>
      </c>
      <c r="F79" s="136">
        <v>64320338</v>
      </c>
      <c r="G79" s="137">
        <v>64320338</v>
      </c>
      <c r="H79" s="23"/>
      <c r="I79" s="127" t="s">
        <v>273</v>
      </c>
      <c r="J79" s="128" t="s">
        <v>273</v>
      </c>
      <c r="K79" s="129" t="s">
        <v>273</v>
      </c>
      <c r="L79" s="55">
        <v>1.63</v>
      </c>
      <c r="M79" s="103">
        <v>9.4</v>
      </c>
      <c r="N79" s="56">
        <v>55498974.82</v>
      </c>
    </row>
    <row r="80" spans="2:14" s="14" customFormat="1" ht="18" customHeight="1">
      <c r="B80" s="85" t="s">
        <v>164</v>
      </c>
      <c r="C80" s="55">
        <v>2.09</v>
      </c>
      <c r="D80" s="103">
        <v>10</v>
      </c>
      <c r="E80" s="135">
        <v>39458930</v>
      </c>
      <c r="F80" s="136">
        <v>39458930</v>
      </c>
      <c r="G80" s="137">
        <v>39458930</v>
      </c>
      <c r="H80" s="23"/>
      <c r="I80" s="127" t="s">
        <v>77</v>
      </c>
      <c r="J80" s="128" t="s">
        <v>77</v>
      </c>
      <c r="K80" s="129" t="s">
        <v>77</v>
      </c>
      <c r="L80" s="55">
        <v>0.08</v>
      </c>
      <c r="M80" s="103">
        <v>10</v>
      </c>
      <c r="N80" s="56">
        <v>34870300</v>
      </c>
    </row>
    <row r="81" spans="2:14" s="14" customFormat="1" ht="18" customHeight="1">
      <c r="B81" s="57" t="s">
        <v>113</v>
      </c>
      <c r="C81" s="55">
        <v>0.3</v>
      </c>
      <c r="D81" s="103">
        <v>0</v>
      </c>
      <c r="E81" s="135">
        <v>38500000</v>
      </c>
      <c r="F81" s="136">
        <v>38500000</v>
      </c>
      <c r="G81" s="137">
        <v>38500000</v>
      </c>
      <c r="H81" s="23"/>
      <c r="I81" s="127" t="s">
        <v>243</v>
      </c>
      <c r="J81" s="128" t="s">
        <v>243</v>
      </c>
      <c r="K81" s="129" t="s">
        <v>243</v>
      </c>
      <c r="L81" s="55">
        <v>1.75</v>
      </c>
      <c r="M81" s="103">
        <v>3.55</v>
      </c>
      <c r="N81" s="56">
        <v>20348488.199999999</v>
      </c>
    </row>
    <row r="82" spans="2:14" s="14" customFormat="1" ht="18" customHeight="1">
      <c r="B82" s="43" t="s">
        <v>273</v>
      </c>
      <c r="C82" s="55">
        <v>1.63</v>
      </c>
      <c r="D82" s="103">
        <v>9.4</v>
      </c>
      <c r="E82" s="135">
        <v>34210414</v>
      </c>
      <c r="F82" s="136">
        <v>34210414</v>
      </c>
      <c r="G82" s="137">
        <v>34210414</v>
      </c>
      <c r="H82" s="23"/>
      <c r="I82" s="127" t="s">
        <v>290</v>
      </c>
      <c r="J82" s="128" t="s">
        <v>290</v>
      </c>
      <c r="K82" s="129" t="s">
        <v>290</v>
      </c>
      <c r="L82" s="55">
        <v>0.27</v>
      </c>
      <c r="M82" s="103">
        <v>0</v>
      </c>
      <c r="N82" s="56">
        <v>16773287.880000001</v>
      </c>
    </row>
    <row r="83" spans="2:14" s="14" customFormat="1" ht="7.5" customHeight="1">
      <c r="B83" s="138"/>
      <c r="C83" s="138"/>
      <c r="D83" s="138"/>
      <c r="E83" s="138"/>
      <c r="F83" s="138"/>
      <c r="G83" s="138"/>
      <c r="H83" s="138"/>
      <c r="I83" s="138"/>
      <c r="J83" s="138"/>
      <c r="K83" s="138"/>
      <c r="L83" s="138"/>
      <c r="M83" s="138"/>
      <c r="N83" s="138"/>
    </row>
    <row r="84" spans="2:14" s="14" customFormat="1" ht="45" customHeight="1">
      <c r="B84" s="117" t="s">
        <v>322</v>
      </c>
      <c r="C84" s="177" t="s">
        <v>323</v>
      </c>
      <c r="D84" s="178"/>
      <c r="E84" s="178"/>
      <c r="F84" s="178"/>
      <c r="G84" s="178"/>
      <c r="H84" s="178"/>
      <c r="I84" s="178"/>
      <c r="J84" s="178"/>
      <c r="K84" s="178"/>
      <c r="L84" s="178"/>
      <c r="M84" s="178"/>
      <c r="N84" s="179"/>
    </row>
    <row r="85" spans="2:14" s="14" customFormat="1" ht="51.75" customHeight="1">
      <c r="B85" s="102" t="s">
        <v>268</v>
      </c>
      <c r="C85" s="151" t="s">
        <v>254</v>
      </c>
      <c r="D85" s="152"/>
      <c r="E85" s="152"/>
      <c r="F85" s="152"/>
      <c r="G85" s="152"/>
      <c r="H85" s="152"/>
      <c r="I85" s="152"/>
      <c r="J85" s="152"/>
      <c r="K85" s="152"/>
      <c r="L85" s="152"/>
      <c r="M85" s="152"/>
      <c r="N85" s="153"/>
    </row>
  </sheetData>
  <mergeCells count="78">
    <mergeCell ref="I75:K75"/>
    <mergeCell ref="B63:N63"/>
    <mergeCell ref="B65:C65"/>
    <mergeCell ref="B29:N29"/>
    <mergeCell ref="B25:C25"/>
    <mergeCell ref="D25:K25"/>
    <mergeCell ref="D22:K22"/>
    <mergeCell ref="D43:K43"/>
    <mergeCell ref="B43:C43"/>
    <mergeCell ref="D28:K28"/>
    <mergeCell ref="B22:C22"/>
    <mergeCell ref="B23:N23"/>
    <mergeCell ref="B26:N26"/>
    <mergeCell ref="B28:C28"/>
    <mergeCell ref="B1:D1"/>
    <mergeCell ref="B11:N11"/>
    <mergeCell ref="C5:E5"/>
    <mergeCell ref="C3:E3"/>
    <mergeCell ref="C4:E4"/>
    <mergeCell ref="C6:E6"/>
    <mergeCell ref="C7:D7"/>
    <mergeCell ref="B9:N9"/>
    <mergeCell ref="C85:N85"/>
    <mergeCell ref="D59:K59"/>
    <mergeCell ref="B57:N57"/>
    <mergeCell ref="D62:K62"/>
    <mergeCell ref="D54:K54"/>
    <mergeCell ref="I76:N76"/>
    <mergeCell ref="I79:K79"/>
    <mergeCell ref="I77:K77"/>
    <mergeCell ref="E77:G77"/>
    <mergeCell ref="B60:N60"/>
    <mergeCell ref="E72:G72"/>
    <mergeCell ref="B76:G76"/>
    <mergeCell ref="D67:K67"/>
    <mergeCell ref="I70:K70"/>
    <mergeCell ref="C84:N84"/>
    <mergeCell ref="E75:G75"/>
    <mergeCell ref="I74:K74"/>
    <mergeCell ref="E74:G74"/>
    <mergeCell ref="E73:G73"/>
    <mergeCell ref="I73:K73"/>
    <mergeCell ref="B33:C33"/>
    <mergeCell ref="D33:K33"/>
    <mergeCell ref="B55:N55"/>
    <mergeCell ref="B47:N47"/>
    <mergeCell ref="D53:K53"/>
    <mergeCell ref="D50:K50"/>
    <mergeCell ref="B51:N51"/>
    <mergeCell ref="B50:C50"/>
    <mergeCell ref="B53:C53"/>
    <mergeCell ref="B54:C54"/>
    <mergeCell ref="B44:N44"/>
    <mergeCell ref="B34:N34"/>
    <mergeCell ref="B83:N83"/>
    <mergeCell ref="I82:K82"/>
    <mergeCell ref="I81:K81"/>
    <mergeCell ref="E82:G82"/>
    <mergeCell ref="I78:K78"/>
    <mergeCell ref="E81:G81"/>
    <mergeCell ref="I80:K80"/>
    <mergeCell ref="E78:G78"/>
    <mergeCell ref="E80:G80"/>
    <mergeCell ref="E79:G79"/>
    <mergeCell ref="B45:N45"/>
    <mergeCell ref="D65:K65"/>
    <mergeCell ref="B68:N68"/>
    <mergeCell ref="B62:C62"/>
    <mergeCell ref="I72:K72"/>
    <mergeCell ref="B59:C59"/>
    <mergeCell ref="E70:G70"/>
    <mergeCell ref="I69:N69"/>
    <mergeCell ref="B67:C67"/>
    <mergeCell ref="I71:K71"/>
    <mergeCell ref="B69:G69"/>
    <mergeCell ref="E71:G71"/>
    <mergeCell ref="B66:C66"/>
    <mergeCell ref="D66:K66"/>
  </mergeCells>
  <pageMargins left="0" right="0" top="0" bottom="0" header="0" footer="0"/>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3"/>
  <sheetViews>
    <sheetView rightToLeft="1" topLeftCell="A25" workbookViewId="0">
      <selection activeCell="K28" sqref="K28"/>
    </sheetView>
  </sheetViews>
  <sheetFormatPr defaultRowHeight="14.25"/>
  <cols>
    <col min="1" max="1" width="3.75" style="59" customWidth="1"/>
    <col min="2" max="2" width="25.25" style="59" bestFit="1" customWidth="1"/>
    <col min="3" max="3" width="12.375" style="59" customWidth="1"/>
    <col min="4" max="4" width="11.625" style="59" customWidth="1"/>
    <col min="5" max="5" width="16.25" style="59" customWidth="1"/>
    <col min="6" max="6" width="20.75" style="59" customWidth="1"/>
    <col min="7" max="256" width="9" style="59"/>
    <col min="257" max="257" width="3.75" style="59" customWidth="1"/>
    <col min="258" max="258" width="25.25" style="59" bestFit="1" customWidth="1"/>
    <col min="259" max="259" width="12.375" style="59" customWidth="1"/>
    <col min="260" max="260" width="11.625" style="59" customWidth="1"/>
    <col min="261" max="261" width="16.25" style="59" customWidth="1"/>
    <col min="262" max="262" width="20.75" style="59" customWidth="1"/>
    <col min="263" max="512" width="9" style="59"/>
    <col min="513" max="513" width="3.75" style="59" customWidth="1"/>
    <col min="514" max="514" width="25.25" style="59" bestFit="1" customWidth="1"/>
    <col min="515" max="515" width="12.375" style="59" customWidth="1"/>
    <col min="516" max="516" width="11.625" style="59" customWidth="1"/>
    <col min="517" max="517" width="16.25" style="59" customWidth="1"/>
    <col min="518" max="518" width="20.75" style="59" customWidth="1"/>
    <col min="519" max="768" width="9" style="59"/>
    <col min="769" max="769" width="3.75" style="59" customWidth="1"/>
    <col min="770" max="770" width="25.25" style="59" bestFit="1" customWidth="1"/>
    <col min="771" max="771" width="12.375" style="59" customWidth="1"/>
    <col min="772" max="772" width="11.625" style="59" customWidth="1"/>
    <col min="773" max="773" width="16.25" style="59" customWidth="1"/>
    <col min="774" max="774" width="20.75" style="59" customWidth="1"/>
    <col min="775" max="1024" width="9" style="59"/>
    <col min="1025" max="1025" width="3.75" style="59" customWidth="1"/>
    <col min="1026" max="1026" width="25.25" style="59" bestFit="1" customWidth="1"/>
    <col min="1027" max="1027" width="12.375" style="59" customWidth="1"/>
    <col min="1028" max="1028" width="11.625" style="59" customWidth="1"/>
    <col min="1029" max="1029" width="16.25" style="59" customWidth="1"/>
    <col min="1030" max="1030" width="20.75" style="59" customWidth="1"/>
    <col min="1031" max="1280" width="9" style="59"/>
    <col min="1281" max="1281" width="3.75" style="59" customWidth="1"/>
    <col min="1282" max="1282" width="25.25" style="59" bestFit="1" customWidth="1"/>
    <col min="1283" max="1283" width="12.375" style="59" customWidth="1"/>
    <col min="1284" max="1284" width="11.625" style="59" customWidth="1"/>
    <col min="1285" max="1285" width="16.25" style="59" customWidth="1"/>
    <col min="1286" max="1286" width="20.75" style="59" customWidth="1"/>
    <col min="1287" max="1536" width="9" style="59"/>
    <col min="1537" max="1537" width="3.75" style="59" customWidth="1"/>
    <col min="1538" max="1538" width="25.25" style="59" bestFit="1" customWidth="1"/>
    <col min="1539" max="1539" width="12.375" style="59" customWidth="1"/>
    <col min="1540" max="1540" width="11.625" style="59" customWidth="1"/>
    <col min="1541" max="1541" width="16.25" style="59" customWidth="1"/>
    <col min="1542" max="1542" width="20.75" style="59" customWidth="1"/>
    <col min="1543" max="1792" width="9" style="59"/>
    <col min="1793" max="1793" width="3.75" style="59" customWidth="1"/>
    <col min="1794" max="1794" width="25.25" style="59" bestFit="1" customWidth="1"/>
    <col min="1795" max="1795" width="12.375" style="59" customWidth="1"/>
    <col min="1796" max="1796" width="11.625" style="59" customWidth="1"/>
    <col min="1797" max="1797" width="16.25" style="59" customWidth="1"/>
    <col min="1798" max="1798" width="20.75" style="59" customWidth="1"/>
    <col min="1799" max="2048" width="9" style="59"/>
    <col min="2049" max="2049" width="3.75" style="59" customWidth="1"/>
    <col min="2050" max="2050" width="25.25" style="59" bestFit="1" customWidth="1"/>
    <col min="2051" max="2051" width="12.375" style="59" customWidth="1"/>
    <col min="2052" max="2052" width="11.625" style="59" customWidth="1"/>
    <col min="2053" max="2053" width="16.25" style="59" customWidth="1"/>
    <col min="2054" max="2054" width="20.75" style="59" customWidth="1"/>
    <col min="2055" max="2304" width="9" style="59"/>
    <col min="2305" max="2305" width="3.75" style="59" customWidth="1"/>
    <col min="2306" max="2306" width="25.25" style="59" bestFit="1" customWidth="1"/>
    <col min="2307" max="2307" width="12.375" style="59" customWidth="1"/>
    <col min="2308" max="2308" width="11.625" style="59" customWidth="1"/>
    <col min="2309" max="2309" width="16.25" style="59" customWidth="1"/>
    <col min="2310" max="2310" width="20.75" style="59" customWidth="1"/>
    <col min="2311" max="2560" width="9" style="59"/>
    <col min="2561" max="2561" width="3.75" style="59" customWidth="1"/>
    <col min="2562" max="2562" width="25.25" style="59" bestFit="1" customWidth="1"/>
    <col min="2563" max="2563" width="12.375" style="59" customWidth="1"/>
    <col min="2564" max="2564" width="11.625" style="59" customWidth="1"/>
    <col min="2565" max="2565" width="16.25" style="59" customWidth="1"/>
    <col min="2566" max="2566" width="20.75" style="59" customWidth="1"/>
    <col min="2567" max="2816" width="9" style="59"/>
    <col min="2817" max="2817" width="3.75" style="59" customWidth="1"/>
    <col min="2818" max="2818" width="25.25" style="59" bestFit="1" customWidth="1"/>
    <col min="2819" max="2819" width="12.375" style="59" customWidth="1"/>
    <col min="2820" max="2820" width="11.625" style="59" customWidth="1"/>
    <col min="2821" max="2821" width="16.25" style="59" customWidth="1"/>
    <col min="2822" max="2822" width="20.75" style="59" customWidth="1"/>
    <col min="2823" max="3072" width="9" style="59"/>
    <col min="3073" max="3073" width="3.75" style="59" customWidth="1"/>
    <col min="3074" max="3074" width="25.25" style="59" bestFit="1" customWidth="1"/>
    <col min="3075" max="3075" width="12.375" style="59" customWidth="1"/>
    <col min="3076" max="3076" width="11.625" style="59" customWidth="1"/>
    <col min="3077" max="3077" width="16.25" style="59" customWidth="1"/>
    <col min="3078" max="3078" width="20.75" style="59" customWidth="1"/>
    <col min="3079" max="3328" width="9" style="59"/>
    <col min="3329" max="3329" width="3.75" style="59" customWidth="1"/>
    <col min="3330" max="3330" width="25.25" style="59" bestFit="1" customWidth="1"/>
    <col min="3331" max="3331" width="12.375" style="59" customWidth="1"/>
    <col min="3332" max="3332" width="11.625" style="59" customWidth="1"/>
    <col min="3333" max="3333" width="16.25" style="59" customWidth="1"/>
    <col min="3334" max="3334" width="20.75" style="59" customWidth="1"/>
    <col min="3335" max="3584" width="9" style="59"/>
    <col min="3585" max="3585" width="3.75" style="59" customWidth="1"/>
    <col min="3586" max="3586" width="25.25" style="59" bestFit="1" customWidth="1"/>
    <col min="3587" max="3587" width="12.375" style="59" customWidth="1"/>
    <col min="3588" max="3588" width="11.625" style="59" customWidth="1"/>
    <col min="3589" max="3589" width="16.25" style="59" customWidth="1"/>
    <col min="3590" max="3590" width="20.75" style="59" customWidth="1"/>
    <col min="3591" max="3840" width="9" style="59"/>
    <col min="3841" max="3841" width="3.75" style="59" customWidth="1"/>
    <col min="3842" max="3842" width="25.25" style="59" bestFit="1" customWidth="1"/>
    <col min="3843" max="3843" width="12.375" style="59" customWidth="1"/>
    <col min="3844" max="3844" width="11.625" style="59" customWidth="1"/>
    <col min="3845" max="3845" width="16.25" style="59" customWidth="1"/>
    <col min="3846" max="3846" width="20.75" style="59" customWidth="1"/>
    <col min="3847" max="4096" width="9" style="59"/>
    <col min="4097" max="4097" width="3.75" style="59" customWidth="1"/>
    <col min="4098" max="4098" width="25.25" style="59" bestFit="1" customWidth="1"/>
    <col min="4099" max="4099" width="12.375" style="59" customWidth="1"/>
    <col min="4100" max="4100" width="11.625" style="59" customWidth="1"/>
    <col min="4101" max="4101" width="16.25" style="59" customWidth="1"/>
    <col min="4102" max="4102" width="20.75" style="59" customWidth="1"/>
    <col min="4103" max="4352" width="9" style="59"/>
    <col min="4353" max="4353" width="3.75" style="59" customWidth="1"/>
    <col min="4354" max="4354" width="25.25" style="59" bestFit="1" customWidth="1"/>
    <col min="4355" max="4355" width="12.375" style="59" customWidth="1"/>
    <col min="4356" max="4356" width="11.625" style="59" customWidth="1"/>
    <col min="4357" max="4357" width="16.25" style="59" customWidth="1"/>
    <col min="4358" max="4358" width="20.75" style="59" customWidth="1"/>
    <col min="4359" max="4608" width="9" style="59"/>
    <col min="4609" max="4609" width="3.75" style="59" customWidth="1"/>
    <col min="4610" max="4610" width="25.25" style="59" bestFit="1" customWidth="1"/>
    <col min="4611" max="4611" width="12.375" style="59" customWidth="1"/>
    <col min="4612" max="4612" width="11.625" style="59" customWidth="1"/>
    <col min="4613" max="4613" width="16.25" style="59" customWidth="1"/>
    <col min="4614" max="4614" width="20.75" style="59" customWidth="1"/>
    <col min="4615" max="4864" width="9" style="59"/>
    <col min="4865" max="4865" width="3.75" style="59" customWidth="1"/>
    <col min="4866" max="4866" width="25.25" style="59" bestFit="1" customWidth="1"/>
    <col min="4867" max="4867" width="12.375" style="59" customWidth="1"/>
    <col min="4868" max="4868" width="11.625" style="59" customWidth="1"/>
    <col min="4869" max="4869" width="16.25" style="59" customWidth="1"/>
    <col min="4870" max="4870" width="20.75" style="59" customWidth="1"/>
    <col min="4871" max="5120" width="9" style="59"/>
    <col min="5121" max="5121" width="3.75" style="59" customWidth="1"/>
    <col min="5122" max="5122" width="25.25" style="59" bestFit="1" customWidth="1"/>
    <col min="5123" max="5123" width="12.375" style="59" customWidth="1"/>
    <col min="5124" max="5124" width="11.625" style="59" customWidth="1"/>
    <col min="5125" max="5125" width="16.25" style="59" customWidth="1"/>
    <col min="5126" max="5126" width="20.75" style="59" customWidth="1"/>
    <col min="5127" max="5376" width="9" style="59"/>
    <col min="5377" max="5377" width="3.75" style="59" customWidth="1"/>
    <col min="5378" max="5378" width="25.25" style="59" bestFit="1" customWidth="1"/>
    <col min="5379" max="5379" width="12.375" style="59" customWidth="1"/>
    <col min="5380" max="5380" width="11.625" style="59" customWidth="1"/>
    <col min="5381" max="5381" width="16.25" style="59" customWidth="1"/>
    <col min="5382" max="5382" width="20.75" style="59" customWidth="1"/>
    <col min="5383" max="5632" width="9" style="59"/>
    <col min="5633" max="5633" width="3.75" style="59" customWidth="1"/>
    <col min="5634" max="5634" width="25.25" style="59" bestFit="1" customWidth="1"/>
    <col min="5635" max="5635" width="12.375" style="59" customWidth="1"/>
    <col min="5636" max="5636" width="11.625" style="59" customWidth="1"/>
    <col min="5637" max="5637" width="16.25" style="59" customWidth="1"/>
    <col min="5638" max="5638" width="20.75" style="59" customWidth="1"/>
    <col min="5639" max="5888" width="9" style="59"/>
    <col min="5889" max="5889" width="3.75" style="59" customWidth="1"/>
    <col min="5890" max="5890" width="25.25" style="59" bestFit="1" customWidth="1"/>
    <col min="5891" max="5891" width="12.375" style="59" customWidth="1"/>
    <col min="5892" max="5892" width="11.625" style="59" customWidth="1"/>
    <col min="5893" max="5893" width="16.25" style="59" customWidth="1"/>
    <col min="5894" max="5894" width="20.75" style="59" customWidth="1"/>
    <col min="5895" max="6144" width="9" style="59"/>
    <col min="6145" max="6145" width="3.75" style="59" customWidth="1"/>
    <col min="6146" max="6146" width="25.25" style="59" bestFit="1" customWidth="1"/>
    <col min="6147" max="6147" width="12.375" style="59" customWidth="1"/>
    <col min="6148" max="6148" width="11.625" style="59" customWidth="1"/>
    <col min="6149" max="6149" width="16.25" style="59" customWidth="1"/>
    <col min="6150" max="6150" width="20.75" style="59" customWidth="1"/>
    <col min="6151" max="6400" width="9" style="59"/>
    <col min="6401" max="6401" width="3.75" style="59" customWidth="1"/>
    <col min="6402" max="6402" width="25.25" style="59" bestFit="1" customWidth="1"/>
    <col min="6403" max="6403" width="12.375" style="59" customWidth="1"/>
    <col min="6404" max="6404" width="11.625" style="59" customWidth="1"/>
    <col min="6405" max="6405" width="16.25" style="59" customWidth="1"/>
    <col min="6406" max="6406" width="20.75" style="59" customWidth="1"/>
    <col min="6407" max="6656" width="9" style="59"/>
    <col min="6657" max="6657" width="3.75" style="59" customWidth="1"/>
    <col min="6658" max="6658" width="25.25" style="59" bestFit="1" customWidth="1"/>
    <col min="6659" max="6659" width="12.375" style="59" customWidth="1"/>
    <col min="6660" max="6660" width="11.625" style="59" customWidth="1"/>
    <col min="6661" max="6661" width="16.25" style="59" customWidth="1"/>
    <col min="6662" max="6662" width="20.75" style="59" customWidth="1"/>
    <col min="6663" max="6912" width="9" style="59"/>
    <col min="6913" max="6913" width="3.75" style="59" customWidth="1"/>
    <col min="6914" max="6914" width="25.25" style="59" bestFit="1" customWidth="1"/>
    <col min="6915" max="6915" width="12.375" style="59" customWidth="1"/>
    <col min="6916" max="6916" width="11.625" style="59" customWidth="1"/>
    <col min="6917" max="6917" width="16.25" style="59" customWidth="1"/>
    <col min="6918" max="6918" width="20.75" style="59" customWidth="1"/>
    <col min="6919" max="7168" width="9" style="59"/>
    <col min="7169" max="7169" width="3.75" style="59" customWidth="1"/>
    <col min="7170" max="7170" width="25.25" style="59" bestFit="1" customWidth="1"/>
    <col min="7171" max="7171" width="12.375" style="59" customWidth="1"/>
    <col min="7172" max="7172" width="11.625" style="59" customWidth="1"/>
    <col min="7173" max="7173" width="16.25" style="59" customWidth="1"/>
    <col min="7174" max="7174" width="20.75" style="59" customWidth="1"/>
    <col min="7175" max="7424" width="9" style="59"/>
    <col min="7425" max="7425" width="3.75" style="59" customWidth="1"/>
    <col min="7426" max="7426" width="25.25" style="59" bestFit="1" customWidth="1"/>
    <col min="7427" max="7427" width="12.375" style="59" customWidth="1"/>
    <col min="7428" max="7428" width="11.625" style="59" customWidth="1"/>
    <col min="7429" max="7429" width="16.25" style="59" customWidth="1"/>
    <col min="7430" max="7430" width="20.75" style="59" customWidth="1"/>
    <col min="7431" max="7680" width="9" style="59"/>
    <col min="7681" max="7681" width="3.75" style="59" customWidth="1"/>
    <col min="7682" max="7682" width="25.25" style="59" bestFit="1" customWidth="1"/>
    <col min="7683" max="7683" width="12.375" style="59" customWidth="1"/>
    <col min="7684" max="7684" width="11.625" style="59" customWidth="1"/>
    <col min="7685" max="7685" width="16.25" style="59" customWidth="1"/>
    <col min="7686" max="7686" width="20.75" style="59" customWidth="1"/>
    <col min="7687" max="7936" width="9" style="59"/>
    <col min="7937" max="7937" width="3.75" style="59" customWidth="1"/>
    <col min="7938" max="7938" width="25.25" style="59" bestFit="1" customWidth="1"/>
    <col min="7939" max="7939" width="12.375" style="59" customWidth="1"/>
    <col min="7940" max="7940" width="11.625" style="59" customWidth="1"/>
    <col min="7941" max="7941" width="16.25" style="59" customWidth="1"/>
    <col min="7942" max="7942" width="20.75" style="59" customWidth="1"/>
    <col min="7943" max="8192" width="9" style="59"/>
    <col min="8193" max="8193" width="3.75" style="59" customWidth="1"/>
    <col min="8194" max="8194" width="25.25" style="59" bestFit="1" customWidth="1"/>
    <col min="8195" max="8195" width="12.375" style="59" customWidth="1"/>
    <col min="8196" max="8196" width="11.625" style="59" customWidth="1"/>
    <col min="8197" max="8197" width="16.25" style="59" customWidth="1"/>
    <col min="8198" max="8198" width="20.75" style="59" customWidth="1"/>
    <col min="8199" max="8448" width="9" style="59"/>
    <col min="8449" max="8449" width="3.75" style="59" customWidth="1"/>
    <col min="8450" max="8450" width="25.25" style="59" bestFit="1" customWidth="1"/>
    <col min="8451" max="8451" width="12.375" style="59" customWidth="1"/>
    <col min="8452" max="8452" width="11.625" style="59" customWidth="1"/>
    <col min="8453" max="8453" width="16.25" style="59" customWidth="1"/>
    <col min="8454" max="8454" width="20.75" style="59" customWidth="1"/>
    <col min="8455" max="8704" width="9" style="59"/>
    <col min="8705" max="8705" width="3.75" style="59" customWidth="1"/>
    <col min="8706" max="8706" width="25.25" style="59" bestFit="1" customWidth="1"/>
    <col min="8707" max="8707" width="12.375" style="59" customWidth="1"/>
    <col min="8708" max="8708" width="11.625" style="59" customWidth="1"/>
    <col min="8709" max="8709" width="16.25" style="59" customWidth="1"/>
    <col min="8710" max="8710" width="20.75" style="59" customWidth="1"/>
    <col min="8711" max="8960" width="9" style="59"/>
    <col min="8961" max="8961" width="3.75" style="59" customWidth="1"/>
    <col min="8962" max="8962" width="25.25" style="59" bestFit="1" customWidth="1"/>
    <col min="8963" max="8963" width="12.375" style="59" customWidth="1"/>
    <col min="8964" max="8964" width="11.625" style="59" customWidth="1"/>
    <col min="8965" max="8965" width="16.25" style="59" customWidth="1"/>
    <col min="8966" max="8966" width="20.75" style="59" customWidth="1"/>
    <col min="8967" max="9216" width="9" style="59"/>
    <col min="9217" max="9217" width="3.75" style="59" customWidth="1"/>
    <col min="9218" max="9218" width="25.25" style="59" bestFit="1" customWidth="1"/>
    <col min="9219" max="9219" width="12.375" style="59" customWidth="1"/>
    <col min="9220" max="9220" width="11.625" style="59" customWidth="1"/>
    <col min="9221" max="9221" width="16.25" style="59" customWidth="1"/>
    <col min="9222" max="9222" width="20.75" style="59" customWidth="1"/>
    <col min="9223" max="9472" width="9" style="59"/>
    <col min="9473" max="9473" width="3.75" style="59" customWidth="1"/>
    <col min="9474" max="9474" width="25.25" style="59" bestFit="1" customWidth="1"/>
    <col min="9475" max="9475" width="12.375" style="59" customWidth="1"/>
    <col min="9476" max="9476" width="11.625" style="59" customWidth="1"/>
    <col min="9477" max="9477" width="16.25" style="59" customWidth="1"/>
    <col min="9478" max="9478" width="20.75" style="59" customWidth="1"/>
    <col min="9479" max="9728" width="9" style="59"/>
    <col min="9729" max="9729" width="3.75" style="59" customWidth="1"/>
    <col min="9730" max="9730" width="25.25" style="59" bestFit="1" customWidth="1"/>
    <col min="9731" max="9731" width="12.375" style="59" customWidth="1"/>
    <col min="9732" max="9732" width="11.625" style="59" customWidth="1"/>
    <col min="9733" max="9733" width="16.25" style="59" customWidth="1"/>
    <col min="9734" max="9734" width="20.75" style="59" customWidth="1"/>
    <col min="9735" max="9984" width="9" style="59"/>
    <col min="9985" max="9985" width="3.75" style="59" customWidth="1"/>
    <col min="9986" max="9986" width="25.25" style="59" bestFit="1" customWidth="1"/>
    <col min="9987" max="9987" width="12.375" style="59" customWidth="1"/>
    <col min="9988" max="9988" width="11.625" style="59" customWidth="1"/>
    <col min="9989" max="9989" width="16.25" style="59" customWidth="1"/>
    <col min="9990" max="9990" width="20.75" style="59" customWidth="1"/>
    <col min="9991" max="10240" width="9" style="59"/>
    <col min="10241" max="10241" width="3.75" style="59" customWidth="1"/>
    <col min="10242" max="10242" width="25.25" style="59" bestFit="1" customWidth="1"/>
    <col min="10243" max="10243" width="12.375" style="59" customWidth="1"/>
    <col min="10244" max="10244" width="11.625" style="59" customWidth="1"/>
    <col min="10245" max="10245" width="16.25" style="59" customWidth="1"/>
    <col min="10246" max="10246" width="20.75" style="59" customWidth="1"/>
    <col min="10247" max="10496" width="9" style="59"/>
    <col min="10497" max="10497" width="3.75" style="59" customWidth="1"/>
    <col min="10498" max="10498" width="25.25" style="59" bestFit="1" customWidth="1"/>
    <col min="10499" max="10499" width="12.375" style="59" customWidth="1"/>
    <col min="10500" max="10500" width="11.625" style="59" customWidth="1"/>
    <col min="10501" max="10501" width="16.25" style="59" customWidth="1"/>
    <col min="10502" max="10502" width="20.75" style="59" customWidth="1"/>
    <col min="10503" max="10752" width="9" style="59"/>
    <col min="10753" max="10753" width="3.75" style="59" customWidth="1"/>
    <col min="10754" max="10754" width="25.25" style="59" bestFit="1" customWidth="1"/>
    <col min="10755" max="10755" width="12.375" style="59" customWidth="1"/>
    <col min="10756" max="10756" width="11.625" style="59" customWidth="1"/>
    <col min="10757" max="10757" width="16.25" style="59" customWidth="1"/>
    <col min="10758" max="10758" width="20.75" style="59" customWidth="1"/>
    <col min="10759" max="11008" width="9" style="59"/>
    <col min="11009" max="11009" width="3.75" style="59" customWidth="1"/>
    <col min="11010" max="11010" width="25.25" style="59" bestFit="1" customWidth="1"/>
    <col min="11011" max="11011" width="12.375" style="59" customWidth="1"/>
    <col min="11012" max="11012" width="11.625" style="59" customWidth="1"/>
    <col min="11013" max="11013" width="16.25" style="59" customWidth="1"/>
    <col min="11014" max="11014" width="20.75" style="59" customWidth="1"/>
    <col min="11015" max="11264" width="9" style="59"/>
    <col min="11265" max="11265" width="3.75" style="59" customWidth="1"/>
    <col min="11266" max="11266" width="25.25" style="59" bestFit="1" customWidth="1"/>
    <col min="11267" max="11267" width="12.375" style="59" customWidth="1"/>
    <col min="11268" max="11268" width="11.625" style="59" customWidth="1"/>
    <col min="11269" max="11269" width="16.25" style="59" customWidth="1"/>
    <col min="11270" max="11270" width="20.75" style="59" customWidth="1"/>
    <col min="11271" max="11520" width="9" style="59"/>
    <col min="11521" max="11521" width="3.75" style="59" customWidth="1"/>
    <col min="11522" max="11522" width="25.25" style="59" bestFit="1" customWidth="1"/>
    <col min="11523" max="11523" width="12.375" style="59" customWidth="1"/>
    <col min="11524" max="11524" width="11.625" style="59" customWidth="1"/>
    <col min="11525" max="11525" width="16.25" style="59" customWidth="1"/>
    <col min="11526" max="11526" width="20.75" style="59" customWidth="1"/>
    <col min="11527" max="11776" width="9" style="59"/>
    <col min="11777" max="11777" width="3.75" style="59" customWidth="1"/>
    <col min="11778" max="11778" width="25.25" style="59" bestFit="1" customWidth="1"/>
    <col min="11779" max="11779" width="12.375" style="59" customWidth="1"/>
    <col min="11780" max="11780" width="11.625" style="59" customWidth="1"/>
    <col min="11781" max="11781" width="16.25" style="59" customWidth="1"/>
    <col min="11782" max="11782" width="20.75" style="59" customWidth="1"/>
    <col min="11783" max="12032" width="9" style="59"/>
    <col min="12033" max="12033" width="3.75" style="59" customWidth="1"/>
    <col min="12034" max="12034" width="25.25" style="59" bestFit="1" customWidth="1"/>
    <col min="12035" max="12035" width="12.375" style="59" customWidth="1"/>
    <col min="12036" max="12036" width="11.625" style="59" customWidth="1"/>
    <col min="12037" max="12037" width="16.25" style="59" customWidth="1"/>
    <col min="12038" max="12038" width="20.75" style="59" customWidth="1"/>
    <col min="12039" max="12288" width="9" style="59"/>
    <col min="12289" max="12289" width="3.75" style="59" customWidth="1"/>
    <col min="12290" max="12290" width="25.25" style="59" bestFit="1" customWidth="1"/>
    <col min="12291" max="12291" width="12.375" style="59" customWidth="1"/>
    <col min="12292" max="12292" width="11.625" style="59" customWidth="1"/>
    <col min="12293" max="12293" width="16.25" style="59" customWidth="1"/>
    <col min="12294" max="12294" width="20.75" style="59" customWidth="1"/>
    <col min="12295" max="12544" width="9" style="59"/>
    <col min="12545" max="12545" width="3.75" style="59" customWidth="1"/>
    <col min="12546" max="12546" width="25.25" style="59" bestFit="1" customWidth="1"/>
    <col min="12547" max="12547" width="12.375" style="59" customWidth="1"/>
    <col min="12548" max="12548" width="11.625" style="59" customWidth="1"/>
    <col min="12549" max="12549" width="16.25" style="59" customWidth="1"/>
    <col min="12550" max="12550" width="20.75" style="59" customWidth="1"/>
    <col min="12551" max="12800" width="9" style="59"/>
    <col min="12801" max="12801" width="3.75" style="59" customWidth="1"/>
    <col min="12802" max="12802" width="25.25" style="59" bestFit="1" customWidth="1"/>
    <col min="12803" max="12803" width="12.375" style="59" customWidth="1"/>
    <col min="12804" max="12804" width="11.625" style="59" customWidth="1"/>
    <col min="12805" max="12805" width="16.25" style="59" customWidth="1"/>
    <col min="12806" max="12806" width="20.75" style="59" customWidth="1"/>
    <col min="12807" max="13056" width="9" style="59"/>
    <col min="13057" max="13057" width="3.75" style="59" customWidth="1"/>
    <col min="13058" max="13058" width="25.25" style="59" bestFit="1" customWidth="1"/>
    <col min="13059" max="13059" width="12.375" style="59" customWidth="1"/>
    <col min="13060" max="13060" width="11.625" style="59" customWidth="1"/>
    <col min="13061" max="13061" width="16.25" style="59" customWidth="1"/>
    <col min="13062" max="13062" width="20.75" style="59" customWidth="1"/>
    <col min="13063" max="13312" width="9" style="59"/>
    <col min="13313" max="13313" width="3.75" style="59" customWidth="1"/>
    <col min="13314" max="13314" width="25.25" style="59" bestFit="1" customWidth="1"/>
    <col min="13315" max="13315" width="12.375" style="59" customWidth="1"/>
    <col min="13316" max="13316" width="11.625" style="59" customWidth="1"/>
    <col min="13317" max="13317" width="16.25" style="59" customWidth="1"/>
    <col min="13318" max="13318" width="20.75" style="59" customWidth="1"/>
    <col min="13319" max="13568" width="9" style="59"/>
    <col min="13569" max="13569" width="3.75" style="59" customWidth="1"/>
    <col min="13570" max="13570" width="25.25" style="59" bestFit="1" customWidth="1"/>
    <col min="13571" max="13571" width="12.375" style="59" customWidth="1"/>
    <col min="13572" max="13572" width="11.625" style="59" customWidth="1"/>
    <col min="13573" max="13573" width="16.25" style="59" customWidth="1"/>
    <col min="13574" max="13574" width="20.75" style="59" customWidth="1"/>
    <col min="13575" max="13824" width="9" style="59"/>
    <col min="13825" max="13825" width="3.75" style="59" customWidth="1"/>
    <col min="13826" max="13826" width="25.25" style="59" bestFit="1" customWidth="1"/>
    <col min="13827" max="13827" width="12.375" style="59" customWidth="1"/>
    <col min="13828" max="13828" width="11.625" style="59" customWidth="1"/>
    <col min="13829" max="13829" width="16.25" style="59" customWidth="1"/>
    <col min="13830" max="13830" width="20.75" style="59" customWidth="1"/>
    <col min="13831" max="14080" width="9" style="59"/>
    <col min="14081" max="14081" width="3.75" style="59" customWidth="1"/>
    <col min="14082" max="14082" width="25.25" style="59" bestFit="1" customWidth="1"/>
    <col min="14083" max="14083" width="12.375" style="59" customWidth="1"/>
    <col min="14084" max="14084" width="11.625" style="59" customWidth="1"/>
    <col min="14085" max="14085" width="16.25" style="59" customWidth="1"/>
    <col min="14086" max="14086" width="20.75" style="59" customWidth="1"/>
    <col min="14087" max="14336" width="9" style="59"/>
    <col min="14337" max="14337" width="3.75" style="59" customWidth="1"/>
    <col min="14338" max="14338" width="25.25" style="59" bestFit="1" customWidth="1"/>
    <col min="14339" max="14339" width="12.375" style="59" customWidth="1"/>
    <col min="14340" max="14340" width="11.625" style="59" customWidth="1"/>
    <col min="14341" max="14341" width="16.25" style="59" customWidth="1"/>
    <col min="14342" max="14342" width="20.75" style="59" customWidth="1"/>
    <col min="14343" max="14592" width="9" style="59"/>
    <col min="14593" max="14593" width="3.75" style="59" customWidth="1"/>
    <col min="14594" max="14594" width="25.25" style="59" bestFit="1" customWidth="1"/>
    <col min="14595" max="14595" width="12.375" style="59" customWidth="1"/>
    <col min="14596" max="14596" width="11.625" style="59" customWidth="1"/>
    <col min="14597" max="14597" width="16.25" style="59" customWidth="1"/>
    <col min="14598" max="14598" width="20.75" style="59" customWidth="1"/>
    <col min="14599" max="14848" width="9" style="59"/>
    <col min="14849" max="14849" width="3.75" style="59" customWidth="1"/>
    <col min="14850" max="14850" width="25.25" style="59" bestFit="1" customWidth="1"/>
    <col min="14851" max="14851" width="12.375" style="59" customWidth="1"/>
    <col min="14852" max="14852" width="11.625" style="59" customWidth="1"/>
    <col min="14853" max="14853" width="16.25" style="59" customWidth="1"/>
    <col min="14854" max="14854" width="20.75" style="59" customWidth="1"/>
    <col min="14855" max="15104" width="9" style="59"/>
    <col min="15105" max="15105" width="3.75" style="59" customWidth="1"/>
    <col min="15106" max="15106" width="25.25" style="59" bestFit="1" customWidth="1"/>
    <col min="15107" max="15107" width="12.375" style="59" customWidth="1"/>
    <col min="15108" max="15108" width="11.625" style="59" customWidth="1"/>
    <col min="15109" max="15109" width="16.25" style="59" customWidth="1"/>
    <col min="15110" max="15110" width="20.75" style="59" customWidth="1"/>
    <col min="15111" max="15360" width="9" style="59"/>
    <col min="15361" max="15361" width="3.75" style="59" customWidth="1"/>
    <col min="15362" max="15362" width="25.25" style="59" bestFit="1" customWidth="1"/>
    <col min="15363" max="15363" width="12.375" style="59" customWidth="1"/>
    <col min="15364" max="15364" width="11.625" style="59" customWidth="1"/>
    <col min="15365" max="15365" width="16.25" style="59" customWidth="1"/>
    <col min="15366" max="15366" width="20.75" style="59" customWidth="1"/>
    <col min="15367" max="15616" width="9" style="59"/>
    <col min="15617" max="15617" width="3.75" style="59" customWidth="1"/>
    <col min="15618" max="15618" width="25.25" style="59" bestFit="1" customWidth="1"/>
    <col min="15619" max="15619" width="12.375" style="59" customWidth="1"/>
    <col min="15620" max="15620" width="11.625" style="59" customWidth="1"/>
    <col min="15621" max="15621" width="16.25" style="59" customWidth="1"/>
    <col min="15622" max="15622" width="20.75" style="59" customWidth="1"/>
    <col min="15623" max="15872" width="9" style="59"/>
    <col min="15873" max="15873" width="3.75" style="59" customWidth="1"/>
    <col min="15874" max="15874" width="25.25" style="59" bestFit="1" customWidth="1"/>
    <col min="15875" max="15875" width="12.375" style="59" customWidth="1"/>
    <col min="15876" max="15876" width="11.625" style="59" customWidth="1"/>
    <col min="15877" max="15877" width="16.25" style="59" customWidth="1"/>
    <col min="15878" max="15878" width="20.75" style="59" customWidth="1"/>
    <col min="15879" max="16128" width="9" style="59"/>
    <col min="16129" max="16129" width="3.75" style="59" customWidth="1"/>
    <col min="16130" max="16130" width="25.25" style="59" bestFit="1" customWidth="1"/>
    <col min="16131" max="16131" width="12.375" style="59" customWidth="1"/>
    <col min="16132" max="16132" width="11.625" style="59" customWidth="1"/>
    <col min="16133" max="16133" width="16.25" style="59" customWidth="1"/>
    <col min="16134" max="16134" width="20.75" style="59" customWidth="1"/>
    <col min="16135" max="16384" width="9" style="59"/>
  </cols>
  <sheetData>
    <row r="1" spans="2:6" ht="27" customHeight="1">
      <c r="B1" s="186" t="s">
        <v>293</v>
      </c>
      <c r="C1" s="186"/>
    </row>
    <row r="2" spans="2:6" ht="18" customHeight="1">
      <c r="B2" s="106" t="s">
        <v>319</v>
      </c>
      <c r="C2" s="106"/>
    </row>
    <row r="3" spans="2:6" ht="21.95" customHeight="1">
      <c r="B3" s="187"/>
      <c r="C3" s="187"/>
      <c r="D3" s="187"/>
    </row>
    <row r="4" spans="2:6" ht="21.95" customHeight="1">
      <c r="B4" s="185" t="s">
        <v>294</v>
      </c>
      <c r="C4" s="185"/>
      <c r="D4" s="185"/>
      <c r="E4" s="185"/>
      <c r="F4" s="185"/>
    </row>
    <row r="5" spans="2:6" ht="21.95" customHeight="1">
      <c r="B5" s="110" t="s">
        <v>30</v>
      </c>
      <c r="C5" s="111" t="s">
        <v>14</v>
      </c>
      <c r="D5" s="111" t="s">
        <v>3</v>
      </c>
      <c r="E5" s="111" t="s">
        <v>54</v>
      </c>
      <c r="F5" s="111" t="s">
        <v>1</v>
      </c>
    </row>
    <row r="6" spans="2:6" ht="21.95" customHeight="1">
      <c r="B6" s="182" t="s">
        <v>23</v>
      </c>
      <c r="C6" s="183"/>
      <c r="D6" s="183"/>
      <c r="E6" s="183"/>
      <c r="F6" s="184"/>
    </row>
    <row r="7" spans="2:6" ht="21.95" customHeight="1">
      <c r="B7" s="108" t="s">
        <v>320</v>
      </c>
      <c r="C7" s="109" t="s">
        <v>78</v>
      </c>
      <c r="D7" s="107">
        <v>2</v>
      </c>
      <c r="E7" s="107">
        <v>18560000</v>
      </c>
      <c r="F7" s="107">
        <v>1299200</v>
      </c>
    </row>
    <row r="8" spans="2:6" ht="21.95" customHeight="1">
      <c r="B8" s="188" t="s">
        <v>24</v>
      </c>
      <c r="C8" s="189"/>
      <c r="D8" s="107">
        <f>SUM(D7)</f>
        <v>2</v>
      </c>
      <c r="E8" s="107">
        <f>SUM(E7)</f>
        <v>18560000</v>
      </c>
      <c r="F8" s="107">
        <f>SUM(F7)</f>
        <v>1299200</v>
      </c>
    </row>
    <row r="9" spans="2:6" ht="21.95" customHeight="1">
      <c r="B9" s="182" t="s">
        <v>295</v>
      </c>
      <c r="C9" s="183"/>
      <c r="D9" s="183"/>
      <c r="E9" s="183"/>
      <c r="F9" s="184"/>
    </row>
    <row r="10" spans="2:6" ht="21.95" customHeight="1">
      <c r="B10" s="108" t="s">
        <v>296</v>
      </c>
      <c r="C10" s="109" t="s">
        <v>96</v>
      </c>
      <c r="D10" s="107">
        <v>1</v>
      </c>
      <c r="E10" s="107">
        <v>1000000</v>
      </c>
      <c r="F10" s="107">
        <v>3270000</v>
      </c>
    </row>
    <row r="11" spans="2:6" ht="21.75" customHeight="1">
      <c r="B11" s="180" t="s">
        <v>297</v>
      </c>
      <c r="C11" s="181"/>
      <c r="D11" s="107">
        <f>SUM(D10)</f>
        <v>1</v>
      </c>
      <c r="E11" s="107">
        <f>SUM(E10)</f>
        <v>1000000</v>
      </c>
      <c r="F11" s="107">
        <f>SUM(F10)</f>
        <v>3270000</v>
      </c>
    </row>
    <row r="12" spans="2:6" ht="21" customHeight="1">
      <c r="B12" s="180" t="s">
        <v>298</v>
      </c>
      <c r="C12" s="181"/>
      <c r="D12" s="107">
        <f>D11+D8</f>
        <v>3</v>
      </c>
      <c r="E12" s="107">
        <f>E11+E8</f>
        <v>19560000</v>
      </c>
      <c r="F12" s="107">
        <f>F11+F8</f>
        <v>4569200</v>
      </c>
    </row>
    <row r="13" spans="2:6" ht="21" customHeight="1">
      <c r="B13" s="185" t="s">
        <v>299</v>
      </c>
      <c r="C13" s="185"/>
      <c r="D13" s="185"/>
      <c r="E13" s="185"/>
      <c r="F13" s="185"/>
    </row>
    <row r="14" spans="2:6" ht="21" customHeight="1">
      <c r="B14" s="110" t="s">
        <v>30</v>
      </c>
      <c r="C14" s="111" t="s">
        <v>14</v>
      </c>
      <c r="D14" s="111" t="s">
        <v>3</v>
      </c>
      <c r="E14" s="111" t="s">
        <v>54</v>
      </c>
      <c r="F14" s="111" t="s">
        <v>1</v>
      </c>
    </row>
    <row r="15" spans="2:6" ht="21" customHeight="1">
      <c r="B15" s="182" t="s">
        <v>300</v>
      </c>
      <c r="C15" s="183"/>
      <c r="D15" s="183"/>
      <c r="E15" s="183"/>
      <c r="F15" s="184"/>
    </row>
    <row r="16" spans="2:6" ht="21" customHeight="1">
      <c r="B16" s="112" t="s">
        <v>91</v>
      </c>
      <c r="C16" s="113" t="s">
        <v>92</v>
      </c>
      <c r="D16" s="107">
        <v>2</v>
      </c>
      <c r="E16" s="107">
        <v>760000</v>
      </c>
      <c r="F16" s="107">
        <v>1895861.45</v>
      </c>
    </row>
    <row r="17" spans="2:6" ht="21" customHeight="1">
      <c r="B17" s="180" t="s">
        <v>301</v>
      </c>
      <c r="C17" s="181"/>
      <c r="D17" s="107">
        <f>SUM(D16)</f>
        <v>2</v>
      </c>
      <c r="E17" s="107">
        <f>SUM(E16)</f>
        <v>760000</v>
      </c>
      <c r="F17" s="107">
        <f>SUM(F16)</f>
        <v>1895861.45</v>
      </c>
    </row>
    <row r="18" spans="2:6" ht="21" customHeight="1">
      <c r="B18" s="180" t="s">
        <v>298</v>
      </c>
      <c r="C18" s="181"/>
      <c r="D18" s="107">
        <v>2</v>
      </c>
      <c r="E18" s="107">
        <v>760000</v>
      </c>
      <c r="F18" s="107">
        <v>1895861.45</v>
      </c>
    </row>
    <row r="19" spans="2:6" ht="23.25">
      <c r="B19" s="185" t="s">
        <v>302</v>
      </c>
      <c r="C19" s="185"/>
      <c r="D19" s="185"/>
      <c r="E19" s="185"/>
      <c r="F19" s="185"/>
    </row>
    <row r="20" spans="2:6" ht="21.75" customHeight="1">
      <c r="B20" s="114" t="s">
        <v>30</v>
      </c>
      <c r="C20" s="115" t="s">
        <v>14</v>
      </c>
      <c r="D20" s="115" t="s">
        <v>3</v>
      </c>
      <c r="E20" s="115" t="s">
        <v>54</v>
      </c>
      <c r="F20" s="115" t="s">
        <v>1</v>
      </c>
    </row>
    <row r="21" spans="2:6" ht="21.75" customHeight="1">
      <c r="B21" s="182" t="s">
        <v>23</v>
      </c>
      <c r="C21" s="183"/>
      <c r="D21" s="183"/>
      <c r="E21" s="183"/>
      <c r="F21" s="184"/>
    </row>
    <row r="22" spans="2:6" ht="21.75" customHeight="1">
      <c r="B22" s="108" t="s">
        <v>113</v>
      </c>
      <c r="C22" s="109" t="s">
        <v>114</v>
      </c>
      <c r="D22" s="107">
        <v>2</v>
      </c>
      <c r="E22" s="107">
        <v>5500000</v>
      </c>
      <c r="F22" s="107">
        <v>1705000</v>
      </c>
    </row>
    <row r="23" spans="2:6" ht="21.75" customHeight="1">
      <c r="B23" s="188" t="s">
        <v>24</v>
      </c>
      <c r="C23" s="189"/>
      <c r="D23" s="107">
        <f>SUM(D22)</f>
        <v>2</v>
      </c>
      <c r="E23" s="107">
        <f>SUM(E22)</f>
        <v>5500000</v>
      </c>
      <c r="F23" s="107">
        <f>SUM(F22)</f>
        <v>1705000</v>
      </c>
    </row>
    <row r="24" spans="2:6" ht="21.75" customHeight="1">
      <c r="B24" s="182" t="s">
        <v>295</v>
      </c>
      <c r="C24" s="183"/>
      <c r="D24" s="183"/>
      <c r="E24" s="183"/>
      <c r="F24" s="184"/>
    </row>
    <row r="25" spans="2:6" ht="21.75" customHeight="1">
      <c r="B25" s="108" t="s">
        <v>296</v>
      </c>
      <c r="C25" s="109" t="s">
        <v>96</v>
      </c>
      <c r="D25" s="107">
        <v>1</v>
      </c>
      <c r="E25" s="107">
        <v>66666</v>
      </c>
      <c r="F25" s="107">
        <v>218664.48</v>
      </c>
    </row>
    <row r="26" spans="2:6" ht="21.75" customHeight="1">
      <c r="B26" s="180" t="s">
        <v>297</v>
      </c>
      <c r="C26" s="181"/>
      <c r="D26" s="107">
        <f>SUM(D25)</f>
        <v>1</v>
      </c>
      <c r="E26" s="107">
        <f>SUM(E25)</f>
        <v>66666</v>
      </c>
      <c r="F26" s="107">
        <f>SUM(F25)</f>
        <v>218664.48</v>
      </c>
    </row>
    <row r="27" spans="2:6" ht="18">
      <c r="B27" s="180" t="s">
        <v>298</v>
      </c>
      <c r="C27" s="181"/>
      <c r="D27" s="107">
        <f>D26+D23</f>
        <v>3</v>
      </c>
      <c r="E27" s="107">
        <f>E26+E23</f>
        <v>5566666</v>
      </c>
      <c r="F27" s="107">
        <f>F26+F23</f>
        <v>1923664.48</v>
      </c>
    </row>
    <row r="28" spans="2:6" ht="23.25">
      <c r="B28" s="185" t="s">
        <v>321</v>
      </c>
      <c r="C28" s="185"/>
      <c r="D28" s="185"/>
      <c r="E28" s="185"/>
      <c r="F28" s="185"/>
    </row>
    <row r="29" spans="2:6" ht="18">
      <c r="B29" s="114" t="s">
        <v>30</v>
      </c>
      <c r="C29" s="115" t="s">
        <v>14</v>
      </c>
      <c r="D29" s="115" t="s">
        <v>3</v>
      </c>
      <c r="E29" s="115" t="s">
        <v>54</v>
      </c>
      <c r="F29" s="115" t="s">
        <v>1</v>
      </c>
    </row>
    <row r="30" spans="2:6" ht="18">
      <c r="B30" s="182" t="s">
        <v>300</v>
      </c>
      <c r="C30" s="183"/>
      <c r="D30" s="183"/>
      <c r="E30" s="183"/>
      <c r="F30" s="184"/>
    </row>
    <row r="31" spans="2:6" ht="18">
      <c r="B31" s="108" t="s">
        <v>91</v>
      </c>
      <c r="C31" s="109" t="s">
        <v>92</v>
      </c>
      <c r="D31" s="107">
        <v>1</v>
      </c>
      <c r="E31" s="107">
        <v>346145</v>
      </c>
      <c r="F31" s="107">
        <v>865362.5</v>
      </c>
    </row>
    <row r="32" spans="2:6" ht="18">
      <c r="B32" s="180" t="s">
        <v>301</v>
      </c>
      <c r="C32" s="181"/>
      <c r="D32" s="107">
        <f>SUM(D31)</f>
        <v>1</v>
      </c>
      <c r="E32" s="107">
        <f>SUM(E31)</f>
        <v>346145</v>
      </c>
      <c r="F32" s="107">
        <f>SUM(F31)</f>
        <v>865362.5</v>
      </c>
    </row>
    <row r="33" spans="2:6" ht="18">
      <c r="B33" s="180" t="s">
        <v>298</v>
      </c>
      <c r="C33" s="181"/>
      <c r="D33" s="107">
        <v>1</v>
      </c>
      <c r="E33" s="107">
        <v>346145</v>
      </c>
      <c r="F33" s="107">
        <v>865362.5</v>
      </c>
    </row>
  </sheetData>
  <mergeCells count="22">
    <mergeCell ref="B18:C18"/>
    <mergeCell ref="B19:F19"/>
    <mergeCell ref="B21:F21"/>
    <mergeCell ref="B23:C23"/>
    <mergeCell ref="B24:F24"/>
    <mergeCell ref="B33:C33"/>
    <mergeCell ref="B27:C27"/>
    <mergeCell ref="B28:F28"/>
    <mergeCell ref="B26:C26"/>
    <mergeCell ref="B30:F30"/>
    <mergeCell ref="B32:C32"/>
    <mergeCell ref="B1:C1"/>
    <mergeCell ref="B3:D3"/>
    <mergeCell ref="B4:F4"/>
    <mergeCell ref="B6:F6"/>
    <mergeCell ref="B8:C8"/>
    <mergeCell ref="B17:C17"/>
    <mergeCell ref="B9:F9"/>
    <mergeCell ref="B11:C11"/>
    <mergeCell ref="B12:C12"/>
    <mergeCell ref="B13:F13"/>
    <mergeCell ref="B15:F15"/>
  </mergeCells>
  <pageMargins left="0" right="0" top="0" bottom="0" header="0" footer="0"/>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1"/>
  <sheetViews>
    <sheetView rightToLeft="1" topLeftCell="A46" zoomScaleNormal="100" zoomScaleSheetLayoutView="95" workbookViewId="0">
      <selection activeCell="G54" sqref="G54"/>
    </sheetView>
  </sheetViews>
  <sheetFormatPr defaultRowHeight="14.25"/>
  <cols>
    <col min="1" max="1" width="2.375" customWidth="1"/>
    <col min="2" max="2" width="20.375" customWidth="1"/>
    <col min="3" max="3" width="13.875" customWidth="1"/>
    <col min="4" max="4" width="20.875" customWidth="1"/>
    <col min="5" max="5" width="20.125" customWidth="1"/>
  </cols>
  <sheetData>
    <row r="1" spans="2:5" ht="15.75" customHeight="1">
      <c r="B1" s="193" t="s">
        <v>307</v>
      </c>
      <c r="C1" s="193"/>
      <c r="D1" s="193"/>
      <c r="E1" s="193"/>
    </row>
    <row r="2" spans="2:5" ht="12.75" customHeight="1">
      <c r="B2" s="37" t="s">
        <v>13</v>
      </c>
      <c r="C2" s="37" t="s">
        <v>14</v>
      </c>
      <c r="D2" s="37" t="s">
        <v>34</v>
      </c>
      <c r="E2" s="37" t="s">
        <v>35</v>
      </c>
    </row>
    <row r="3" spans="2:5" ht="12.6" customHeight="1">
      <c r="B3" s="194" t="s">
        <v>23</v>
      </c>
      <c r="C3" s="194"/>
      <c r="D3" s="194"/>
      <c r="E3" s="194"/>
    </row>
    <row r="4" spans="2:5" s="45" customFormat="1" ht="12.6" customHeight="1">
      <c r="B4" s="50" t="s">
        <v>81</v>
      </c>
      <c r="C4" s="51" t="s">
        <v>82</v>
      </c>
      <c r="D4" s="8">
        <v>0.7</v>
      </c>
      <c r="E4" s="8">
        <v>0.7</v>
      </c>
    </row>
    <row r="5" spans="2:5" s="59" customFormat="1" ht="12.6" customHeight="1">
      <c r="B5" s="43" t="s">
        <v>219</v>
      </c>
      <c r="C5" s="42" t="s">
        <v>220</v>
      </c>
      <c r="D5" s="93">
        <v>0.99</v>
      </c>
      <c r="E5" s="96">
        <v>1</v>
      </c>
    </row>
    <row r="6" spans="2:5" s="59" customFormat="1" ht="12.6" customHeight="1">
      <c r="B6" s="43" t="s">
        <v>241</v>
      </c>
      <c r="C6" s="42" t="s">
        <v>242</v>
      </c>
      <c r="D6" s="93">
        <v>1.0900000000000001</v>
      </c>
      <c r="E6" s="96">
        <v>1.0900000000000001</v>
      </c>
    </row>
    <row r="7" spans="2:5" s="59" customFormat="1" ht="12.6" customHeight="1">
      <c r="B7" s="43" t="s">
        <v>70</v>
      </c>
      <c r="C7" s="42" t="s">
        <v>71</v>
      </c>
      <c r="D7" s="96">
        <v>0.18</v>
      </c>
      <c r="E7" s="96">
        <v>0.18</v>
      </c>
    </row>
    <row r="8" spans="2:5" s="59" customFormat="1" ht="12.6" customHeight="1">
      <c r="B8" s="85" t="s">
        <v>211</v>
      </c>
      <c r="C8" s="87" t="s">
        <v>212</v>
      </c>
      <c r="D8" s="96">
        <v>2.52</v>
      </c>
      <c r="E8" s="96">
        <v>2.52</v>
      </c>
    </row>
    <row r="9" spans="2:5" s="59" customFormat="1" ht="12.6" customHeight="1">
      <c r="B9" s="43" t="s">
        <v>159</v>
      </c>
      <c r="C9" s="42" t="s">
        <v>160</v>
      </c>
      <c r="D9" s="93">
        <v>0.4</v>
      </c>
      <c r="E9" s="93">
        <v>0.4</v>
      </c>
    </row>
    <row r="10" spans="2:5" s="59" customFormat="1" ht="12.6" customHeight="1">
      <c r="B10" s="43" t="s">
        <v>175</v>
      </c>
      <c r="C10" s="42" t="s">
        <v>176</v>
      </c>
      <c r="D10" s="55">
        <v>0.51</v>
      </c>
      <c r="E10" s="55">
        <v>0.51</v>
      </c>
    </row>
    <row r="11" spans="2:5" s="59" customFormat="1" ht="12.6" customHeight="1">
      <c r="B11" s="43" t="s">
        <v>97</v>
      </c>
      <c r="C11" s="42" t="s">
        <v>98</v>
      </c>
      <c r="D11" s="116">
        <v>0.6</v>
      </c>
      <c r="E11" s="55">
        <v>0.61</v>
      </c>
    </row>
    <row r="12" spans="2:5" s="59" customFormat="1" ht="12.6" customHeight="1">
      <c r="B12" s="195"/>
      <c r="C12" s="196"/>
      <c r="D12" s="196"/>
      <c r="E12" s="197"/>
    </row>
    <row r="13" spans="2:5" s="59" customFormat="1" ht="12.6" customHeight="1">
      <c r="B13" s="50" t="s">
        <v>235</v>
      </c>
      <c r="C13" s="42" t="s">
        <v>236</v>
      </c>
      <c r="D13" s="116">
        <v>0.68</v>
      </c>
      <c r="E13" s="55">
        <v>0.68</v>
      </c>
    </row>
    <row r="14" spans="2:5" s="59" customFormat="1" ht="12.6" customHeight="1">
      <c r="B14" s="195" t="s">
        <v>25</v>
      </c>
      <c r="C14" s="196"/>
      <c r="D14" s="196"/>
      <c r="E14" s="197"/>
    </row>
    <row r="15" spans="2:5" s="59" customFormat="1" ht="12.6" customHeight="1">
      <c r="B15" s="48" t="s">
        <v>270</v>
      </c>
      <c r="C15" s="49" t="s">
        <v>271</v>
      </c>
      <c r="D15" s="55">
        <v>18.05</v>
      </c>
      <c r="E15" s="55">
        <v>18.05</v>
      </c>
    </row>
    <row r="16" spans="2:5" s="59" customFormat="1" ht="12.6" customHeight="1">
      <c r="B16" s="48" t="s">
        <v>124</v>
      </c>
      <c r="C16" s="49" t="s">
        <v>125</v>
      </c>
      <c r="D16" s="55">
        <v>0.42</v>
      </c>
      <c r="E16" s="55">
        <v>0.42</v>
      </c>
    </row>
    <row r="17" spans="2:5" s="59" customFormat="1" ht="12.6" customHeight="1">
      <c r="B17" s="48" t="s">
        <v>109</v>
      </c>
      <c r="C17" s="49" t="s">
        <v>110</v>
      </c>
      <c r="D17" s="116">
        <v>15.96</v>
      </c>
      <c r="E17" s="55">
        <v>16</v>
      </c>
    </row>
    <row r="18" spans="2:5" s="59" customFormat="1" ht="12.6" customHeight="1">
      <c r="B18" s="195" t="s">
        <v>26</v>
      </c>
      <c r="C18" s="196"/>
      <c r="D18" s="196"/>
      <c r="E18" s="197"/>
    </row>
    <row r="19" spans="2:5" s="59" customFormat="1" ht="12.6" customHeight="1">
      <c r="B19" s="34" t="s">
        <v>238</v>
      </c>
      <c r="C19" s="34" t="s">
        <v>239</v>
      </c>
      <c r="D19" s="55">
        <v>6.5</v>
      </c>
      <c r="E19" s="55">
        <v>6.5</v>
      </c>
    </row>
    <row r="20" spans="2:5" s="59" customFormat="1" ht="12.6" customHeight="1">
      <c r="B20" s="34" t="s">
        <v>181</v>
      </c>
      <c r="C20" s="34" t="s">
        <v>182</v>
      </c>
      <c r="D20" s="116">
        <v>1.98</v>
      </c>
      <c r="E20" s="55">
        <v>1.98</v>
      </c>
    </row>
    <row r="21" spans="2:5" s="59" customFormat="1" ht="12.6" customHeight="1">
      <c r="B21" s="195" t="s">
        <v>150</v>
      </c>
      <c r="C21" s="196"/>
      <c r="D21" s="196"/>
      <c r="E21" s="197"/>
    </row>
    <row r="22" spans="2:5" s="59" customFormat="1" ht="12.6" customHeight="1">
      <c r="B22" s="34" t="s">
        <v>153</v>
      </c>
      <c r="C22" s="34" t="s">
        <v>154</v>
      </c>
      <c r="D22" s="76">
        <v>4.9000000000000004</v>
      </c>
      <c r="E22" s="73">
        <v>4.9000000000000004</v>
      </c>
    </row>
    <row r="23" spans="2:5" s="59" customFormat="1" ht="12.6" customHeight="1">
      <c r="B23" s="34" t="s">
        <v>144</v>
      </c>
      <c r="C23" s="34" t="s">
        <v>145</v>
      </c>
      <c r="D23" s="93">
        <v>8.4</v>
      </c>
      <c r="E23" s="98">
        <v>8.4</v>
      </c>
    </row>
    <row r="24" spans="2:5" s="59" customFormat="1" ht="12.6" customHeight="1">
      <c r="B24" s="34" t="s">
        <v>111</v>
      </c>
      <c r="C24" s="34" t="s">
        <v>112</v>
      </c>
      <c r="D24" s="93">
        <v>9.1</v>
      </c>
      <c r="E24" s="98">
        <v>9.1</v>
      </c>
    </row>
    <row r="25" spans="2:5" s="59" customFormat="1" ht="12.6" customHeight="1">
      <c r="B25" s="195" t="s">
        <v>28</v>
      </c>
      <c r="C25" s="196"/>
      <c r="D25" s="196"/>
      <c r="E25" s="197"/>
    </row>
    <row r="26" spans="2:5" s="59" customFormat="1" ht="12.6" customHeight="1">
      <c r="B26" s="34" t="s">
        <v>151</v>
      </c>
      <c r="C26" s="34" t="s">
        <v>152</v>
      </c>
      <c r="D26" s="55">
        <v>1.1000000000000001</v>
      </c>
      <c r="E26" s="55">
        <v>1.1000000000000001</v>
      </c>
    </row>
    <row r="27" spans="2:5" s="59" customFormat="1" ht="12.6" customHeight="1">
      <c r="B27" s="34" t="s">
        <v>188</v>
      </c>
      <c r="C27" s="34" t="s">
        <v>189</v>
      </c>
      <c r="D27" s="55">
        <v>12.02</v>
      </c>
      <c r="E27" s="55">
        <v>12.05</v>
      </c>
    </row>
    <row r="28" spans="2:5" ht="15" customHeight="1">
      <c r="B28" s="193" t="s">
        <v>306</v>
      </c>
      <c r="C28" s="193"/>
      <c r="D28" s="193"/>
      <c r="E28" s="193"/>
    </row>
    <row r="29" spans="2:5" ht="13.5" customHeight="1">
      <c r="B29" s="37" t="s">
        <v>30</v>
      </c>
      <c r="C29" s="37" t="s">
        <v>14</v>
      </c>
      <c r="D29" s="37" t="s">
        <v>34</v>
      </c>
      <c r="E29" s="37" t="s">
        <v>35</v>
      </c>
    </row>
    <row r="30" spans="2:5" ht="13.5" customHeight="1">
      <c r="B30" s="190" t="s">
        <v>23</v>
      </c>
      <c r="C30" s="191"/>
      <c r="D30" s="191"/>
      <c r="E30" s="192"/>
    </row>
    <row r="31" spans="2:5" ht="13.5" customHeight="1">
      <c r="B31" s="34" t="s">
        <v>67</v>
      </c>
      <c r="C31" s="34" t="s">
        <v>66</v>
      </c>
      <c r="D31" s="55">
        <v>1</v>
      </c>
      <c r="E31" s="72">
        <v>1</v>
      </c>
    </row>
    <row r="32" spans="2:5" s="45" customFormat="1" ht="13.5" customHeight="1">
      <c r="B32" s="78" t="s">
        <v>83</v>
      </c>
      <c r="C32" s="78" t="s">
        <v>84</v>
      </c>
      <c r="D32" s="8">
        <v>1</v>
      </c>
      <c r="E32" s="8">
        <v>1</v>
      </c>
    </row>
    <row r="33" spans="2:5" s="59" customFormat="1" ht="13.5" customHeight="1">
      <c r="B33" s="61" t="s">
        <v>120</v>
      </c>
      <c r="C33" s="61" t="s">
        <v>121</v>
      </c>
      <c r="D33" s="60">
        <v>1</v>
      </c>
      <c r="E33" s="62">
        <v>1</v>
      </c>
    </row>
    <row r="34" spans="2:5" s="59" customFormat="1" ht="13.5" customHeight="1">
      <c r="B34" s="9" t="s">
        <v>146</v>
      </c>
      <c r="C34" s="7" t="s">
        <v>147</v>
      </c>
      <c r="D34" s="60">
        <v>0.35</v>
      </c>
      <c r="E34" s="62">
        <v>0.35</v>
      </c>
    </row>
    <row r="35" spans="2:5" s="59" customFormat="1" ht="13.5" customHeight="1">
      <c r="B35" s="34" t="s">
        <v>168</v>
      </c>
      <c r="C35" s="34" t="s">
        <v>169</v>
      </c>
      <c r="D35" s="60">
        <v>1</v>
      </c>
      <c r="E35" s="62">
        <v>1</v>
      </c>
    </row>
    <row r="36" spans="2:5" s="59" customFormat="1" ht="13.5" customHeight="1">
      <c r="B36" s="61" t="s">
        <v>105</v>
      </c>
      <c r="C36" s="61" t="s">
        <v>106</v>
      </c>
      <c r="D36" s="60">
        <v>0.81</v>
      </c>
      <c r="E36" s="62">
        <v>0.81</v>
      </c>
    </row>
    <row r="37" spans="2:5" s="59" customFormat="1" ht="13.5" customHeight="1">
      <c r="B37" s="83" t="s">
        <v>215</v>
      </c>
      <c r="C37" s="84" t="s">
        <v>216</v>
      </c>
      <c r="D37" s="76" t="s">
        <v>38</v>
      </c>
      <c r="E37" s="73" t="s">
        <v>38</v>
      </c>
    </row>
    <row r="38" spans="2:5" s="59" customFormat="1" ht="13.5" customHeight="1">
      <c r="B38" s="83" t="s">
        <v>190</v>
      </c>
      <c r="C38" s="84" t="s">
        <v>191</v>
      </c>
      <c r="D38" s="76">
        <v>1</v>
      </c>
      <c r="E38" s="73">
        <v>1</v>
      </c>
    </row>
    <row r="39" spans="2:5" s="59" customFormat="1" ht="13.5" customHeight="1">
      <c r="B39" s="34" t="s">
        <v>161</v>
      </c>
      <c r="C39" s="34" t="s">
        <v>162</v>
      </c>
      <c r="D39" s="93">
        <v>1.1000000000000001</v>
      </c>
      <c r="E39" s="93">
        <v>1.1000000000000001</v>
      </c>
    </row>
    <row r="40" spans="2:5" s="59" customFormat="1" ht="13.5" customHeight="1">
      <c r="B40" s="34" t="s">
        <v>72</v>
      </c>
      <c r="C40" s="34" t="s">
        <v>73</v>
      </c>
      <c r="D40" s="93">
        <v>0.37</v>
      </c>
      <c r="E40" s="73">
        <v>0.37</v>
      </c>
    </row>
    <row r="41" spans="2:5" s="59" customFormat="1" ht="13.5" customHeight="1">
      <c r="B41" s="34" t="s">
        <v>258</v>
      </c>
      <c r="C41" s="34" t="s">
        <v>259</v>
      </c>
      <c r="D41" s="55">
        <v>1.2</v>
      </c>
      <c r="E41" s="55">
        <v>1.2</v>
      </c>
    </row>
    <row r="42" spans="2:5" s="59" customFormat="1" ht="13.5" customHeight="1">
      <c r="B42" s="34" t="s">
        <v>166</v>
      </c>
      <c r="C42" s="34" t="s">
        <v>167</v>
      </c>
      <c r="D42" s="55">
        <v>1.96</v>
      </c>
      <c r="E42" s="55">
        <v>1.96</v>
      </c>
    </row>
    <row r="43" spans="2:5" s="59" customFormat="1" ht="13.5" customHeight="1">
      <c r="B43" s="83" t="s">
        <v>213</v>
      </c>
      <c r="C43" s="84" t="s">
        <v>214</v>
      </c>
      <c r="D43" s="55">
        <v>0.25</v>
      </c>
      <c r="E43" s="73">
        <v>0.25</v>
      </c>
    </row>
    <row r="44" spans="2:5" s="59" customFormat="1" ht="13.5" customHeight="1">
      <c r="B44" s="83" t="s">
        <v>316</v>
      </c>
      <c r="C44" s="84" t="s">
        <v>317</v>
      </c>
      <c r="D44" s="55">
        <v>1</v>
      </c>
      <c r="E44" s="73">
        <v>1</v>
      </c>
    </row>
    <row r="45" spans="2:5" s="59" customFormat="1" ht="13.5" customHeight="1">
      <c r="B45" s="85" t="s">
        <v>248</v>
      </c>
      <c r="C45" s="99" t="s">
        <v>249</v>
      </c>
      <c r="D45" s="55">
        <v>0.24</v>
      </c>
      <c r="E45" s="73">
        <v>0.24</v>
      </c>
    </row>
    <row r="46" spans="2:5" ht="13.5" customHeight="1">
      <c r="B46" s="190" t="s">
        <v>36</v>
      </c>
      <c r="C46" s="191"/>
      <c r="D46" s="191"/>
      <c r="E46" s="192"/>
    </row>
    <row r="47" spans="2:5" s="45" customFormat="1" ht="13.5" customHeight="1">
      <c r="B47" s="42" t="s">
        <v>63</v>
      </c>
      <c r="C47" s="42" t="s">
        <v>64</v>
      </c>
      <c r="D47" s="54">
        <v>0.42</v>
      </c>
      <c r="E47" s="8">
        <v>0.42</v>
      </c>
    </row>
    <row r="48" spans="2:5" s="59" customFormat="1" ht="13.5" customHeight="1">
      <c r="B48" s="9" t="s">
        <v>173</v>
      </c>
      <c r="C48" s="7" t="s">
        <v>174</v>
      </c>
      <c r="D48" s="93">
        <v>0.65</v>
      </c>
      <c r="E48" s="98">
        <v>0.65</v>
      </c>
    </row>
    <row r="49" spans="2:5" ht="13.5" customHeight="1">
      <c r="B49" s="190" t="s">
        <v>37</v>
      </c>
      <c r="C49" s="191"/>
      <c r="D49" s="191"/>
      <c r="E49" s="192"/>
    </row>
    <row r="50" spans="2:5" s="45" customFormat="1" ht="13.5" customHeight="1">
      <c r="B50" s="7" t="s">
        <v>89</v>
      </c>
      <c r="C50" s="7" t="s">
        <v>90</v>
      </c>
      <c r="D50" s="79">
        <v>0.65</v>
      </c>
      <c r="E50" s="79">
        <v>0.65</v>
      </c>
    </row>
    <row r="51" spans="2:5" s="59" customFormat="1" ht="13.5" customHeight="1">
      <c r="B51" s="7" t="s">
        <v>179</v>
      </c>
      <c r="C51" s="7" t="s">
        <v>180</v>
      </c>
      <c r="D51" s="79">
        <v>0.33</v>
      </c>
      <c r="E51" s="79">
        <v>0.33</v>
      </c>
    </row>
    <row r="52" spans="2:5" s="59" customFormat="1" ht="13.5" customHeight="1">
      <c r="B52" s="7" t="s">
        <v>275</v>
      </c>
      <c r="C52" s="7" t="s">
        <v>276</v>
      </c>
      <c r="D52" s="79">
        <v>0.9</v>
      </c>
      <c r="E52" s="79">
        <v>0.9</v>
      </c>
    </row>
    <row r="53" spans="2:5" s="59" customFormat="1" ht="13.5" customHeight="1">
      <c r="B53" s="9" t="s">
        <v>93</v>
      </c>
      <c r="C53" s="7" t="s">
        <v>94</v>
      </c>
      <c r="D53" s="55">
        <v>0.88</v>
      </c>
      <c r="E53" s="55">
        <v>0.88</v>
      </c>
    </row>
    <row r="54" spans="2:5" ht="13.5" customHeight="1">
      <c r="B54" s="190" t="s">
        <v>39</v>
      </c>
      <c r="C54" s="191"/>
      <c r="D54" s="191"/>
      <c r="E54" s="192"/>
    </row>
    <row r="55" spans="2:5" ht="13.5" customHeight="1">
      <c r="B55" s="7" t="s">
        <v>157</v>
      </c>
      <c r="C55" s="7" t="s">
        <v>158</v>
      </c>
      <c r="D55" s="8">
        <v>1</v>
      </c>
      <c r="E55" s="8">
        <v>1</v>
      </c>
    </row>
    <row r="56" spans="2:5" ht="13.5" customHeight="1">
      <c r="B56" s="80" t="s">
        <v>59</v>
      </c>
      <c r="C56" s="80" t="s">
        <v>60</v>
      </c>
      <c r="D56" s="8" t="s">
        <v>38</v>
      </c>
      <c r="E56" s="8" t="s">
        <v>38</v>
      </c>
    </row>
    <row r="57" spans="2:5" s="59" customFormat="1" ht="13.5" customHeight="1">
      <c r="B57" s="195" t="s">
        <v>25</v>
      </c>
      <c r="C57" s="196"/>
      <c r="D57" s="196"/>
      <c r="E57" s="197"/>
    </row>
    <row r="58" spans="2:5" s="59" customFormat="1" ht="13.5" customHeight="1">
      <c r="B58" s="7" t="s">
        <v>224</v>
      </c>
      <c r="C58" s="7" t="s">
        <v>225</v>
      </c>
      <c r="D58" s="8">
        <v>0.68</v>
      </c>
      <c r="E58" s="8">
        <v>0.68</v>
      </c>
    </row>
    <row r="59" spans="2:5" ht="13.5" customHeight="1">
      <c r="B59" s="190" t="s">
        <v>26</v>
      </c>
      <c r="C59" s="191"/>
      <c r="D59" s="191"/>
      <c r="E59" s="192"/>
    </row>
    <row r="60" spans="2:5" ht="13.5" customHeight="1">
      <c r="B60" s="34" t="s">
        <v>148</v>
      </c>
      <c r="C60" s="34" t="s">
        <v>149</v>
      </c>
      <c r="D60" s="93">
        <v>1.38</v>
      </c>
      <c r="E60" s="93">
        <v>1.38</v>
      </c>
    </row>
    <row r="61" spans="2:5" ht="13.5" customHeight="1">
      <c r="B61" s="9" t="s">
        <v>142</v>
      </c>
      <c r="C61" s="7" t="s">
        <v>143</v>
      </c>
      <c r="D61" s="55">
        <v>1.5</v>
      </c>
      <c r="E61" s="55">
        <v>1.5</v>
      </c>
    </row>
  </sheetData>
  <mergeCells count="14">
    <mergeCell ref="B59:E59"/>
    <mergeCell ref="B1:E1"/>
    <mergeCell ref="B3:E3"/>
    <mergeCell ref="B54:E54"/>
    <mergeCell ref="B28:E28"/>
    <mergeCell ref="B30:E30"/>
    <mergeCell ref="B46:E46"/>
    <mergeCell ref="B49:E49"/>
    <mergeCell ref="B21:E21"/>
    <mergeCell ref="B14:E14"/>
    <mergeCell ref="B25:E25"/>
    <mergeCell ref="B18:E18"/>
    <mergeCell ref="B12:E12"/>
    <mergeCell ref="B57:E57"/>
  </mergeCells>
  <pageMargins left="0.70866141732283472" right="0.70866141732283472" top="0.74803149606299213" bottom="0.74803149606299213"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rightToLeft="1" workbookViewId="0">
      <selection activeCell="B22" sqref="B22"/>
    </sheetView>
  </sheetViews>
  <sheetFormatPr defaultRowHeight="14.25"/>
  <cols>
    <col min="1" max="1" width="1.25" customWidth="1"/>
    <col min="2" max="2" width="22" customWidth="1"/>
    <col min="3" max="3" width="11.375" style="47" customWidth="1"/>
    <col min="4" max="4" width="86.25" customWidth="1"/>
    <col min="105" max="105" width="23.25" customWidth="1"/>
    <col min="106" max="106" width="10.625" customWidth="1"/>
    <col min="107" max="107" width="9.375" customWidth="1"/>
    <col min="108" max="108" width="14.625" customWidth="1"/>
    <col min="109" max="109" width="12.75" customWidth="1"/>
    <col min="110" max="110" width="30.625" customWidth="1"/>
    <col min="361" max="361" width="23.25" customWidth="1"/>
    <col min="362" max="362" width="10.625" customWidth="1"/>
    <col min="363" max="363" width="9.375" customWidth="1"/>
    <col min="364" max="364" width="14.625" customWidth="1"/>
    <col min="365" max="365" width="12.75" customWidth="1"/>
    <col min="366" max="366" width="30.625" customWidth="1"/>
    <col min="617" max="617" width="23.25" customWidth="1"/>
    <col min="618" max="618" width="10.625" customWidth="1"/>
    <col min="619" max="619" width="9.375" customWidth="1"/>
    <col min="620" max="620" width="14.625" customWidth="1"/>
    <col min="621" max="621" width="12.75" customWidth="1"/>
    <col min="622" max="622" width="30.625" customWidth="1"/>
    <col min="873" max="873" width="23.25" customWidth="1"/>
    <col min="874" max="874" width="10.625" customWidth="1"/>
    <col min="875" max="875" width="9.375" customWidth="1"/>
    <col min="876" max="876" width="14.625" customWidth="1"/>
    <col min="877" max="877" width="12.75" customWidth="1"/>
    <col min="878" max="878" width="30.625" customWidth="1"/>
    <col min="1129" max="1129" width="23.25" customWidth="1"/>
    <col min="1130" max="1130" width="10.625" customWidth="1"/>
    <col min="1131" max="1131" width="9.375" customWidth="1"/>
    <col min="1132" max="1132" width="14.625" customWidth="1"/>
    <col min="1133" max="1133" width="12.75" customWidth="1"/>
    <col min="1134" max="1134" width="30.625" customWidth="1"/>
    <col min="1385" max="1385" width="23.25" customWidth="1"/>
    <col min="1386" max="1386" width="10.625" customWidth="1"/>
    <col min="1387" max="1387" width="9.375" customWidth="1"/>
    <col min="1388" max="1388" width="14.625" customWidth="1"/>
    <col min="1389" max="1389" width="12.75" customWidth="1"/>
    <col min="1390" max="1390" width="30.625" customWidth="1"/>
    <col min="1641" max="1641" width="23.25" customWidth="1"/>
    <col min="1642" max="1642" width="10.625" customWidth="1"/>
    <col min="1643" max="1643" width="9.375" customWidth="1"/>
    <col min="1644" max="1644" width="14.625" customWidth="1"/>
    <col min="1645" max="1645" width="12.75" customWidth="1"/>
    <col min="1646" max="1646" width="30.625" customWidth="1"/>
    <col min="1897" max="1897" width="23.25" customWidth="1"/>
    <col min="1898" max="1898" width="10.625" customWidth="1"/>
    <col min="1899" max="1899" width="9.375" customWidth="1"/>
    <col min="1900" max="1900" width="14.625" customWidth="1"/>
    <col min="1901" max="1901" width="12.75" customWidth="1"/>
    <col min="1902" max="1902" width="30.625" customWidth="1"/>
    <col min="2153" max="2153" width="23.25" customWidth="1"/>
    <col min="2154" max="2154" width="10.625" customWidth="1"/>
    <col min="2155" max="2155" width="9.375" customWidth="1"/>
    <col min="2156" max="2156" width="14.625" customWidth="1"/>
    <col min="2157" max="2157" width="12.75" customWidth="1"/>
    <col min="2158" max="2158" width="30.625" customWidth="1"/>
    <col min="2409" max="2409" width="23.25" customWidth="1"/>
    <col min="2410" max="2410" width="10.625" customWidth="1"/>
    <col min="2411" max="2411" width="9.375" customWidth="1"/>
    <col min="2412" max="2412" width="14.625" customWidth="1"/>
    <col min="2413" max="2413" width="12.75" customWidth="1"/>
    <col min="2414" max="2414" width="30.625" customWidth="1"/>
    <col min="2665" max="2665" width="23.25" customWidth="1"/>
    <col min="2666" max="2666" width="10.625" customWidth="1"/>
    <col min="2667" max="2667" width="9.375" customWidth="1"/>
    <col min="2668" max="2668" width="14.625" customWidth="1"/>
    <col min="2669" max="2669" width="12.75" customWidth="1"/>
    <col min="2670" max="2670" width="30.625" customWidth="1"/>
    <col min="2921" max="2921" width="23.25" customWidth="1"/>
    <col min="2922" max="2922" width="10.625" customWidth="1"/>
    <col min="2923" max="2923" width="9.375" customWidth="1"/>
    <col min="2924" max="2924" width="14.625" customWidth="1"/>
    <col min="2925" max="2925" width="12.75" customWidth="1"/>
    <col min="2926" max="2926" width="30.625" customWidth="1"/>
    <col min="3177" max="3177" width="23.25" customWidth="1"/>
    <col min="3178" max="3178" width="10.625" customWidth="1"/>
    <col min="3179" max="3179" width="9.375" customWidth="1"/>
    <col min="3180" max="3180" width="14.625" customWidth="1"/>
    <col min="3181" max="3181" width="12.75" customWidth="1"/>
    <col min="3182" max="3182" width="30.625" customWidth="1"/>
    <col min="3433" max="3433" width="23.25" customWidth="1"/>
    <col min="3434" max="3434" width="10.625" customWidth="1"/>
    <col min="3435" max="3435" width="9.375" customWidth="1"/>
    <col min="3436" max="3436" width="14.625" customWidth="1"/>
    <col min="3437" max="3437" width="12.75" customWidth="1"/>
    <col min="3438" max="3438" width="30.625" customWidth="1"/>
    <col min="3689" max="3689" width="23.25" customWidth="1"/>
    <col min="3690" max="3690" width="10.625" customWidth="1"/>
    <col min="3691" max="3691" width="9.375" customWidth="1"/>
    <col min="3692" max="3692" width="14.625" customWidth="1"/>
    <col min="3693" max="3693" width="12.75" customWidth="1"/>
    <col min="3694" max="3694" width="30.625" customWidth="1"/>
    <col min="3945" max="3945" width="23.25" customWidth="1"/>
    <col min="3946" max="3946" width="10.625" customWidth="1"/>
    <col min="3947" max="3947" width="9.375" customWidth="1"/>
    <col min="3948" max="3948" width="14.625" customWidth="1"/>
    <col min="3949" max="3949" width="12.75" customWidth="1"/>
    <col min="3950" max="3950" width="30.625" customWidth="1"/>
    <col min="4201" max="4201" width="23.25" customWidth="1"/>
    <col min="4202" max="4202" width="10.625" customWidth="1"/>
    <col min="4203" max="4203" width="9.375" customWidth="1"/>
    <col min="4204" max="4204" width="14.625" customWidth="1"/>
    <col min="4205" max="4205" width="12.75" customWidth="1"/>
    <col min="4206" max="4206" width="30.625" customWidth="1"/>
    <col min="4457" max="4457" width="23.25" customWidth="1"/>
    <col min="4458" max="4458" width="10.625" customWidth="1"/>
    <col min="4459" max="4459" width="9.375" customWidth="1"/>
    <col min="4460" max="4460" width="14.625" customWidth="1"/>
    <col min="4461" max="4461" width="12.75" customWidth="1"/>
    <col min="4462" max="4462" width="30.625" customWidth="1"/>
    <col min="4713" max="4713" width="23.25" customWidth="1"/>
    <col min="4714" max="4714" width="10.625" customWidth="1"/>
    <col min="4715" max="4715" width="9.375" customWidth="1"/>
    <col min="4716" max="4716" width="14.625" customWidth="1"/>
    <col min="4717" max="4717" width="12.75" customWidth="1"/>
    <col min="4718" max="4718" width="30.625" customWidth="1"/>
    <col min="4969" max="4969" width="23.25" customWidth="1"/>
    <col min="4970" max="4970" width="10.625" customWidth="1"/>
    <col min="4971" max="4971" width="9.375" customWidth="1"/>
    <col min="4972" max="4972" width="14.625" customWidth="1"/>
    <col min="4973" max="4973" width="12.75" customWidth="1"/>
    <col min="4974" max="4974" width="30.625" customWidth="1"/>
    <col min="5225" max="5225" width="23.25" customWidth="1"/>
    <col min="5226" max="5226" width="10.625" customWidth="1"/>
    <col min="5227" max="5227" width="9.375" customWidth="1"/>
    <col min="5228" max="5228" width="14.625" customWidth="1"/>
    <col min="5229" max="5229" width="12.75" customWidth="1"/>
    <col min="5230" max="5230" width="30.625" customWidth="1"/>
    <col min="5481" max="5481" width="23.25" customWidth="1"/>
    <col min="5482" max="5482" width="10.625" customWidth="1"/>
    <col min="5483" max="5483" width="9.375" customWidth="1"/>
    <col min="5484" max="5484" width="14.625" customWidth="1"/>
    <col min="5485" max="5485" width="12.75" customWidth="1"/>
    <col min="5486" max="5486" width="30.625" customWidth="1"/>
    <col min="5737" max="5737" width="23.25" customWidth="1"/>
    <col min="5738" max="5738" width="10.625" customWidth="1"/>
    <col min="5739" max="5739" width="9.375" customWidth="1"/>
    <col min="5740" max="5740" width="14.625" customWidth="1"/>
    <col min="5741" max="5741" width="12.75" customWidth="1"/>
    <col min="5742" max="5742" width="30.625" customWidth="1"/>
    <col min="5993" max="5993" width="23.25" customWidth="1"/>
    <col min="5994" max="5994" width="10.625" customWidth="1"/>
    <col min="5995" max="5995" width="9.375" customWidth="1"/>
    <col min="5996" max="5996" width="14.625" customWidth="1"/>
    <col min="5997" max="5997" width="12.75" customWidth="1"/>
    <col min="5998" max="5998" width="30.625" customWidth="1"/>
    <col min="6249" max="6249" width="23.25" customWidth="1"/>
    <col min="6250" max="6250" width="10.625" customWidth="1"/>
    <col min="6251" max="6251" width="9.375" customWidth="1"/>
    <col min="6252" max="6252" width="14.625" customWidth="1"/>
    <col min="6253" max="6253" width="12.75" customWidth="1"/>
    <col min="6254" max="6254" width="30.625" customWidth="1"/>
    <col min="6505" max="6505" width="23.25" customWidth="1"/>
    <col min="6506" max="6506" width="10.625" customWidth="1"/>
    <col min="6507" max="6507" width="9.375" customWidth="1"/>
    <col min="6508" max="6508" width="14.625" customWidth="1"/>
    <col min="6509" max="6509" width="12.75" customWidth="1"/>
    <col min="6510" max="6510" width="30.625" customWidth="1"/>
    <col min="6761" max="6761" width="23.25" customWidth="1"/>
    <col min="6762" max="6762" width="10.625" customWidth="1"/>
    <col min="6763" max="6763" width="9.375" customWidth="1"/>
    <col min="6764" max="6764" width="14.625" customWidth="1"/>
    <col min="6765" max="6765" width="12.75" customWidth="1"/>
    <col min="6766" max="6766" width="30.625" customWidth="1"/>
    <col min="7017" max="7017" width="23.25" customWidth="1"/>
    <col min="7018" max="7018" width="10.625" customWidth="1"/>
    <col min="7019" max="7019" width="9.375" customWidth="1"/>
    <col min="7020" max="7020" width="14.625" customWidth="1"/>
    <col min="7021" max="7021" width="12.75" customWidth="1"/>
    <col min="7022" max="7022" width="30.625" customWidth="1"/>
    <col min="7273" max="7273" width="23.25" customWidth="1"/>
    <col min="7274" max="7274" width="10.625" customWidth="1"/>
    <col min="7275" max="7275" width="9.375" customWidth="1"/>
    <col min="7276" max="7276" width="14.625" customWidth="1"/>
    <col min="7277" max="7277" width="12.75" customWidth="1"/>
    <col min="7278" max="7278" width="30.625" customWidth="1"/>
    <col min="7529" max="7529" width="23.25" customWidth="1"/>
    <col min="7530" max="7530" width="10.625" customWidth="1"/>
    <col min="7531" max="7531" width="9.375" customWidth="1"/>
    <col min="7532" max="7532" width="14.625" customWidth="1"/>
    <col min="7533" max="7533" width="12.75" customWidth="1"/>
    <col min="7534" max="7534" width="30.625" customWidth="1"/>
    <col min="7785" max="7785" width="23.25" customWidth="1"/>
    <col min="7786" max="7786" width="10.625" customWidth="1"/>
    <col min="7787" max="7787" width="9.375" customWidth="1"/>
    <col min="7788" max="7788" width="14.625" customWidth="1"/>
    <col min="7789" max="7789" width="12.75" customWidth="1"/>
    <col min="7790" max="7790" width="30.625" customWidth="1"/>
    <col min="8041" max="8041" width="23.25" customWidth="1"/>
    <col min="8042" max="8042" width="10.625" customWidth="1"/>
    <col min="8043" max="8043" width="9.375" customWidth="1"/>
    <col min="8044" max="8044" width="14.625" customWidth="1"/>
    <col min="8045" max="8045" width="12.75" customWidth="1"/>
    <col min="8046" max="8046" width="30.625" customWidth="1"/>
    <col min="8297" max="8297" width="23.25" customWidth="1"/>
    <col min="8298" max="8298" width="10.625" customWidth="1"/>
    <col min="8299" max="8299" width="9.375" customWidth="1"/>
    <col min="8300" max="8300" width="14.625" customWidth="1"/>
    <col min="8301" max="8301" width="12.75" customWidth="1"/>
    <col min="8302" max="8302" width="30.625" customWidth="1"/>
    <col min="8553" max="8553" width="23.25" customWidth="1"/>
    <col min="8554" max="8554" width="10.625" customWidth="1"/>
    <col min="8555" max="8555" width="9.375" customWidth="1"/>
    <col min="8556" max="8556" width="14.625" customWidth="1"/>
    <col min="8557" max="8557" width="12.75" customWidth="1"/>
    <col min="8558" max="8558" width="30.625" customWidth="1"/>
    <col min="8809" max="8809" width="23.25" customWidth="1"/>
    <col min="8810" max="8810" width="10.625" customWidth="1"/>
    <col min="8811" max="8811" width="9.375" customWidth="1"/>
    <col min="8812" max="8812" width="14.625" customWidth="1"/>
    <col min="8813" max="8813" width="12.75" customWidth="1"/>
    <col min="8814" max="8814" width="30.625" customWidth="1"/>
    <col min="9065" max="9065" width="23.25" customWidth="1"/>
    <col min="9066" max="9066" width="10.625" customWidth="1"/>
    <col min="9067" max="9067" width="9.375" customWidth="1"/>
    <col min="9068" max="9068" width="14.625" customWidth="1"/>
    <col min="9069" max="9069" width="12.75" customWidth="1"/>
    <col min="9070" max="9070" width="30.625" customWidth="1"/>
    <col min="9321" max="9321" width="23.25" customWidth="1"/>
    <col min="9322" max="9322" width="10.625" customWidth="1"/>
    <col min="9323" max="9323" width="9.375" customWidth="1"/>
    <col min="9324" max="9324" width="14.625" customWidth="1"/>
    <col min="9325" max="9325" width="12.75" customWidth="1"/>
    <col min="9326" max="9326" width="30.625" customWidth="1"/>
    <col min="9577" max="9577" width="23.25" customWidth="1"/>
    <col min="9578" max="9578" width="10.625" customWidth="1"/>
    <col min="9579" max="9579" width="9.375" customWidth="1"/>
    <col min="9580" max="9580" width="14.625" customWidth="1"/>
    <col min="9581" max="9581" width="12.75" customWidth="1"/>
    <col min="9582" max="9582" width="30.625" customWidth="1"/>
    <col min="9833" max="9833" width="23.25" customWidth="1"/>
    <col min="9834" max="9834" width="10.625" customWidth="1"/>
    <col min="9835" max="9835" width="9.375" customWidth="1"/>
    <col min="9836" max="9836" width="14.625" customWidth="1"/>
    <col min="9837" max="9837" width="12.75" customWidth="1"/>
    <col min="9838" max="9838" width="30.625" customWidth="1"/>
    <col min="10089" max="10089" width="23.25" customWidth="1"/>
    <col min="10090" max="10090" width="10.625" customWidth="1"/>
    <col min="10091" max="10091" width="9.375" customWidth="1"/>
    <col min="10092" max="10092" width="14.625" customWidth="1"/>
    <col min="10093" max="10093" width="12.75" customWidth="1"/>
    <col min="10094" max="10094" width="30.625" customWidth="1"/>
    <col min="10345" max="10345" width="23.25" customWidth="1"/>
    <col min="10346" max="10346" width="10.625" customWidth="1"/>
    <col min="10347" max="10347" width="9.375" customWidth="1"/>
    <col min="10348" max="10348" width="14.625" customWidth="1"/>
    <col min="10349" max="10349" width="12.75" customWidth="1"/>
    <col min="10350" max="10350" width="30.625" customWidth="1"/>
    <col min="10601" max="10601" width="23.25" customWidth="1"/>
    <col min="10602" max="10602" width="10.625" customWidth="1"/>
    <col min="10603" max="10603" width="9.375" customWidth="1"/>
    <col min="10604" max="10604" width="14.625" customWidth="1"/>
    <col min="10605" max="10605" width="12.75" customWidth="1"/>
    <col min="10606" max="10606" width="30.625" customWidth="1"/>
    <col min="10857" max="10857" width="23.25" customWidth="1"/>
    <col min="10858" max="10858" width="10.625" customWidth="1"/>
    <col min="10859" max="10859" width="9.375" customWidth="1"/>
    <col min="10860" max="10860" width="14.625" customWidth="1"/>
    <col min="10861" max="10861" width="12.75" customWidth="1"/>
    <col min="10862" max="10862" width="30.625" customWidth="1"/>
    <col min="11113" max="11113" width="23.25" customWidth="1"/>
    <col min="11114" max="11114" width="10.625" customWidth="1"/>
    <col min="11115" max="11115" width="9.375" customWidth="1"/>
    <col min="11116" max="11116" width="14.625" customWidth="1"/>
    <col min="11117" max="11117" width="12.75" customWidth="1"/>
    <col min="11118" max="11118" width="30.625" customWidth="1"/>
    <col min="11369" max="11369" width="23.25" customWidth="1"/>
    <col min="11370" max="11370" width="10.625" customWidth="1"/>
    <col min="11371" max="11371" width="9.375" customWidth="1"/>
    <col min="11372" max="11372" width="14.625" customWidth="1"/>
    <col min="11373" max="11373" width="12.75" customWidth="1"/>
    <col min="11374" max="11374" width="30.625" customWidth="1"/>
    <col min="11625" max="11625" width="23.25" customWidth="1"/>
    <col min="11626" max="11626" width="10.625" customWidth="1"/>
    <col min="11627" max="11627" width="9.375" customWidth="1"/>
    <col min="11628" max="11628" width="14.625" customWidth="1"/>
    <col min="11629" max="11629" width="12.75" customWidth="1"/>
    <col min="11630" max="11630" width="30.625" customWidth="1"/>
    <col min="11881" max="11881" width="23.25" customWidth="1"/>
    <col min="11882" max="11882" width="10.625" customWidth="1"/>
    <col min="11883" max="11883" width="9.375" customWidth="1"/>
    <col min="11884" max="11884" width="14.625" customWidth="1"/>
    <col min="11885" max="11885" width="12.75" customWidth="1"/>
    <col min="11886" max="11886" width="30.625" customWidth="1"/>
    <col min="12137" max="12137" width="23.25" customWidth="1"/>
    <col min="12138" max="12138" width="10.625" customWidth="1"/>
    <col min="12139" max="12139" width="9.375" customWidth="1"/>
    <col min="12140" max="12140" width="14.625" customWidth="1"/>
    <col min="12141" max="12141" width="12.75" customWidth="1"/>
    <col min="12142" max="12142" width="30.625" customWidth="1"/>
    <col min="12393" max="12393" width="23.25" customWidth="1"/>
    <col min="12394" max="12394" width="10.625" customWidth="1"/>
    <col min="12395" max="12395" width="9.375" customWidth="1"/>
    <col min="12396" max="12396" width="14.625" customWidth="1"/>
    <col min="12397" max="12397" width="12.75" customWidth="1"/>
    <col min="12398" max="12398" width="30.625" customWidth="1"/>
    <col min="12649" max="12649" width="23.25" customWidth="1"/>
    <col min="12650" max="12650" width="10.625" customWidth="1"/>
    <col min="12651" max="12651" width="9.375" customWidth="1"/>
    <col min="12652" max="12652" width="14.625" customWidth="1"/>
    <col min="12653" max="12653" width="12.75" customWidth="1"/>
    <col min="12654" max="12654" width="30.625" customWidth="1"/>
    <col min="12905" max="12905" width="23.25" customWidth="1"/>
    <col min="12906" max="12906" width="10.625" customWidth="1"/>
    <col min="12907" max="12907" width="9.375" customWidth="1"/>
    <col min="12908" max="12908" width="14.625" customWidth="1"/>
    <col min="12909" max="12909" width="12.75" customWidth="1"/>
    <col min="12910" max="12910" width="30.625" customWidth="1"/>
    <col min="13161" max="13161" width="23.25" customWidth="1"/>
    <col min="13162" max="13162" width="10.625" customWidth="1"/>
    <col min="13163" max="13163" width="9.375" customWidth="1"/>
    <col min="13164" max="13164" width="14.625" customWidth="1"/>
    <col min="13165" max="13165" width="12.75" customWidth="1"/>
    <col min="13166" max="13166" width="30.625" customWidth="1"/>
    <col min="13417" max="13417" width="23.25" customWidth="1"/>
    <col min="13418" max="13418" width="10.625" customWidth="1"/>
    <col min="13419" max="13419" width="9.375" customWidth="1"/>
    <col min="13420" max="13420" width="14.625" customWidth="1"/>
    <col min="13421" max="13421" width="12.75" customWidth="1"/>
    <col min="13422" max="13422" width="30.625" customWidth="1"/>
    <col min="13673" max="13673" width="23.25" customWidth="1"/>
    <col min="13674" max="13674" width="10.625" customWidth="1"/>
    <col min="13675" max="13675" width="9.375" customWidth="1"/>
    <col min="13676" max="13676" width="14.625" customWidth="1"/>
    <col min="13677" max="13677" width="12.75" customWidth="1"/>
    <col min="13678" max="13678" width="30.625" customWidth="1"/>
    <col min="13929" max="13929" width="23.25" customWidth="1"/>
    <col min="13930" max="13930" width="10.625" customWidth="1"/>
    <col min="13931" max="13931" width="9.375" customWidth="1"/>
    <col min="13932" max="13932" width="14.625" customWidth="1"/>
    <col min="13933" max="13933" width="12.75" customWidth="1"/>
    <col min="13934" max="13934" width="30.625" customWidth="1"/>
    <col min="14185" max="14185" width="23.25" customWidth="1"/>
    <col min="14186" max="14186" width="10.625" customWidth="1"/>
    <col min="14187" max="14187" width="9.375" customWidth="1"/>
    <col min="14188" max="14188" width="14.625" customWidth="1"/>
    <col min="14189" max="14189" width="12.75" customWidth="1"/>
    <col min="14190" max="14190" width="30.625" customWidth="1"/>
    <col min="14441" max="14441" width="23.25" customWidth="1"/>
    <col min="14442" max="14442" width="10.625" customWidth="1"/>
    <col min="14443" max="14443" width="9.375" customWidth="1"/>
    <col min="14444" max="14444" width="14.625" customWidth="1"/>
    <col min="14445" max="14445" width="12.75" customWidth="1"/>
    <col min="14446" max="14446" width="30.625" customWidth="1"/>
    <col min="14697" max="14697" width="23.25" customWidth="1"/>
    <col min="14698" max="14698" width="10.625" customWidth="1"/>
    <col min="14699" max="14699" width="9.375" customWidth="1"/>
    <col min="14700" max="14700" width="14.625" customWidth="1"/>
    <col min="14701" max="14701" width="12.75" customWidth="1"/>
    <col min="14702" max="14702" width="30.625" customWidth="1"/>
    <col min="14953" max="14953" width="23.25" customWidth="1"/>
    <col min="14954" max="14954" width="10.625" customWidth="1"/>
    <col min="14955" max="14955" width="9.375" customWidth="1"/>
    <col min="14956" max="14956" width="14.625" customWidth="1"/>
    <col min="14957" max="14957" width="12.75" customWidth="1"/>
    <col min="14958" max="14958" width="30.625" customWidth="1"/>
    <col min="15209" max="15209" width="23.25" customWidth="1"/>
    <col min="15210" max="15210" width="10.625" customWidth="1"/>
    <col min="15211" max="15211" width="9.375" customWidth="1"/>
    <col min="15212" max="15212" width="14.625" customWidth="1"/>
    <col min="15213" max="15213" width="12.75" customWidth="1"/>
    <col min="15214" max="15214" width="30.625" customWidth="1"/>
    <col min="15465" max="15465" width="23.25" customWidth="1"/>
    <col min="15466" max="15466" width="10.625" customWidth="1"/>
    <col min="15467" max="15467" width="9.375" customWidth="1"/>
    <col min="15468" max="15468" width="14.625" customWidth="1"/>
    <col min="15469" max="15469" width="12.75" customWidth="1"/>
    <col min="15470" max="15470" width="30.625" customWidth="1"/>
    <col min="15721" max="15721" width="23.25" customWidth="1"/>
    <col min="15722" max="15722" width="10.625" customWidth="1"/>
    <col min="15723" max="15723" width="9.375" customWidth="1"/>
    <col min="15724" max="15724" width="14.625" customWidth="1"/>
    <col min="15725" max="15725" width="12.75" customWidth="1"/>
    <col min="15726" max="15726" width="30.625" customWidth="1"/>
    <col min="15977" max="15977" width="23.25" customWidth="1"/>
    <col min="15978" max="15978" width="10.625" customWidth="1"/>
    <col min="15979" max="15979" width="9.375" customWidth="1"/>
    <col min="15980" max="15980" width="14.625" customWidth="1"/>
    <col min="15981" max="15981" width="12.75" customWidth="1"/>
    <col min="15982" max="15982" width="30.625" customWidth="1"/>
  </cols>
  <sheetData>
    <row r="1" spans="1:4" s="16" customFormat="1" ht="18.75" customHeight="1">
      <c r="A1" s="18"/>
      <c r="B1" s="198" t="s">
        <v>62</v>
      </c>
      <c r="C1" s="198"/>
      <c r="D1" s="198"/>
    </row>
    <row r="2" spans="1:4" s="29" customFormat="1" ht="18" customHeight="1">
      <c r="B2" s="41" t="s">
        <v>30</v>
      </c>
      <c r="C2" s="46" t="s">
        <v>56</v>
      </c>
      <c r="D2" s="41" t="s">
        <v>57</v>
      </c>
    </row>
    <row r="3" spans="1:4" ht="39.75" customHeight="1">
      <c r="B3" s="64" t="s">
        <v>40</v>
      </c>
      <c r="C3" s="65">
        <v>42191</v>
      </c>
      <c r="D3" s="66" t="s">
        <v>136</v>
      </c>
    </row>
    <row r="4" spans="1:4" ht="51.75" customHeight="1">
      <c r="B4" s="64" t="s">
        <v>41</v>
      </c>
      <c r="C4" s="65">
        <v>42191</v>
      </c>
      <c r="D4" s="66" t="s">
        <v>196</v>
      </c>
    </row>
    <row r="5" spans="1:4" ht="39" customHeight="1">
      <c r="B5" s="64" t="s">
        <v>42</v>
      </c>
      <c r="C5" s="65">
        <v>42222</v>
      </c>
      <c r="D5" s="66" t="s">
        <v>195</v>
      </c>
    </row>
    <row r="6" spans="1:4" ht="41.25" customHeight="1">
      <c r="B6" s="64" t="s">
        <v>43</v>
      </c>
      <c r="C6" s="65">
        <v>42564</v>
      </c>
      <c r="D6" s="66" t="s">
        <v>197</v>
      </c>
    </row>
    <row r="7" spans="1:4" ht="43.5" customHeight="1">
      <c r="B7" s="64" t="s">
        <v>49</v>
      </c>
      <c r="C7" s="65">
        <v>42922</v>
      </c>
      <c r="D7" s="66" t="s">
        <v>200</v>
      </c>
    </row>
    <row r="8" spans="1:4" ht="37.5" customHeight="1">
      <c r="B8" s="64" t="s">
        <v>50</v>
      </c>
      <c r="C8" s="65">
        <v>42922</v>
      </c>
      <c r="D8" s="66" t="s">
        <v>201</v>
      </c>
    </row>
    <row r="9" spans="1:4" ht="22.5" customHeight="1">
      <c r="B9" s="64" t="s">
        <v>51</v>
      </c>
      <c r="C9" s="65">
        <v>42953</v>
      </c>
      <c r="D9" s="66" t="s">
        <v>137</v>
      </c>
    </row>
    <row r="10" spans="1:4" ht="36.75" customHeight="1">
      <c r="B10" s="64" t="s">
        <v>52</v>
      </c>
      <c r="C10" s="65">
        <v>42953</v>
      </c>
      <c r="D10" s="66" t="s">
        <v>194</v>
      </c>
    </row>
    <row r="11" spans="1:4" ht="30.75" customHeight="1">
      <c r="B11" s="64" t="s">
        <v>47</v>
      </c>
      <c r="C11" s="65">
        <v>42953</v>
      </c>
      <c r="D11" s="66" t="s">
        <v>198</v>
      </c>
    </row>
    <row r="12" spans="1:4" ht="38.25" customHeight="1">
      <c r="B12" s="64" t="s">
        <v>48</v>
      </c>
      <c r="C12" s="65">
        <v>42953</v>
      </c>
      <c r="D12" s="66" t="s">
        <v>199</v>
      </c>
    </row>
    <row r="13" spans="1:4" ht="41.25" customHeight="1">
      <c r="B13" s="64" t="s">
        <v>46</v>
      </c>
      <c r="C13" s="65">
        <v>42799</v>
      </c>
      <c r="D13" s="66" t="s">
        <v>138</v>
      </c>
    </row>
    <row r="14" spans="1:4" ht="24.75" customHeight="1">
      <c r="B14" s="67" t="s">
        <v>61</v>
      </c>
      <c r="C14" s="65">
        <v>43320</v>
      </c>
      <c r="D14" s="66" t="s">
        <v>139</v>
      </c>
    </row>
    <row r="15" spans="1:4" ht="36" customHeight="1">
      <c r="B15" s="64" t="s">
        <v>44</v>
      </c>
      <c r="C15" s="65">
        <v>42591</v>
      </c>
      <c r="D15" s="66" t="s">
        <v>193</v>
      </c>
    </row>
    <row r="16" spans="1:4" ht="43.5" customHeight="1">
      <c r="B16" s="68" t="s">
        <v>45</v>
      </c>
      <c r="C16" s="65">
        <v>42740</v>
      </c>
      <c r="D16" s="66" t="s">
        <v>140</v>
      </c>
    </row>
    <row r="17" spans="2:4" ht="51.75" customHeight="1">
      <c r="B17" s="67" t="s">
        <v>184</v>
      </c>
      <c r="C17" s="65">
        <v>43121</v>
      </c>
      <c r="D17" s="66" t="s">
        <v>185</v>
      </c>
    </row>
    <row r="18" spans="2:4" ht="33.75" customHeight="1">
      <c r="B18" s="70" t="s">
        <v>99</v>
      </c>
      <c r="C18" s="65">
        <v>43654</v>
      </c>
      <c r="D18" s="66" t="s">
        <v>202</v>
      </c>
    </row>
    <row r="19" spans="2:4" ht="35.25" customHeight="1">
      <c r="B19" s="70" t="s">
        <v>126</v>
      </c>
      <c r="C19" s="65">
        <v>43697</v>
      </c>
      <c r="D19" s="66" t="s">
        <v>131</v>
      </c>
    </row>
    <row r="20" spans="2:4" ht="31.5" customHeight="1">
      <c r="B20" s="70" t="s">
        <v>127</v>
      </c>
      <c r="C20" s="65">
        <v>43697</v>
      </c>
      <c r="D20" s="66" t="s">
        <v>132</v>
      </c>
    </row>
    <row r="21" spans="2:4" ht="33" customHeight="1">
      <c r="B21" s="70" t="s">
        <v>128</v>
      </c>
      <c r="C21" s="65">
        <v>43697</v>
      </c>
      <c r="D21" s="66" t="s">
        <v>133</v>
      </c>
    </row>
    <row r="22" spans="2:4" ht="37.5" customHeight="1">
      <c r="B22" s="70" t="s">
        <v>65</v>
      </c>
      <c r="C22" s="65">
        <v>43697</v>
      </c>
      <c r="D22" s="66" t="s">
        <v>183</v>
      </c>
    </row>
    <row r="23" spans="2:4" ht="33" customHeight="1">
      <c r="B23" s="70" t="s">
        <v>129</v>
      </c>
      <c r="C23" s="65">
        <v>43697</v>
      </c>
      <c r="D23" s="66" t="s">
        <v>134</v>
      </c>
    </row>
    <row r="24" spans="2:4" ht="28.5" customHeight="1">
      <c r="B24" s="70" t="s">
        <v>130</v>
      </c>
      <c r="C24" s="65">
        <v>43697</v>
      </c>
      <c r="D24" s="66" t="s">
        <v>135</v>
      </c>
    </row>
    <row r="25" spans="2:4" ht="49.5" customHeight="1">
      <c r="B25" s="69" t="s">
        <v>280</v>
      </c>
      <c r="C25" s="65">
        <v>43712</v>
      </c>
      <c r="D25" s="66" t="s">
        <v>187</v>
      </c>
    </row>
    <row r="26" spans="2:4" ht="31.5" customHeight="1">
      <c r="B26" s="69" t="s">
        <v>192</v>
      </c>
      <c r="C26" s="65">
        <v>43747</v>
      </c>
      <c r="D26" s="66" t="s">
        <v>240</v>
      </c>
    </row>
    <row r="27" spans="2:4" ht="36.75" customHeight="1">
      <c r="B27" s="95" t="s">
        <v>237</v>
      </c>
      <c r="C27" s="65">
        <v>43781</v>
      </c>
      <c r="D27" s="66" t="s">
        <v>251</v>
      </c>
    </row>
  </sheetData>
  <mergeCells count="1">
    <mergeCell ref="B1:D1"/>
  </mergeCells>
  <pageMargins left="0" right="0" top="0" bottom="0" header="0" footer="0"/>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rightToLeft="1" topLeftCell="B1" zoomScaleNormal="100" workbookViewId="0">
      <selection activeCell="C4" sqref="C4"/>
    </sheetView>
  </sheetViews>
  <sheetFormatPr defaultRowHeight="14.25"/>
  <cols>
    <col min="1" max="1" width="2.75" style="14" hidden="1" customWidth="1"/>
    <col min="2" max="2" width="1.125" style="14" customWidth="1"/>
    <col min="3" max="3" width="15.125" style="14" customWidth="1"/>
    <col min="4" max="4" width="83.75" style="14" customWidth="1"/>
    <col min="5" max="244" width="9" style="14"/>
    <col min="245" max="245" width="0" style="14" hidden="1" customWidth="1"/>
    <col min="246" max="246" width="1" style="14" customWidth="1"/>
    <col min="247" max="247" width="21.75" style="14" customWidth="1"/>
    <col min="248" max="248" width="91.875" style="14" customWidth="1"/>
    <col min="249" max="500" width="9" style="14"/>
    <col min="501" max="501" width="0" style="14" hidden="1" customWidth="1"/>
    <col min="502" max="502" width="1" style="14" customWidth="1"/>
    <col min="503" max="503" width="21.75" style="14" customWidth="1"/>
    <col min="504" max="504" width="91.875" style="14" customWidth="1"/>
    <col min="505" max="756" width="9" style="14"/>
    <col min="757" max="757" width="0" style="14" hidden="1" customWidth="1"/>
    <col min="758" max="758" width="1" style="14" customWidth="1"/>
    <col min="759" max="759" width="21.75" style="14" customWidth="1"/>
    <col min="760" max="760" width="91.875" style="14" customWidth="1"/>
    <col min="761" max="1012" width="9" style="14"/>
    <col min="1013" max="1013" width="0" style="14" hidden="1" customWidth="1"/>
    <col min="1014" max="1014" width="1" style="14" customWidth="1"/>
    <col min="1015" max="1015" width="21.75" style="14" customWidth="1"/>
    <col min="1016" max="1016" width="91.875" style="14" customWidth="1"/>
    <col min="1017" max="1268" width="9" style="14"/>
    <col min="1269" max="1269" width="0" style="14" hidden="1" customWidth="1"/>
    <col min="1270" max="1270" width="1" style="14" customWidth="1"/>
    <col min="1271" max="1271" width="21.75" style="14" customWidth="1"/>
    <col min="1272" max="1272" width="91.875" style="14" customWidth="1"/>
    <col min="1273" max="1524" width="9" style="14"/>
    <col min="1525" max="1525" width="0" style="14" hidden="1" customWidth="1"/>
    <col min="1526" max="1526" width="1" style="14" customWidth="1"/>
    <col min="1527" max="1527" width="21.75" style="14" customWidth="1"/>
    <col min="1528" max="1528" width="91.875" style="14" customWidth="1"/>
    <col min="1529" max="1780" width="9" style="14"/>
    <col min="1781" max="1781" width="0" style="14" hidden="1" customWidth="1"/>
    <col min="1782" max="1782" width="1" style="14" customWidth="1"/>
    <col min="1783" max="1783" width="21.75" style="14" customWidth="1"/>
    <col min="1784" max="1784" width="91.875" style="14" customWidth="1"/>
    <col min="1785" max="2036" width="9" style="14"/>
    <col min="2037" max="2037" width="0" style="14" hidden="1" customWidth="1"/>
    <col min="2038" max="2038" width="1" style="14" customWidth="1"/>
    <col min="2039" max="2039" width="21.75" style="14" customWidth="1"/>
    <col min="2040" max="2040" width="91.875" style="14" customWidth="1"/>
    <col min="2041" max="2292" width="9" style="14"/>
    <col min="2293" max="2293" width="0" style="14" hidden="1" customWidth="1"/>
    <col min="2294" max="2294" width="1" style="14" customWidth="1"/>
    <col min="2295" max="2295" width="21.75" style="14" customWidth="1"/>
    <col min="2296" max="2296" width="91.875" style="14" customWidth="1"/>
    <col min="2297" max="2548" width="9" style="14"/>
    <col min="2549" max="2549" width="0" style="14" hidden="1" customWidth="1"/>
    <col min="2550" max="2550" width="1" style="14" customWidth="1"/>
    <col min="2551" max="2551" width="21.75" style="14" customWidth="1"/>
    <col min="2552" max="2552" width="91.875" style="14" customWidth="1"/>
    <col min="2553" max="2804" width="9" style="14"/>
    <col min="2805" max="2805" width="0" style="14" hidden="1" customWidth="1"/>
    <col min="2806" max="2806" width="1" style="14" customWidth="1"/>
    <col min="2807" max="2807" width="21.75" style="14" customWidth="1"/>
    <col min="2808" max="2808" width="91.875" style="14" customWidth="1"/>
    <col min="2809" max="3060" width="9" style="14"/>
    <col min="3061" max="3061" width="0" style="14" hidden="1" customWidth="1"/>
    <col min="3062" max="3062" width="1" style="14" customWidth="1"/>
    <col min="3063" max="3063" width="21.75" style="14" customWidth="1"/>
    <col min="3064" max="3064" width="91.875" style="14" customWidth="1"/>
    <col min="3065" max="3316" width="9" style="14"/>
    <col min="3317" max="3317" width="0" style="14" hidden="1" customWidth="1"/>
    <col min="3318" max="3318" width="1" style="14" customWidth="1"/>
    <col min="3319" max="3319" width="21.75" style="14" customWidth="1"/>
    <col min="3320" max="3320" width="91.875" style="14" customWidth="1"/>
    <col min="3321" max="3572" width="9" style="14"/>
    <col min="3573" max="3573" width="0" style="14" hidden="1" customWidth="1"/>
    <col min="3574" max="3574" width="1" style="14" customWidth="1"/>
    <col min="3575" max="3575" width="21.75" style="14" customWidth="1"/>
    <col min="3576" max="3576" width="91.875" style="14" customWidth="1"/>
    <col min="3577" max="3828" width="9" style="14"/>
    <col min="3829" max="3829" width="0" style="14" hidden="1" customWidth="1"/>
    <col min="3830" max="3830" width="1" style="14" customWidth="1"/>
    <col min="3831" max="3831" width="21.75" style="14" customWidth="1"/>
    <col min="3832" max="3832" width="91.875" style="14" customWidth="1"/>
    <col min="3833" max="4084" width="9" style="14"/>
    <col min="4085" max="4085" width="0" style="14" hidden="1" customWidth="1"/>
    <col min="4086" max="4086" width="1" style="14" customWidth="1"/>
    <col min="4087" max="4087" width="21.75" style="14" customWidth="1"/>
    <col min="4088" max="4088" width="91.875" style="14" customWidth="1"/>
    <col min="4089" max="4340" width="9" style="14"/>
    <col min="4341" max="4341" width="0" style="14" hidden="1" customWidth="1"/>
    <col min="4342" max="4342" width="1" style="14" customWidth="1"/>
    <col min="4343" max="4343" width="21.75" style="14" customWidth="1"/>
    <col min="4344" max="4344" width="91.875" style="14" customWidth="1"/>
    <col min="4345" max="4596" width="9" style="14"/>
    <col min="4597" max="4597" width="0" style="14" hidden="1" customWidth="1"/>
    <col min="4598" max="4598" width="1" style="14" customWidth="1"/>
    <col min="4599" max="4599" width="21.75" style="14" customWidth="1"/>
    <col min="4600" max="4600" width="91.875" style="14" customWidth="1"/>
    <col min="4601" max="4852" width="9" style="14"/>
    <col min="4853" max="4853" width="0" style="14" hidden="1" customWidth="1"/>
    <col min="4854" max="4854" width="1" style="14" customWidth="1"/>
    <col min="4855" max="4855" width="21.75" style="14" customWidth="1"/>
    <col min="4856" max="4856" width="91.875" style="14" customWidth="1"/>
    <col min="4857" max="5108" width="9" style="14"/>
    <col min="5109" max="5109" width="0" style="14" hidden="1" customWidth="1"/>
    <col min="5110" max="5110" width="1" style="14" customWidth="1"/>
    <col min="5111" max="5111" width="21.75" style="14" customWidth="1"/>
    <col min="5112" max="5112" width="91.875" style="14" customWidth="1"/>
    <col min="5113" max="5364" width="9" style="14"/>
    <col min="5365" max="5365" width="0" style="14" hidden="1" customWidth="1"/>
    <col min="5366" max="5366" width="1" style="14" customWidth="1"/>
    <col min="5367" max="5367" width="21.75" style="14" customWidth="1"/>
    <col min="5368" max="5368" width="91.875" style="14" customWidth="1"/>
    <col min="5369" max="5620" width="9" style="14"/>
    <col min="5621" max="5621" width="0" style="14" hidden="1" customWidth="1"/>
    <col min="5622" max="5622" width="1" style="14" customWidth="1"/>
    <col min="5623" max="5623" width="21.75" style="14" customWidth="1"/>
    <col min="5624" max="5624" width="91.875" style="14" customWidth="1"/>
    <col min="5625" max="5876" width="9" style="14"/>
    <col min="5877" max="5877" width="0" style="14" hidden="1" customWidth="1"/>
    <col min="5878" max="5878" width="1" style="14" customWidth="1"/>
    <col min="5879" max="5879" width="21.75" style="14" customWidth="1"/>
    <col min="5880" max="5880" width="91.875" style="14" customWidth="1"/>
    <col min="5881" max="6132" width="9" style="14"/>
    <col min="6133" max="6133" width="0" style="14" hidden="1" customWidth="1"/>
    <col min="6134" max="6134" width="1" style="14" customWidth="1"/>
    <col min="6135" max="6135" width="21.75" style="14" customWidth="1"/>
    <col min="6136" max="6136" width="91.875" style="14" customWidth="1"/>
    <col min="6137" max="6388" width="9" style="14"/>
    <col min="6389" max="6389" width="0" style="14" hidden="1" customWidth="1"/>
    <col min="6390" max="6390" width="1" style="14" customWidth="1"/>
    <col min="6391" max="6391" width="21.75" style="14" customWidth="1"/>
    <col min="6392" max="6392" width="91.875" style="14" customWidth="1"/>
    <col min="6393" max="6644" width="9" style="14"/>
    <col min="6645" max="6645" width="0" style="14" hidden="1" customWidth="1"/>
    <col min="6646" max="6646" width="1" style="14" customWidth="1"/>
    <col min="6647" max="6647" width="21.75" style="14" customWidth="1"/>
    <col min="6648" max="6648" width="91.875" style="14" customWidth="1"/>
    <col min="6649" max="6900" width="9" style="14"/>
    <col min="6901" max="6901" width="0" style="14" hidden="1" customWidth="1"/>
    <col min="6902" max="6902" width="1" style="14" customWidth="1"/>
    <col min="6903" max="6903" width="21.75" style="14" customWidth="1"/>
    <col min="6904" max="6904" width="91.875" style="14" customWidth="1"/>
    <col min="6905" max="7156" width="9" style="14"/>
    <col min="7157" max="7157" width="0" style="14" hidden="1" customWidth="1"/>
    <col min="7158" max="7158" width="1" style="14" customWidth="1"/>
    <col min="7159" max="7159" width="21.75" style="14" customWidth="1"/>
    <col min="7160" max="7160" width="91.875" style="14" customWidth="1"/>
    <col min="7161" max="7412" width="9" style="14"/>
    <col min="7413" max="7413" width="0" style="14" hidden="1" customWidth="1"/>
    <col min="7414" max="7414" width="1" style="14" customWidth="1"/>
    <col min="7415" max="7415" width="21.75" style="14" customWidth="1"/>
    <col min="7416" max="7416" width="91.875" style="14" customWidth="1"/>
    <col min="7417" max="7668" width="9" style="14"/>
    <col min="7669" max="7669" width="0" style="14" hidden="1" customWidth="1"/>
    <col min="7670" max="7670" width="1" style="14" customWidth="1"/>
    <col min="7671" max="7671" width="21.75" style="14" customWidth="1"/>
    <col min="7672" max="7672" width="91.875" style="14" customWidth="1"/>
    <col min="7673" max="7924" width="9" style="14"/>
    <col min="7925" max="7925" width="0" style="14" hidden="1" customWidth="1"/>
    <col min="7926" max="7926" width="1" style="14" customWidth="1"/>
    <col min="7927" max="7927" width="21.75" style="14" customWidth="1"/>
    <col min="7928" max="7928" width="91.875" style="14" customWidth="1"/>
    <col min="7929" max="8180" width="9" style="14"/>
    <col min="8181" max="8181" width="0" style="14" hidden="1" customWidth="1"/>
    <col min="8182" max="8182" width="1" style="14" customWidth="1"/>
    <col min="8183" max="8183" width="21.75" style="14" customWidth="1"/>
    <col min="8184" max="8184" width="91.875" style="14" customWidth="1"/>
    <col min="8185" max="8436" width="9" style="14"/>
    <col min="8437" max="8437" width="0" style="14" hidden="1" customWidth="1"/>
    <col min="8438" max="8438" width="1" style="14" customWidth="1"/>
    <col min="8439" max="8439" width="21.75" style="14" customWidth="1"/>
    <col min="8440" max="8440" width="91.875" style="14" customWidth="1"/>
    <col min="8441" max="8692" width="9" style="14"/>
    <col min="8693" max="8693" width="0" style="14" hidden="1" customWidth="1"/>
    <col min="8694" max="8694" width="1" style="14" customWidth="1"/>
    <col min="8695" max="8695" width="21.75" style="14" customWidth="1"/>
    <col min="8696" max="8696" width="91.875" style="14" customWidth="1"/>
    <col min="8697" max="8948" width="9" style="14"/>
    <col min="8949" max="8949" width="0" style="14" hidden="1" customWidth="1"/>
    <col min="8950" max="8950" width="1" style="14" customWidth="1"/>
    <col min="8951" max="8951" width="21.75" style="14" customWidth="1"/>
    <col min="8952" max="8952" width="91.875" style="14" customWidth="1"/>
    <col min="8953" max="9204" width="9" style="14"/>
    <col min="9205" max="9205" width="0" style="14" hidden="1" customWidth="1"/>
    <col min="9206" max="9206" width="1" style="14" customWidth="1"/>
    <col min="9207" max="9207" width="21.75" style="14" customWidth="1"/>
    <col min="9208" max="9208" width="91.875" style="14" customWidth="1"/>
    <col min="9209" max="9460" width="9" style="14"/>
    <col min="9461" max="9461" width="0" style="14" hidden="1" customWidth="1"/>
    <col min="9462" max="9462" width="1" style="14" customWidth="1"/>
    <col min="9463" max="9463" width="21.75" style="14" customWidth="1"/>
    <col min="9464" max="9464" width="91.875" style="14" customWidth="1"/>
    <col min="9465" max="9716" width="9" style="14"/>
    <col min="9717" max="9717" width="0" style="14" hidden="1" customWidth="1"/>
    <col min="9718" max="9718" width="1" style="14" customWidth="1"/>
    <col min="9719" max="9719" width="21.75" style="14" customWidth="1"/>
    <col min="9720" max="9720" width="91.875" style="14" customWidth="1"/>
    <col min="9721" max="9972" width="9" style="14"/>
    <col min="9973" max="9973" width="0" style="14" hidden="1" customWidth="1"/>
    <col min="9974" max="9974" width="1" style="14" customWidth="1"/>
    <col min="9975" max="9975" width="21.75" style="14" customWidth="1"/>
    <col min="9976" max="9976" width="91.875" style="14" customWidth="1"/>
    <col min="9977" max="10228" width="9" style="14"/>
    <col min="10229" max="10229" width="0" style="14" hidden="1" customWidth="1"/>
    <col min="10230" max="10230" width="1" style="14" customWidth="1"/>
    <col min="10231" max="10231" width="21.75" style="14" customWidth="1"/>
    <col min="10232" max="10232" width="91.875" style="14" customWidth="1"/>
    <col min="10233" max="10484" width="9" style="14"/>
    <col min="10485" max="10485" width="0" style="14" hidden="1" customWidth="1"/>
    <col min="10486" max="10486" width="1" style="14" customWidth="1"/>
    <col min="10487" max="10487" width="21.75" style="14" customWidth="1"/>
    <col min="10488" max="10488" width="91.875" style="14" customWidth="1"/>
    <col min="10489" max="10740" width="9" style="14"/>
    <col min="10741" max="10741" width="0" style="14" hidden="1" customWidth="1"/>
    <col min="10742" max="10742" width="1" style="14" customWidth="1"/>
    <col min="10743" max="10743" width="21.75" style="14" customWidth="1"/>
    <col min="10744" max="10744" width="91.875" style="14" customWidth="1"/>
    <col min="10745" max="10996" width="9" style="14"/>
    <col min="10997" max="10997" width="0" style="14" hidden="1" customWidth="1"/>
    <col min="10998" max="10998" width="1" style="14" customWidth="1"/>
    <col min="10999" max="10999" width="21.75" style="14" customWidth="1"/>
    <col min="11000" max="11000" width="91.875" style="14" customWidth="1"/>
    <col min="11001" max="11252" width="9" style="14"/>
    <col min="11253" max="11253" width="0" style="14" hidden="1" customWidth="1"/>
    <col min="11254" max="11254" width="1" style="14" customWidth="1"/>
    <col min="11255" max="11255" width="21.75" style="14" customWidth="1"/>
    <col min="11256" max="11256" width="91.875" style="14" customWidth="1"/>
    <col min="11257" max="11508" width="9" style="14"/>
    <col min="11509" max="11509" width="0" style="14" hidden="1" customWidth="1"/>
    <col min="11510" max="11510" width="1" style="14" customWidth="1"/>
    <col min="11511" max="11511" width="21.75" style="14" customWidth="1"/>
    <col min="11512" max="11512" width="91.875" style="14" customWidth="1"/>
    <col min="11513" max="11764" width="9" style="14"/>
    <col min="11765" max="11765" width="0" style="14" hidden="1" customWidth="1"/>
    <col min="11766" max="11766" width="1" style="14" customWidth="1"/>
    <col min="11767" max="11767" width="21.75" style="14" customWidth="1"/>
    <col min="11768" max="11768" width="91.875" style="14" customWidth="1"/>
    <col min="11769" max="12020" width="9" style="14"/>
    <col min="12021" max="12021" width="0" style="14" hidden="1" customWidth="1"/>
    <col min="12022" max="12022" width="1" style="14" customWidth="1"/>
    <col min="12023" max="12023" width="21.75" style="14" customWidth="1"/>
    <col min="12024" max="12024" width="91.875" style="14" customWidth="1"/>
    <col min="12025" max="12276" width="9" style="14"/>
    <col min="12277" max="12277" width="0" style="14" hidden="1" customWidth="1"/>
    <col min="12278" max="12278" width="1" style="14" customWidth="1"/>
    <col min="12279" max="12279" width="21.75" style="14" customWidth="1"/>
    <col min="12280" max="12280" width="91.875" style="14" customWidth="1"/>
    <col min="12281" max="12532" width="9" style="14"/>
    <col min="12533" max="12533" width="0" style="14" hidden="1" customWidth="1"/>
    <col min="12534" max="12534" width="1" style="14" customWidth="1"/>
    <col min="12535" max="12535" width="21.75" style="14" customWidth="1"/>
    <col min="12536" max="12536" width="91.875" style="14" customWidth="1"/>
    <col min="12537" max="12788" width="9" style="14"/>
    <col min="12789" max="12789" width="0" style="14" hidden="1" customWidth="1"/>
    <col min="12790" max="12790" width="1" style="14" customWidth="1"/>
    <col min="12791" max="12791" width="21.75" style="14" customWidth="1"/>
    <col min="12792" max="12792" width="91.875" style="14" customWidth="1"/>
    <col min="12793" max="13044" width="9" style="14"/>
    <col min="13045" max="13045" width="0" style="14" hidden="1" customWidth="1"/>
    <col min="13046" max="13046" width="1" style="14" customWidth="1"/>
    <col min="13047" max="13047" width="21.75" style="14" customWidth="1"/>
    <col min="13048" max="13048" width="91.875" style="14" customWidth="1"/>
    <col min="13049" max="13300" width="9" style="14"/>
    <col min="13301" max="13301" width="0" style="14" hidden="1" customWidth="1"/>
    <col min="13302" max="13302" width="1" style="14" customWidth="1"/>
    <col min="13303" max="13303" width="21.75" style="14" customWidth="1"/>
    <col min="13304" max="13304" width="91.875" style="14" customWidth="1"/>
    <col min="13305" max="13556" width="9" style="14"/>
    <col min="13557" max="13557" width="0" style="14" hidden="1" customWidth="1"/>
    <col min="13558" max="13558" width="1" style="14" customWidth="1"/>
    <col min="13559" max="13559" width="21.75" style="14" customWidth="1"/>
    <col min="13560" max="13560" width="91.875" style="14" customWidth="1"/>
    <col min="13561" max="13812" width="9" style="14"/>
    <col min="13813" max="13813" width="0" style="14" hidden="1" customWidth="1"/>
    <col min="13814" max="13814" width="1" style="14" customWidth="1"/>
    <col min="13815" max="13815" width="21.75" style="14" customWidth="1"/>
    <col min="13816" max="13816" width="91.875" style="14" customWidth="1"/>
    <col min="13817" max="14068" width="9" style="14"/>
    <col min="14069" max="14069" width="0" style="14" hidden="1" customWidth="1"/>
    <col min="14070" max="14070" width="1" style="14" customWidth="1"/>
    <col min="14071" max="14071" width="21.75" style="14" customWidth="1"/>
    <col min="14072" max="14072" width="91.875" style="14" customWidth="1"/>
    <col min="14073" max="14324" width="9" style="14"/>
    <col min="14325" max="14325" width="0" style="14" hidden="1" customWidth="1"/>
    <col min="14326" max="14326" width="1" style="14" customWidth="1"/>
    <col min="14327" max="14327" width="21.75" style="14" customWidth="1"/>
    <col min="14328" max="14328" width="91.875" style="14" customWidth="1"/>
    <col min="14329" max="14580" width="9" style="14"/>
    <col min="14581" max="14581" width="0" style="14" hidden="1" customWidth="1"/>
    <col min="14582" max="14582" width="1" style="14" customWidth="1"/>
    <col min="14583" max="14583" width="21.75" style="14" customWidth="1"/>
    <col min="14584" max="14584" width="91.875" style="14" customWidth="1"/>
    <col min="14585" max="14836" width="9" style="14"/>
    <col min="14837" max="14837" width="0" style="14" hidden="1" customWidth="1"/>
    <col min="14838" max="14838" width="1" style="14" customWidth="1"/>
    <col min="14839" max="14839" width="21.75" style="14" customWidth="1"/>
    <col min="14840" max="14840" width="91.875" style="14" customWidth="1"/>
    <col min="14841" max="15092" width="9" style="14"/>
    <col min="15093" max="15093" width="0" style="14" hidden="1" customWidth="1"/>
    <col min="15094" max="15094" width="1" style="14" customWidth="1"/>
    <col min="15095" max="15095" width="21.75" style="14" customWidth="1"/>
    <col min="15096" max="15096" width="91.875" style="14" customWidth="1"/>
    <col min="15097" max="15348" width="9" style="14"/>
    <col min="15349" max="15349" width="0" style="14" hidden="1" customWidth="1"/>
    <col min="15350" max="15350" width="1" style="14" customWidth="1"/>
    <col min="15351" max="15351" width="21.75" style="14" customWidth="1"/>
    <col min="15352" max="15352" width="91.875" style="14" customWidth="1"/>
    <col min="15353" max="15604" width="9" style="14"/>
    <col min="15605" max="15605" width="0" style="14" hidden="1" customWidth="1"/>
    <col min="15606" max="15606" width="1" style="14" customWidth="1"/>
    <col min="15607" max="15607" width="21.75" style="14" customWidth="1"/>
    <col min="15608" max="15608" width="91.875" style="14" customWidth="1"/>
    <col min="15609" max="15860" width="9" style="14"/>
    <col min="15861" max="15861" width="0" style="14" hidden="1" customWidth="1"/>
    <col min="15862" max="15862" width="1" style="14" customWidth="1"/>
    <col min="15863" max="15863" width="21.75" style="14" customWidth="1"/>
    <col min="15864" max="15864" width="91.875" style="14" customWidth="1"/>
    <col min="15865" max="16384" width="9" style="14"/>
  </cols>
  <sheetData>
    <row r="1" spans="3:4" s="12" customFormat="1" ht="15" customHeight="1">
      <c r="C1" s="200" t="s">
        <v>308</v>
      </c>
      <c r="D1" s="200"/>
    </row>
    <row r="2" spans="3:4" s="13" customFormat="1" ht="22.5" customHeight="1">
      <c r="C2" s="201" t="s">
        <v>68</v>
      </c>
      <c r="D2" s="201"/>
    </row>
    <row r="3" spans="3:4" s="13" customFormat="1" ht="33" customHeight="1">
      <c r="C3" s="97" t="s">
        <v>247</v>
      </c>
      <c r="D3" s="104" t="s">
        <v>309</v>
      </c>
    </row>
    <row r="4" spans="3:4" s="13" customFormat="1" ht="45.75" customHeight="1">
      <c r="C4" s="97" t="s">
        <v>267</v>
      </c>
      <c r="D4" s="104" t="s">
        <v>310</v>
      </c>
    </row>
    <row r="5" spans="3:4" s="13" customFormat="1" ht="29.25" customHeight="1">
      <c r="C5" s="97" t="s">
        <v>245</v>
      </c>
      <c r="D5" s="104" t="s">
        <v>311</v>
      </c>
    </row>
    <row r="6" spans="3:4" s="13" customFormat="1" ht="42" customHeight="1">
      <c r="C6" s="97" t="s">
        <v>65</v>
      </c>
      <c r="D6" s="89" t="s">
        <v>289</v>
      </c>
    </row>
    <row r="7" spans="3:4" s="13" customFormat="1" ht="29.25" customHeight="1">
      <c r="C7" s="97" t="s">
        <v>283</v>
      </c>
      <c r="D7" s="89" t="s">
        <v>284</v>
      </c>
    </row>
    <row r="8" spans="3:4" ht="26.25" customHeight="1">
      <c r="C8" s="202" t="s">
        <v>278</v>
      </c>
      <c r="D8" s="202"/>
    </row>
    <row r="9" spans="3:4" ht="29.25" customHeight="1">
      <c r="C9" s="88" t="s">
        <v>209</v>
      </c>
      <c r="D9" s="90" t="s">
        <v>210</v>
      </c>
    </row>
    <row r="10" spans="3:4" s="13" customFormat="1" ht="30" customHeight="1">
      <c r="C10" s="92" t="s">
        <v>246</v>
      </c>
      <c r="D10" s="89" t="s">
        <v>272</v>
      </c>
    </row>
    <row r="11" spans="3:4" s="13" customFormat="1" ht="36.75" customHeight="1">
      <c r="C11" s="97" t="s">
        <v>277</v>
      </c>
      <c r="D11" s="89" t="s">
        <v>288</v>
      </c>
    </row>
    <row r="12" spans="3:4" ht="24" customHeight="1">
      <c r="C12" s="199" t="s">
        <v>279</v>
      </c>
      <c r="D12" s="199"/>
    </row>
    <row r="13" spans="3:4" ht="27" customHeight="1">
      <c r="C13" s="71" t="s">
        <v>141</v>
      </c>
      <c r="D13" s="91" t="s">
        <v>234</v>
      </c>
    </row>
    <row r="14" spans="3:4" ht="29.25" customHeight="1">
      <c r="C14" s="63" t="s">
        <v>115</v>
      </c>
      <c r="D14" s="91" t="s">
        <v>116</v>
      </c>
    </row>
    <row r="15" spans="3:4" ht="30.75" customHeight="1">
      <c r="C15" s="92" t="s">
        <v>228</v>
      </c>
      <c r="D15" s="100" t="s">
        <v>260</v>
      </c>
    </row>
    <row r="16" spans="3:4" ht="24.75" customHeight="1">
      <c r="C16" s="199" t="s">
        <v>285</v>
      </c>
      <c r="D16" s="199"/>
    </row>
    <row r="17" spans="3:4" ht="27">
      <c r="C17" s="88" t="s">
        <v>221</v>
      </c>
      <c r="D17" s="89" t="s">
        <v>230</v>
      </c>
    </row>
    <row r="18" spans="3:4" ht="30">
      <c r="C18" s="75" t="s">
        <v>163</v>
      </c>
      <c r="D18" s="89" t="s">
        <v>231</v>
      </c>
    </row>
    <row r="19" spans="3:4" ht="40.5">
      <c r="C19" s="81" t="s">
        <v>172</v>
      </c>
      <c r="D19" s="89" t="s">
        <v>232</v>
      </c>
    </row>
    <row r="20" spans="3:4" ht="30">
      <c r="C20" s="74" t="s">
        <v>155</v>
      </c>
      <c r="D20" s="89" t="s">
        <v>156</v>
      </c>
    </row>
    <row r="21" spans="3:4" ht="40.5">
      <c r="C21" s="58" t="s">
        <v>117</v>
      </c>
      <c r="D21" s="89" t="s">
        <v>233</v>
      </c>
    </row>
    <row r="22" spans="3:4" ht="39" customHeight="1">
      <c r="C22" s="58" t="s">
        <v>252</v>
      </c>
      <c r="D22" s="89" t="s">
        <v>281</v>
      </c>
    </row>
    <row r="23" spans="3:4" ht="25.5" customHeight="1">
      <c r="C23" s="58" t="s">
        <v>253</v>
      </c>
      <c r="D23" s="89" t="s">
        <v>256</v>
      </c>
    </row>
    <row r="24" spans="3:4" ht="30">
      <c r="C24" s="58" t="s">
        <v>255</v>
      </c>
      <c r="D24" s="89" t="s">
        <v>257</v>
      </c>
    </row>
    <row r="25" spans="3:4" ht="30">
      <c r="C25" s="92" t="s">
        <v>229</v>
      </c>
      <c r="D25" s="89" t="s">
        <v>282</v>
      </c>
    </row>
  </sheetData>
  <mergeCells count="5">
    <mergeCell ref="C12:D12"/>
    <mergeCell ref="C1:D1"/>
    <mergeCell ref="C2:D2"/>
    <mergeCell ref="C8:D8"/>
    <mergeCell ref="C16:D16"/>
  </mergeCells>
  <pageMargins left="0" right="0" top="0" bottom="0" header="0" footer="0"/>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vt:lpstr>
      <vt:lpstr>الاجانب</vt:lpstr>
      <vt:lpstr>الغير المتداولة</vt:lpstr>
      <vt:lpstr>الشركات المتوقفة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ISX Web</cp:lastModifiedBy>
  <cp:lastPrinted>2020-01-02T10:16:37Z</cp:lastPrinted>
  <dcterms:created xsi:type="dcterms:W3CDTF">2018-01-02T05:37:56Z</dcterms:created>
  <dcterms:modified xsi:type="dcterms:W3CDTF">2020-01-02T10:36:24Z</dcterms:modified>
</cp:coreProperties>
</file>