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325" windowWidth="20115" windowHeight="2265"/>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12" i="7" l="1"/>
  <c r="F11" i="7"/>
  <c r="E11" i="7"/>
  <c r="E12" i="7" s="1"/>
  <c r="D11" i="7"/>
  <c r="F8" i="7"/>
  <c r="E8" i="7"/>
  <c r="D8" i="7"/>
  <c r="D12" i="7" s="1"/>
  <c r="L33" i="1"/>
  <c r="M33" i="1"/>
  <c r="N33" i="1"/>
  <c r="L29" i="1"/>
  <c r="M29" i="1"/>
  <c r="N29" i="1"/>
  <c r="L48" i="1"/>
  <c r="M48" i="1"/>
  <c r="N48" i="1"/>
  <c r="L54" i="1"/>
  <c r="M54" i="1"/>
  <c r="N54" i="1"/>
  <c r="L22" i="1"/>
  <c r="M22" i="1"/>
  <c r="N22" i="1"/>
  <c r="M58" i="1" l="1"/>
  <c r="M65" i="1" s="1"/>
  <c r="N58" i="1"/>
  <c r="N65" i="1" s="1"/>
  <c r="L58" i="1"/>
  <c r="L65" i="1" s="1"/>
</calcChain>
</file>

<file path=xl/sharedStrings.xml><?xml version="1.0" encoding="utf-8"?>
<sst xmlns="http://schemas.openxmlformats.org/spreadsheetml/2006/main" count="457" uniqueCount="300">
  <si>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</si>
  <si>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</si>
  <si>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</si>
  <si>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</si>
  <si>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</si>
  <si>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</si>
  <si>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</si>
  <si>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</si>
  <si>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</si>
  <si>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</si>
  <si>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</si>
  <si>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</si>
  <si>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</si>
  <si>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</si>
  <si>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</si>
  <si>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</si>
  <si>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</si>
  <si>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</si>
  <si>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</si>
  <si>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</si>
  <si>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</si>
  <si>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</si>
  <si>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</si>
  <si>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</si>
  <si>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</si>
  <si>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</si>
  <si>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</si>
  <si>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</si>
  <si>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</si>
  <si>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</si>
  <si>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</si>
  <si>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</si>
  <si>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</si>
  <si>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</si>
  <si>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</si>
  <si>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</si>
  <si>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</si>
  <si>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</si>
  <si>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</si>
  <si>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</si>
  <si>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</si>
  <si>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</si>
  <si>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</si>
  <si>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</si>
  <si>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</si>
  <si>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</si>
  <si>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</si>
  <si>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</si>
  <si>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</si>
  <si>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</si>
  <si>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</si>
  <si>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</si>
  <si>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</si>
  <si>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</si>
  <si>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</si>
  <si>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</si>
  <si>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</si>
  <si>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</si>
  <si>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</si>
  <si>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</si>
  <si>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</si>
  <si>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</si>
  <si>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</si>
  <si>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</si>
  <si>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العراق للنقل العام</t>
  </si>
  <si>
    <t>SBPT</t>
  </si>
  <si>
    <t>العراقية الاعمال الهندسية</t>
  </si>
  <si>
    <t>IIEW</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</si>
  <si>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</si>
  <si>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</si>
  <si>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</si>
  <si>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</si>
  <si>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</si>
  <si>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</si>
  <si>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</si>
  <si>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</si>
  <si>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</si>
  <si>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</si>
  <si>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</si>
  <si>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</si>
  <si>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</si>
  <si>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</si>
  <si>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</si>
  <si>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</si>
  <si>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</si>
  <si>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</si>
  <si>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</si>
  <si>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</si>
  <si>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</si>
  <si>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</si>
  <si>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</si>
  <si>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</si>
  <si>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</si>
  <si>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</si>
  <si>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</si>
  <si>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</si>
  <si>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</si>
  <si>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فنادق عشتار</t>
  </si>
  <si>
    <t>HISH</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</si>
  <si>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</si>
  <si>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</si>
  <si>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</si>
  <si>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</si>
  <si>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</si>
  <si>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</si>
  <si>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</si>
  <si>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</si>
  <si>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</si>
  <si>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</si>
  <si>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</si>
  <si>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</si>
  <si>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</si>
  <si>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</si>
  <si>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</si>
  <si>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</si>
  <si>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</si>
  <si>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</si>
  <si>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</si>
  <si>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</si>
  <si>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</si>
  <si>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</si>
  <si>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</si>
  <si>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</si>
  <si>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</si>
  <si>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</si>
  <si>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</si>
  <si>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</si>
  <si>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</si>
  <si>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</si>
  <si>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</si>
  <si>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</si>
  <si>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</si>
  <si>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</si>
  <si>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</si>
  <si>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</si>
  <si>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</si>
  <si>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</si>
  <si>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</si>
  <si>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</si>
  <si>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</si>
  <si>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</si>
  <si>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التنمية الدولي  للاستثمار</t>
  </si>
  <si>
    <t>BIDB</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</si>
  <si>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</si>
  <si>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</si>
  <si>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</si>
  <si>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</si>
  <si>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</si>
  <si>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</si>
  <si>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</si>
  <si>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</si>
  <si>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</si>
  <si>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</si>
  <si>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</si>
  <si>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</si>
  <si>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</si>
  <si>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</si>
  <si>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</si>
  <si>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</si>
  <si>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</si>
  <si>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</si>
  <si>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</si>
  <si>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</si>
  <si>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</si>
  <si>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</si>
  <si>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</si>
  <si>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</si>
  <si>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HNTI</t>
  </si>
  <si>
    <t>الخليج للتامين</t>
  </si>
  <si>
    <t>NGIR</t>
  </si>
  <si>
    <t>تصنيع وتسويق التمور</t>
  </si>
  <si>
    <t>IIDP</t>
  </si>
  <si>
    <t>مصرف بغداد</t>
  </si>
  <si>
    <t>BBOB</t>
  </si>
  <si>
    <t>الخاتم للاتصالات</t>
  </si>
  <si>
    <t>TZNI</t>
  </si>
  <si>
    <t>دعت شركة مساهميها الى مراجعة مقر  الشركة لاستلام ارباحهم النقدية لسنة 2015  اعتبارا من يوم الاثنين 2017/7/24</t>
  </si>
  <si>
    <t>فندق بغداد(HBAG)</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</si>
  <si>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</si>
  <si>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</si>
  <si>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</si>
  <si>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</si>
  <si>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</si>
  <si>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</si>
  <si>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</si>
  <si>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</si>
  <si>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ايقاف تداول الشركات التي لم تقدم الافصاح السنوي 2016 بقرار من هيئة الاوراق المالية</t>
  </si>
  <si>
    <t>بين النهرين للاستثمارات المالية</t>
  </si>
  <si>
    <t>VMES</t>
  </si>
  <si>
    <t>المعدنية والدراجات</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</si>
  <si>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</si>
  <si>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فندق فلسطين(HPAL)</t>
  </si>
  <si>
    <t>ايقاف التداول على اسهم الشركة اعتبارا من جلسة الاحد 2017/8/6 لعدم تقديم البيانات المالية السنوية لعام 2016 .سعر الاغلاق (13.020) دينار.</t>
  </si>
  <si>
    <t>مصرف الشرق الاوسط(BIME)</t>
  </si>
  <si>
    <t>ايقاف التداول على اسهم الشركة اعتبارا من جلسة الاحد 2017/8/6 لعدم تقديم البيانات المالية السنوية لعام 2016 .سعر الاغلاق (0.370) دينار.</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</si>
  <si>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</si>
  <si>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</si>
  <si>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</si>
  <si>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</si>
  <si>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مصرف اشور (BASH)</t>
  </si>
  <si>
    <t>ايقاف التداول على اسهم الشركة اعتبارا من جلسة الاحد 2017/8/6 لعدم تقديم البيانات المالية السنوية لعام 2016 .سعر الاغلاق (0.280) دينار.</t>
  </si>
  <si>
    <t>المصرف الدولي الاسلامي  (BINT)</t>
  </si>
  <si>
    <t>ايقاف التداول على اسهم الشركة اعتبارا من جلسة الاحد 2017/8/6 لعدم تقديم البيانات المالية السنوية لعام 2016 .سعر الاغلاق (1.000) دينار.</t>
  </si>
  <si>
    <t>صناعة وتجارة الكارتون(IICM)</t>
  </si>
  <si>
    <t>ايقاف التداول على اسهم الشركة اعتبارا من جلسة الاحد 2017/8/6 لعدم تقديم البيانات المالية السنوية لعام 2016 .سعر الاغلاق (0.270) دينار.</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</si>
  <si>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</si>
  <si>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</si>
  <si>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</si>
  <si>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</si>
  <si>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</si>
  <si>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</si>
  <si>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</si>
  <si>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الاحد 2017/8/6 لعدم تقديم البيانات المالية السنوية لعام 2016 .سعر الاغلاق (0.550) دينار.</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</si>
  <si>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</si>
  <si>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</si>
  <si>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</si>
  <si>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(0.220)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</si>
  <si>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</si>
  <si>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</si>
  <si>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(0.590)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</si>
  <si>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</si>
  <si>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</si>
  <si>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</si>
  <si>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(14.520) دينار .</t>
  </si>
  <si>
    <t>الخازر للمواد الانشائية (IKHC)</t>
  </si>
  <si>
    <t>ايقاف التداول على اسهم الشركة اعتبارا من جلسة الاحد 2017/8/6 لعدم تقديم البيانات المالية السنوية لعام 2016 وعلى الشركة تقديم تقرير من رئيس مجلس الادارة حول الوضع الاجمالي للشركة كونها من المناطق الساخنة .سعر الاغلاق (1.270) دينار.</t>
  </si>
  <si>
    <t>الهلال الصناعيه</t>
  </si>
  <si>
    <t>IHLI</t>
  </si>
  <si>
    <t xml:space="preserve">مصرف البلاد الاسلامي </t>
  </si>
  <si>
    <t>BLAD</t>
  </si>
  <si>
    <t>دعت شركة مساهميها الى مراجعة  مقر الشركة الحالي شارع ابو نؤاس محلة (103) زقاق (10) مبنى (8)لاستلام ارباحهم لسنة 2016  مستصحبين معهم المستمسكات الثبوتية .</t>
  </si>
  <si>
    <t xml:space="preserve">تم اكتتاب المساهمين لشركة المعمورة للاستثمارات العقارية خلال الخمسة عشر يوم الاولى (2,563,708,047) سهم  من اصل الاسهم المطروحة البالغة (2,880) مليار سهم , وبذلك تكون الفضلة المطروحة للاكتتاب خلال (15) يوم الثانية (316,291,953)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</si>
  <si>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فنادق المنصور</t>
  </si>
  <si>
    <t>HMAN</t>
  </si>
  <si>
    <t xml:space="preserve">المصرف العراقي الاسلامي </t>
  </si>
  <si>
    <t>BIIB</t>
  </si>
  <si>
    <t xml:space="preserve">النخبة للمقاولات العامة </t>
  </si>
  <si>
    <t>SNUC</t>
  </si>
  <si>
    <t>الزوراء للاستثمار المالي(VZAF)</t>
  </si>
  <si>
    <t>العراقية لانتاج البذور</t>
  </si>
  <si>
    <t>AISP</t>
  </si>
  <si>
    <t>مجموع قطاع التأمين</t>
  </si>
  <si>
    <t>انتاج وتسويق اللحوم(AIPM)</t>
  </si>
  <si>
    <t>الامين للتأمين</t>
  </si>
  <si>
    <t>NAME</t>
  </si>
  <si>
    <t>السجاد والمفروشات</t>
  </si>
  <si>
    <t>IITC</t>
  </si>
  <si>
    <t>المصرف التجاري</t>
  </si>
  <si>
    <t>BCOI</t>
  </si>
  <si>
    <t xml:space="preserve">تم غلق الاكتتاب على كامل الاسهم المطروحة البالغة (500) ملون سهم على اسهم  شركة  الامين للاستثمار المالي في 2017/8/10, تنفيذا لقرار الهيئة العامة المنعقدة بتاريخ 2017/1/17 زيادة  رأسمال الشركة من (1) مليار دينار الى (1.500) مليار وفق المادة (55/اولا) من قانون الشركات . </t>
  </si>
  <si>
    <t>مصرف الموصل</t>
  </si>
  <si>
    <t>BMFI</t>
  </si>
  <si>
    <t>المنتجات الزراعية</t>
  </si>
  <si>
    <t>AIRP</t>
  </si>
  <si>
    <t>دار السلام للتأمين(NDSA)</t>
  </si>
  <si>
    <t>مدينة العاب الكرخ</t>
  </si>
  <si>
    <t>SKTA</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</si>
  <si>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فندق فلسطين , مصرف الشرق الاوسط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</si>
  <si>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 xml:space="preserve">المصرف الوطني الاسلامي </t>
  </si>
  <si>
    <t>BNAI</t>
  </si>
  <si>
    <t>النور للتحويل المالي</t>
  </si>
  <si>
    <t>MTNN</t>
  </si>
  <si>
    <t>النبلاء للتحويل المالي</t>
  </si>
  <si>
    <t>MTNO</t>
  </si>
  <si>
    <t>الاهلية للتأمين</t>
  </si>
  <si>
    <t>NAHF</t>
  </si>
  <si>
    <t>مجموع السوق الثاني</t>
  </si>
  <si>
    <t>مجموع السوقين</t>
  </si>
  <si>
    <t>مجموع قطاع الاتصالات</t>
  </si>
  <si>
    <t>BQAB</t>
  </si>
  <si>
    <t xml:space="preserve">مصرف القابض  الاسلامي </t>
  </si>
  <si>
    <t>فندق بغداد</t>
  </si>
  <si>
    <t>HBAG</t>
  </si>
  <si>
    <t>سيعقد اجتماع الهيئة العامة يوم الثلاثاء 2017/9/19 الساعة العاشرة صباحا في مقر الشركة ، لمناقشة الحسابات الختامية لعام2016  واقرار مقسوم الارباح لعام 2016 ومناقشة زيادة رأسمال الشركة من (3,509,000,000) دينار الى (5) مليار دينار وفقاً للمادة (55/اولاً) من قانون الشركات وانتخاب اعضاء مجلس الادارة من سبعة اعضاء اصليين ومثلهم احتياط وذلك لانتهاء الدورة الحالية . تم ايقاف التداول اعتبارا من جلسة الخميس  2017/9/14 .</t>
  </si>
  <si>
    <t xml:space="preserve"> تم بدء الايداع على اسهم شركة مصرف الاقليم التجاري للاستثمار والتمويل اعتبارا من جلسة 2017/9/14 وسيتم اطلاق التداول على اسهم الشركة بعد تفعيل نسبة (5%) من الاسهم او مرور (21) يوما من تأريخ بدء الايداع اي اعتبارا من جلسة 2017/10/5  .</t>
  </si>
  <si>
    <t>مصرف الاقليم التجاري (BRTB)</t>
  </si>
  <si>
    <t xml:space="preserve"> الشركات غير المتداولة في السوق الثاني لجلسة الاثنين الموافق 2017/9/18</t>
  </si>
  <si>
    <t xml:space="preserve"> الشركات غير المتداولة في السوق النظامي لجلسة الاثنين الموافق 2017/9/18</t>
  </si>
  <si>
    <t xml:space="preserve"> الشركات المتوقفة عن التداول بقرار من هيئة الاوراق المالية لجلسة الاثنين الموافق 2017/9/18</t>
  </si>
  <si>
    <t>اخبار الشركات المساهمة المدرجة في سوق العراق للاوراق المالية الاثنين الموافق 2017/9/18</t>
  </si>
  <si>
    <t>جلسة الاثنين الموافق 2017/9/18</t>
  </si>
  <si>
    <t>نشرة التداول في السوق النظامي رقم (173)</t>
  </si>
  <si>
    <t xml:space="preserve"> لقطاع الفنادق والسياحة </t>
  </si>
  <si>
    <t>نشرة التداول في السوق الثاني رقم (122)</t>
  </si>
  <si>
    <t>عقد اجتماع الهيئة العامة يوم الاحد 2017/9/17 الساعة العاشرة صباحا في مقر الشركة ، لمناقشة الحسابات الختامية لعام2016  واطفاء العجز المتراكم لعام 2016. تم ايقاف التداول اعتبارا من جلسة الثلاثاء  2017/9/12 .</t>
  </si>
  <si>
    <t>بغداد العراق للنقل العام(SBPT)</t>
  </si>
  <si>
    <t>سيعقد اجتماع الهيئة العامة يوم الاثنين 2017/10/9 الساعة العاشرة صباحا في اربيل مطعم وقاعة بانوراما الشرق  ، لمناقشة الحسابات الختامية لعام2016  واقرار مقسوم الارباح لعام 2016 وانتخاب مجلس ادارة جديد. سيتم ايقاف التداول اعتبارا من جلسة الاربعاء  2017/10/4 .</t>
  </si>
  <si>
    <t>سيتم اطلاق التداول على اسهم شركةانتاج وتسويق اللحوم في جلسة الثلاثاء 2017/9/19 بعد قرار الهيئة العامة المنعقدة في 2017/9/12المصادقة على الحسابات الختامية لعام 2016 واقرارمقسوم الارباح  بنسبة(5%) من راس مال الشركة البالغ (5) مليار دينار .السعر التاشيري (2.950) دينار .</t>
  </si>
  <si>
    <t xml:space="preserve">الاوامر الخاصة </t>
  </si>
  <si>
    <t>نفذت شركة الحكمة للوساطة امر متقابل مقصود على اسهم شركة مصرف عبر العراق  بعدد اسهم   (1,500) مليار سهم بقيمة (1,065) مليار دينار في زمن الجلسة الاضافي (بعد الساعة 12 ظهرا) وفقا لاجراءات تنفيذ الصفقات الكبيرة ، وفق الافصاح المنشور تفاصيله على الموقع الالكتروني .</t>
  </si>
  <si>
    <t xml:space="preserve">جلسة الاثنين 2017/9/18 </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</si>
  <si>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</si>
  <si>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</si>
  <si>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</si>
  <si>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</si>
  <si>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</si>
  <si>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</si>
  <si>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</si>
  <si>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تابع لقطاع الصناعة</t>
  </si>
  <si>
    <t>بلغ الرقم القياسي العام (582.95) نقطة مرتفعا  بنسبة (0.04%)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</si>
</sst>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5"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3"/>
      <color rgb="FF002060"/>
      <name val="Arial"/>
      <family val="2"/>
      <charset val="178"/>
      <scheme val="minor"/>
    </font>
    <font>
      <b/>
      <sz val="16"/>
      <color rgb="FF00B050"/>
      <name val="Arial"/>
      <family val="2"/>
    </font>
    <font>
      <b/>
      <sz val="14"/>
      <color indexed="56"/>
      <name val="Arial"/>
      <family val="2"/>
    </font>
    <font>
      <b/>
      <sz val="12"/>
      <color indexed="56"/>
      <name val="Arial"/>
      <family val="2"/>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72">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7" fillId="0" borderId="41" xfId="0" applyFont="1" applyFill="1" applyBorder="1" applyAlignment="1">
      <alignment horizontal="right" vertical="center" wrapText="1"/>
    </xf>
    <xf numFmtId="0" fontId="3" fillId="0" borderId="43" xfId="3" applyFont="1" applyBorder="1" applyAlignment="1">
      <alignment horizontal="center" vertical="center"/>
    </xf>
    <xf numFmtId="3" fontId="5" fillId="0" borderId="35" xfId="0" applyNumberFormat="1" applyFont="1" applyBorder="1" applyAlignment="1">
      <alignment horizontal="center" vertical="center"/>
    </xf>
    <xf numFmtId="0" fontId="5" fillId="0" borderId="47" xfId="0" applyFont="1" applyFill="1" applyBorder="1" applyAlignment="1">
      <alignment vertical="center"/>
    </xf>
    <xf numFmtId="164" fontId="5" fillId="0" borderId="48"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5" fillId="0" borderId="49" xfId="0" applyFont="1" applyBorder="1" applyAlignment="1">
      <alignment vertical="center" wrapText="1"/>
    </xf>
    <xf numFmtId="0" fontId="3" fillId="0" borderId="28" xfId="0" applyFont="1" applyBorder="1" applyAlignment="1">
      <alignment vertical="center" wrapText="1"/>
    </xf>
    <xf numFmtId="0" fontId="28" fillId="0" borderId="0" xfId="0" applyFont="1"/>
    <xf numFmtId="2" fontId="5" fillId="0" borderId="52" xfId="0" applyNumberFormat="1" applyFont="1" applyBorder="1" applyAlignment="1">
      <alignment horizontal="right" vertical="center" wrapText="1"/>
    </xf>
    <xf numFmtId="164" fontId="5" fillId="0" borderId="32" xfId="0" applyNumberFormat="1" applyFont="1" applyBorder="1" applyAlignment="1">
      <alignment horizontal="center" vertical="center"/>
    </xf>
    <xf numFmtId="0" fontId="3" fillId="0" borderId="0" xfId="0" applyFont="1" applyFill="1" applyBorder="1" applyAlignment="1">
      <alignment vertical="center"/>
    </xf>
    <xf numFmtId="4" fontId="29"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0" fontId="5" fillId="0" borderId="48" xfId="0" applyFont="1" applyFill="1" applyBorder="1" applyAlignment="1">
      <alignment vertical="center"/>
    </xf>
    <xf numFmtId="164" fontId="5" fillId="0" borderId="6" xfId="0" applyNumberFormat="1" applyFont="1" applyBorder="1" applyAlignment="1">
      <alignment horizontal="center" vertical="center"/>
    </xf>
    <xf numFmtId="164" fontId="3" fillId="0" borderId="32"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3" fillId="2" borderId="32" xfId="1" applyFont="1" applyFill="1" applyBorder="1" applyAlignment="1">
      <alignment horizontal="center" vertical="center"/>
    </xf>
    <xf numFmtId="0" fontId="3" fillId="2" borderId="32" xfId="1" applyFont="1" applyFill="1" applyBorder="1" applyAlignment="1">
      <alignment horizontal="center" vertical="center" wrapText="1"/>
    </xf>
    <xf numFmtId="0" fontId="3" fillId="0" borderId="32" xfId="0" applyFont="1" applyFill="1" applyBorder="1" applyAlignment="1">
      <alignment vertical="center"/>
    </xf>
    <xf numFmtId="0" fontId="7" fillId="0" borderId="32" xfId="0" applyFont="1" applyFill="1" applyBorder="1" applyAlignment="1">
      <alignment horizontal="right" vertical="center" wrapText="1"/>
    </xf>
    <xf numFmtId="3" fontId="0" fillId="0" borderId="0" xfId="0" applyNumberFormat="1"/>
    <xf numFmtId="0" fontId="7" fillId="0" borderId="32" xfId="0" applyFont="1" applyFill="1" applyBorder="1" applyAlignment="1">
      <alignment horizontal="right" vertical="center" wrapText="1"/>
    </xf>
    <xf numFmtId="0" fontId="33" fillId="0" borderId="0" xfId="0" applyFont="1" applyAlignment="1">
      <alignment vertical="center"/>
    </xf>
    <xf numFmtId="0" fontId="34" fillId="2" borderId="54" xfId="0" applyFont="1" applyFill="1" applyBorder="1" applyAlignment="1">
      <alignment horizontal="center" vertical="center"/>
    </xf>
    <xf numFmtId="0" fontId="34" fillId="2" borderId="54" xfId="0" applyFont="1" applyFill="1" applyBorder="1" applyAlignment="1">
      <alignment horizontal="center" vertical="center" wrapText="1"/>
    </xf>
    <xf numFmtId="0" fontId="33" fillId="0" borderId="54" xfId="3" applyFont="1" applyFill="1" applyBorder="1" applyAlignment="1">
      <alignment horizontal="right" vertical="center"/>
    </xf>
    <xf numFmtId="0" fontId="33" fillId="0" borderId="54" xfId="3" applyFont="1" applyFill="1" applyBorder="1" applyAlignment="1">
      <alignment horizontal="left" vertical="center"/>
    </xf>
    <xf numFmtId="3" fontId="33" fillId="0" borderId="58" xfId="3" applyNumberFormat="1" applyFont="1" applyFill="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0" fontId="5" fillId="0" borderId="52" xfId="0" applyFont="1" applyFill="1" applyBorder="1" applyAlignment="1">
      <alignment horizontal="center" vertical="center"/>
    </xf>
    <xf numFmtId="0" fontId="5" fillId="0" borderId="51"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5" fillId="0" borderId="52" xfId="0" applyFont="1" applyFill="1" applyBorder="1" applyAlignment="1">
      <alignment horizontal="right" vertical="center"/>
    </xf>
    <xf numFmtId="0" fontId="5" fillId="0" borderId="50" xfId="0" applyFont="1" applyFill="1" applyBorder="1" applyAlignment="1">
      <alignment horizontal="right" vertical="center"/>
    </xf>
    <xf numFmtId="0" fontId="5" fillId="0" borderId="51" xfId="0" applyFont="1" applyFill="1" applyBorder="1" applyAlignment="1">
      <alignment horizontal="right" vertical="center"/>
    </xf>
    <xf numFmtId="3" fontId="5" fillId="0" borderId="52" xfId="0" applyNumberFormat="1" applyFont="1" applyBorder="1" applyAlignment="1">
      <alignment horizontal="center" vertical="center"/>
    </xf>
    <xf numFmtId="3" fontId="5" fillId="0" borderId="51" xfId="0" applyNumberFormat="1" applyFont="1" applyBorder="1" applyAlignment="1">
      <alignment horizontal="center" vertical="center"/>
    </xf>
    <xf numFmtId="0" fontId="23" fillId="0" borderId="18" xfId="0" applyFont="1" applyBorder="1" applyAlignment="1">
      <alignment horizontal="center" vertical="center"/>
    </xf>
    <xf numFmtId="0" fontId="26" fillId="4" borderId="0" xfId="0" applyFont="1" applyFill="1" applyBorder="1" applyAlignment="1">
      <alignment horizontal="center" vertical="center"/>
    </xf>
    <xf numFmtId="0" fontId="5" fillId="0" borderId="29" xfId="0" applyFont="1" applyFill="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1" fillId="0" borderId="36" xfId="0" applyNumberFormat="1" applyFont="1" applyBorder="1" applyAlignment="1">
      <alignment horizontal="right" vertical="center" readingOrder="2"/>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0" fontId="31" fillId="0" borderId="52" xfId="0" applyFont="1" applyBorder="1" applyAlignment="1">
      <alignment horizontal="right" vertical="center" wrapText="1"/>
    </xf>
    <xf numFmtId="0" fontId="31" fillId="0" borderId="50" xfId="0" applyFont="1" applyBorder="1" applyAlignment="1">
      <alignment horizontal="right" vertical="center" wrapText="1"/>
    </xf>
    <xf numFmtId="0" fontId="31" fillId="0" borderId="51" xfId="0" applyFont="1" applyBorder="1" applyAlignment="1">
      <alignment horizontal="right" vertical="center" wrapText="1"/>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2" fillId="0" borderId="14" xfId="0" applyNumberFormat="1" applyFont="1" applyBorder="1" applyAlignment="1">
      <alignment horizontal="right" vertical="center"/>
    </xf>
    <xf numFmtId="4" fontId="32"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2" fontId="20" fillId="0" borderId="45"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6"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8" xfId="0" applyFont="1" applyFill="1" applyBorder="1" applyAlignment="1">
      <alignment horizontal="center" vertical="center"/>
    </xf>
    <xf numFmtId="0" fontId="33" fillId="0" borderId="59" xfId="3" applyFont="1" applyFill="1" applyBorder="1" applyAlignment="1">
      <alignment horizontal="center" vertical="center"/>
    </xf>
    <xf numFmtId="0" fontId="33" fillId="0" borderId="60" xfId="3" applyFont="1" applyFill="1" applyBorder="1" applyAlignment="1">
      <alignment horizontal="center" vertical="center"/>
    </xf>
    <xf numFmtId="0" fontId="33" fillId="0" borderId="0" xfId="0" applyFont="1" applyAlignment="1">
      <alignment horizontal="right" vertical="center"/>
    </xf>
    <xf numFmtId="0" fontId="33" fillId="0" borderId="53" xfId="0" applyFont="1" applyBorder="1" applyAlignment="1">
      <alignment horizontal="right" vertical="center"/>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164" fontId="27"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2"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5" fillId="0" borderId="52" xfId="0" applyNumberFormat="1" applyFont="1" applyFill="1" applyBorder="1" applyAlignment="1">
      <alignment horizontal="right" vertical="center" wrapText="1"/>
    </xf>
    <xf numFmtId="164" fontId="5" fillId="0" borderId="51" xfId="0" applyNumberFormat="1" applyFont="1" applyFill="1" applyBorder="1" applyAlignment="1">
      <alignment horizontal="right" vertical="center" wrapText="1"/>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rightToLeft="1" tabSelected="1" topLeftCell="A64" zoomScaleNormal="100" workbookViewId="0">
      <selection activeCell="B66" sqref="B66:N66"/>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25.5" customHeight="1" x14ac:dyDescent="0.2">
      <c r="B1" s="23" t="s">
        <v>46</v>
      </c>
      <c r="C1" s="24"/>
      <c r="D1" s="25"/>
      <c r="E1" s="1"/>
      <c r="F1" s="1"/>
      <c r="G1" s="1"/>
      <c r="H1" s="1"/>
      <c r="I1" s="1"/>
      <c r="J1" s="1"/>
      <c r="K1" s="1"/>
      <c r="L1" s="1"/>
      <c r="M1" s="1"/>
      <c r="N1" s="1"/>
    </row>
    <row r="2" spans="2:15" ht="45" customHeight="1" x14ac:dyDescent="0.2">
      <c r="B2" s="37" t="s">
        <v>280</v>
      </c>
      <c r="C2" s="37"/>
      <c r="D2" s="38"/>
      <c r="E2" s="2"/>
      <c r="F2" s="2"/>
      <c r="G2" s="2"/>
      <c r="H2" s="2"/>
      <c r="I2" s="2"/>
      <c r="J2" s="2"/>
      <c r="K2" s="2"/>
      <c r="L2" s="2"/>
      <c r="M2" s="2"/>
      <c r="N2" s="2"/>
    </row>
    <row r="3" spans="2:15" ht="31.5" customHeight="1" x14ac:dyDescent="0.2">
      <c r="B3" s="6" t="s">
        <v>47</v>
      </c>
      <c r="C3" s="130">
        <v>1454929343.29</v>
      </c>
      <c r="D3" s="131"/>
      <c r="E3" s="132"/>
      <c r="F3" s="47"/>
      <c r="G3" s="2"/>
      <c r="H3" s="2"/>
      <c r="I3" s="2"/>
      <c r="J3" s="2"/>
      <c r="K3" s="2"/>
      <c r="L3" s="123" t="s">
        <v>51</v>
      </c>
      <c r="M3" s="124"/>
      <c r="N3" s="12">
        <v>30</v>
      </c>
    </row>
    <row r="4" spans="2:15" ht="28.5" customHeight="1" x14ac:dyDescent="0.2">
      <c r="B4" s="6" t="s">
        <v>45</v>
      </c>
      <c r="C4" s="130">
        <v>2333302790</v>
      </c>
      <c r="D4" s="131"/>
      <c r="E4" s="132"/>
      <c r="F4" s="47"/>
      <c r="G4" s="2"/>
      <c r="H4" s="2"/>
      <c r="I4" s="2"/>
      <c r="J4" s="2"/>
      <c r="K4" s="2"/>
      <c r="L4" s="10" t="s">
        <v>52</v>
      </c>
      <c r="M4" s="45"/>
      <c r="N4" s="12">
        <v>10</v>
      </c>
    </row>
    <row r="5" spans="2:15" ht="34.5" customHeight="1" x14ac:dyDescent="0.2">
      <c r="B5" s="7" t="s">
        <v>10</v>
      </c>
      <c r="C5" s="133">
        <v>261</v>
      </c>
      <c r="D5" s="134"/>
      <c r="E5" s="134"/>
      <c r="F5" s="59"/>
      <c r="G5" s="2"/>
      <c r="H5" s="2"/>
      <c r="I5" s="2"/>
      <c r="J5" s="2"/>
      <c r="K5" s="2"/>
      <c r="L5" s="10" t="s">
        <v>53</v>
      </c>
      <c r="M5" s="45"/>
      <c r="N5" s="9">
        <v>8</v>
      </c>
    </row>
    <row r="6" spans="2:15" ht="24.75" customHeight="1" x14ac:dyDescent="0.2">
      <c r="B6" s="8" t="s">
        <v>48</v>
      </c>
      <c r="C6" s="125">
        <v>582.95000000000005</v>
      </c>
      <c r="D6" s="126"/>
      <c r="E6" s="127"/>
      <c r="F6" s="57"/>
      <c r="G6" s="2"/>
      <c r="H6" s="2"/>
      <c r="I6" s="2"/>
      <c r="J6" s="2"/>
      <c r="K6" s="2"/>
      <c r="L6" s="10" t="s">
        <v>54</v>
      </c>
      <c r="M6" s="11"/>
      <c r="N6" s="9">
        <v>3</v>
      </c>
    </row>
    <row r="7" spans="2:15" ht="28.5" customHeight="1" x14ac:dyDescent="0.2">
      <c r="B7" s="7" t="s">
        <v>49</v>
      </c>
      <c r="C7" s="128">
        <v>0.04</v>
      </c>
      <c r="D7" s="129"/>
      <c r="E7" s="58"/>
      <c r="F7" s="57"/>
      <c r="G7" s="2"/>
      <c r="H7" s="2"/>
      <c r="I7" s="2"/>
      <c r="J7" s="2"/>
      <c r="K7" s="2"/>
      <c r="L7" s="10" t="s">
        <v>55</v>
      </c>
      <c r="M7" s="11"/>
      <c r="N7" s="12">
        <v>24</v>
      </c>
    </row>
    <row r="8" spans="2:15" ht="29.25" customHeight="1" x14ac:dyDescent="0.2">
      <c r="B8" s="6" t="s">
        <v>50</v>
      </c>
      <c r="C8" s="9">
        <v>101</v>
      </c>
      <c r="E8" s="2"/>
      <c r="F8" s="2"/>
      <c r="G8" s="2"/>
      <c r="H8" s="2"/>
      <c r="I8" s="2"/>
      <c r="J8" s="2"/>
      <c r="K8" s="2"/>
      <c r="L8" s="10" t="s">
        <v>56</v>
      </c>
      <c r="M8" s="45"/>
      <c r="N8" s="12">
        <v>43</v>
      </c>
      <c r="O8" s="76"/>
    </row>
    <row r="9" spans="2:15" ht="35.25" customHeight="1" x14ac:dyDescent="0.2">
      <c r="B9" s="87" t="s">
        <v>281</v>
      </c>
      <c r="C9" s="87"/>
      <c r="D9" s="87"/>
      <c r="E9" s="87"/>
      <c r="F9" s="87"/>
      <c r="G9" s="87"/>
      <c r="H9" s="87"/>
      <c r="I9" s="87"/>
      <c r="J9" s="87"/>
      <c r="K9" s="87"/>
      <c r="L9" s="87"/>
      <c r="M9" s="87"/>
      <c r="N9" s="88"/>
    </row>
    <row r="10" spans="2:15" ht="36.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7.75" customHeight="1" x14ac:dyDescent="0.2">
      <c r="B11" s="84" t="s">
        <v>13</v>
      </c>
      <c r="C11" s="85"/>
      <c r="D11" s="85"/>
      <c r="E11" s="85"/>
      <c r="F11" s="85"/>
      <c r="G11" s="85"/>
      <c r="H11" s="85"/>
      <c r="I11" s="85"/>
      <c r="J11" s="85"/>
      <c r="K11" s="85"/>
      <c r="L11" s="85"/>
      <c r="M11" s="85"/>
      <c r="N11" s="86"/>
    </row>
    <row r="12" spans="2:15" ht="27.75" customHeight="1" x14ac:dyDescent="0.2">
      <c r="B12" s="3" t="s">
        <v>116</v>
      </c>
      <c r="C12" s="3" t="s">
        <v>117</v>
      </c>
      <c r="D12" s="13">
        <v>0.28999999999999998</v>
      </c>
      <c r="E12" s="13">
        <v>0.3</v>
      </c>
      <c r="F12" s="13">
        <v>0.28999999999999998</v>
      </c>
      <c r="G12" s="13">
        <v>0.3</v>
      </c>
      <c r="H12" s="13">
        <v>0.31</v>
      </c>
      <c r="I12" s="13">
        <v>0.3</v>
      </c>
      <c r="J12" s="13">
        <v>0.31</v>
      </c>
      <c r="K12" s="18">
        <v>-3.23</v>
      </c>
      <c r="L12" s="33">
        <v>3</v>
      </c>
      <c r="M12" s="33">
        <v>2192233</v>
      </c>
      <c r="N12" s="33">
        <v>657255.39</v>
      </c>
    </row>
    <row r="13" spans="2:15" ht="27.75" customHeight="1" x14ac:dyDescent="0.2">
      <c r="B13" s="55" t="s">
        <v>172</v>
      </c>
      <c r="C13" s="55" t="s">
        <v>173</v>
      </c>
      <c r="D13" s="13">
        <v>0.57999999999999996</v>
      </c>
      <c r="E13" s="13">
        <v>0.57999999999999996</v>
      </c>
      <c r="F13" s="13">
        <v>0.57999999999999996</v>
      </c>
      <c r="G13" s="13">
        <v>0.57999999999999996</v>
      </c>
      <c r="H13" s="13">
        <v>0.57999999999999996</v>
      </c>
      <c r="I13" s="13">
        <v>0.57999999999999996</v>
      </c>
      <c r="J13" s="13">
        <v>0.57999999999999996</v>
      </c>
      <c r="K13" s="18">
        <v>0</v>
      </c>
      <c r="L13" s="33">
        <v>1</v>
      </c>
      <c r="M13" s="33">
        <v>2600000</v>
      </c>
      <c r="N13" s="33">
        <v>1508000</v>
      </c>
    </row>
    <row r="14" spans="2:15" ht="24" customHeight="1" x14ac:dyDescent="0.2">
      <c r="B14" s="3" t="s">
        <v>247</v>
      </c>
      <c r="C14" s="3" t="s">
        <v>248</v>
      </c>
      <c r="D14" s="13">
        <v>0.41</v>
      </c>
      <c r="E14" s="13">
        <v>0.41</v>
      </c>
      <c r="F14" s="13">
        <v>0.41</v>
      </c>
      <c r="G14" s="13">
        <v>0.41</v>
      </c>
      <c r="H14" s="13">
        <v>0.41</v>
      </c>
      <c r="I14" s="13">
        <v>0.41</v>
      </c>
      <c r="J14" s="13">
        <v>0.41</v>
      </c>
      <c r="K14" s="18">
        <v>0</v>
      </c>
      <c r="L14" s="33">
        <v>5</v>
      </c>
      <c r="M14" s="33">
        <v>5000000</v>
      </c>
      <c r="N14" s="33">
        <v>2050000</v>
      </c>
    </row>
    <row r="15" spans="2:15" ht="24" customHeight="1" x14ac:dyDescent="0.2">
      <c r="B15" s="3" t="s">
        <v>14</v>
      </c>
      <c r="C15" s="3" t="s">
        <v>15</v>
      </c>
      <c r="D15" s="13">
        <v>0.33</v>
      </c>
      <c r="E15" s="13">
        <v>0.34</v>
      </c>
      <c r="F15" s="13">
        <v>0.33</v>
      </c>
      <c r="G15" s="13">
        <v>0.34</v>
      </c>
      <c r="H15" s="13">
        <v>0.33</v>
      </c>
      <c r="I15" s="13">
        <v>0.34</v>
      </c>
      <c r="J15" s="13">
        <v>0.33</v>
      </c>
      <c r="K15" s="18">
        <v>3.03</v>
      </c>
      <c r="L15" s="33">
        <v>15</v>
      </c>
      <c r="M15" s="33">
        <v>47245000</v>
      </c>
      <c r="N15" s="33">
        <v>16062300</v>
      </c>
    </row>
    <row r="16" spans="2:15" ht="24" customHeight="1" x14ac:dyDescent="0.2">
      <c r="B16" s="44" t="s">
        <v>158</v>
      </c>
      <c r="C16" s="44" t="s">
        <v>159</v>
      </c>
      <c r="D16" s="13">
        <v>0.46</v>
      </c>
      <c r="E16" s="13">
        <v>0.46</v>
      </c>
      <c r="F16" s="13">
        <v>0.46</v>
      </c>
      <c r="G16" s="13">
        <v>0.46</v>
      </c>
      <c r="H16" s="13">
        <v>0.46</v>
      </c>
      <c r="I16" s="13">
        <v>0.46</v>
      </c>
      <c r="J16" s="13">
        <v>0.46</v>
      </c>
      <c r="K16" s="18">
        <v>0</v>
      </c>
      <c r="L16" s="33">
        <v>1</v>
      </c>
      <c r="M16" s="33">
        <v>1000000</v>
      </c>
      <c r="N16" s="33">
        <v>460000</v>
      </c>
    </row>
    <row r="17" spans="2:14" ht="24" customHeight="1" x14ac:dyDescent="0.2">
      <c r="B17" s="3" t="s">
        <v>250</v>
      </c>
      <c r="C17" s="3" t="s">
        <v>251</v>
      </c>
      <c r="D17" s="13">
        <v>0.31</v>
      </c>
      <c r="E17" s="13">
        <v>0.32</v>
      </c>
      <c r="F17" s="13">
        <v>0.31</v>
      </c>
      <c r="G17" s="13">
        <v>0.31</v>
      </c>
      <c r="H17" s="13">
        <v>0.31</v>
      </c>
      <c r="I17" s="13">
        <v>0.32</v>
      </c>
      <c r="J17" s="13">
        <v>0.31</v>
      </c>
      <c r="K17" s="18">
        <v>3.23</v>
      </c>
      <c r="L17" s="33">
        <v>18</v>
      </c>
      <c r="M17" s="33">
        <v>660614079</v>
      </c>
      <c r="N17" s="33">
        <v>204945639.49000001</v>
      </c>
    </row>
    <row r="18" spans="2:14" ht="24" customHeight="1" x14ac:dyDescent="0.2">
      <c r="B18" s="5" t="s">
        <v>125</v>
      </c>
      <c r="C18" s="5" t="s">
        <v>126</v>
      </c>
      <c r="D18" s="13">
        <v>0.77</v>
      </c>
      <c r="E18" s="13">
        <v>0.77</v>
      </c>
      <c r="F18" s="13">
        <v>0.77</v>
      </c>
      <c r="G18" s="13">
        <v>0.77</v>
      </c>
      <c r="H18" s="13">
        <v>0.77</v>
      </c>
      <c r="I18" s="13">
        <v>0.77</v>
      </c>
      <c r="J18" s="13">
        <v>0.78</v>
      </c>
      <c r="K18" s="18">
        <v>-1.28</v>
      </c>
      <c r="L18" s="33">
        <v>1</v>
      </c>
      <c r="M18" s="33">
        <v>100000</v>
      </c>
      <c r="N18" s="33">
        <v>77000</v>
      </c>
    </row>
    <row r="19" spans="2:14" ht="24" customHeight="1" x14ac:dyDescent="0.2">
      <c r="B19" s="55" t="s">
        <v>162</v>
      </c>
      <c r="C19" s="55" t="s">
        <v>163</v>
      </c>
      <c r="D19" s="13">
        <v>0.5</v>
      </c>
      <c r="E19" s="13">
        <v>0.5</v>
      </c>
      <c r="F19" s="13">
        <v>0.5</v>
      </c>
      <c r="G19" s="13">
        <v>0.5</v>
      </c>
      <c r="H19" s="13">
        <v>0.49</v>
      </c>
      <c r="I19" s="13">
        <v>0.5</v>
      </c>
      <c r="J19" s="13">
        <v>0.5</v>
      </c>
      <c r="K19" s="18">
        <v>0</v>
      </c>
      <c r="L19" s="33">
        <v>2</v>
      </c>
      <c r="M19" s="33">
        <v>5005854</v>
      </c>
      <c r="N19" s="33">
        <v>2502927</v>
      </c>
    </row>
    <row r="20" spans="2:14" ht="24" customHeight="1" x14ac:dyDescent="0.2">
      <c r="B20" s="4" t="s">
        <v>18</v>
      </c>
      <c r="C20" s="4" t="s">
        <v>19</v>
      </c>
      <c r="D20" s="13">
        <v>0.9</v>
      </c>
      <c r="E20" s="13">
        <v>0.9</v>
      </c>
      <c r="F20" s="13">
        <v>0.9</v>
      </c>
      <c r="G20" s="13">
        <v>0.9</v>
      </c>
      <c r="H20" s="13">
        <v>0.9</v>
      </c>
      <c r="I20" s="13">
        <v>0.9</v>
      </c>
      <c r="J20" s="13">
        <v>0.9</v>
      </c>
      <c r="K20" s="18">
        <v>0</v>
      </c>
      <c r="L20" s="33">
        <v>4</v>
      </c>
      <c r="M20" s="33">
        <v>40801000</v>
      </c>
      <c r="N20" s="33">
        <v>36720900</v>
      </c>
    </row>
    <row r="21" spans="2:14" ht="24" customHeight="1" x14ac:dyDescent="0.2">
      <c r="B21" s="68" t="s">
        <v>20</v>
      </c>
      <c r="C21" s="68" t="s">
        <v>21</v>
      </c>
      <c r="D21" s="13">
        <v>0.22</v>
      </c>
      <c r="E21" s="13">
        <v>0.22</v>
      </c>
      <c r="F21" s="13">
        <v>0.22</v>
      </c>
      <c r="G21" s="13">
        <v>0.22</v>
      </c>
      <c r="H21" s="13">
        <v>0.23</v>
      </c>
      <c r="I21" s="13">
        <v>0.22</v>
      </c>
      <c r="J21" s="13">
        <v>0.23</v>
      </c>
      <c r="K21" s="18">
        <v>-4.3499999999999996</v>
      </c>
      <c r="L21" s="33">
        <v>7</v>
      </c>
      <c r="M21" s="33">
        <v>11500000</v>
      </c>
      <c r="N21" s="33">
        <v>2530000</v>
      </c>
    </row>
    <row r="22" spans="2:14" ht="24" customHeight="1" x14ac:dyDescent="0.2">
      <c r="B22" s="89" t="s">
        <v>22</v>
      </c>
      <c r="C22" s="91"/>
      <c r="D22" s="96"/>
      <c r="E22" s="97"/>
      <c r="F22" s="97"/>
      <c r="G22" s="97"/>
      <c r="H22" s="97"/>
      <c r="I22" s="97"/>
      <c r="J22" s="97"/>
      <c r="K22" s="98"/>
      <c r="L22" s="33">
        <f>SUM(L12:L21)</f>
        <v>57</v>
      </c>
      <c r="M22" s="33">
        <f>SUM(M12:M21)</f>
        <v>776058166</v>
      </c>
      <c r="N22" s="33">
        <f>SUM(N12:N21)</f>
        <v>267514021.88</v>
      </c>
    </row>
    <row r="23" spans="2:14" ht="24" customHeight="1" x14ac:dyDescent="0.2">
      <c r="B23" s="140" t="s">
        <v>101</v>
      </c>
      <c r="C23" s="141"/>
      <c r="D23" s="141"/>
      <c r="E23" s="141"/>
      <c r="F23" s="141"/>
      <c r="G23" s="141"/>
      <c r="H23" s="141"/>
      <c r="I23" s="141"/>
      <c r="J23" s="141"/>
      <c r="K23" s="141"/>
      <c r="L23" s="141"/>
      <c r="M23" s="141"/>
      <c r="N23" s="142"/>
    </row>
    <row r="24" spans="2:14" ht="24" customHeight="1" x14ac:dyDescent="0.2">
      <c r="B24" s="4" t="s">
        <v>111</v>
      </c>
      <c r="C24" s="4" t="s">
        <v>112</v>
      </c>
      <c r="D24" s="13">
        <v>5.2</v>
      </c>
      <c r="E24" s="13">
        <v>5.2</v>
      </c>
      <c r="F24" s="13">
        <v>5.18</v>
      </c>
      <c r="G24" s="13">
        <v>5.19</v>
      </c>
      <c r="H24" s="13">
        <v>5.18</v>
      </c>
      <c r="I24" s="13">
        <v>5.18</v>
      </c>
      <c r="J24" s="13">
        <v>5.18</v>
      </c>
      <c r="K24" s="18">
        <v>0</v>
      </c>
      <c r="L24" s="33">
        <v>4</v>
      </c>
      <c r="M24" s="33">
        <v>630000</v>
      </c>
      <c r="N24" s="33">
        <v>3271400</v>
      </c>
    </row>
    <row r="25" spans="2:14" ht="24" customHeight="1" x14ac:dyDescent="0.2">
      <c r="B25" s="89" t="s">
        <v>268</v>
      </c>
      <c r="C25" s="91"/>
      <c r="D25" s="96"/>
      <c r="E25" s="97"/>
      <c r="F25" s="97"/>
      <c r="G25" s="97"/>
      <c r="H25" s="97"/>
      <c r="I25" s="97"/>
      <c r="J25" s="97"/>
      <c r="K25" s="98"/>
      <c r="L25" s="33">
        <v>4</v>
      </c>
      <c r="M25" s="33">
        <v>630000</v>
      </c>
      <c r="N25" s="33">
        <v>3271400</v>
      </c>
    </row>
    <row r="26" spans="2:14" ht="27" customHeight="1" x14ac:dyDescent="0.2">
      <c r="B26" s="140" t="s">
        <v>62</v>
      </c>
      <c r="C26" s="141"/>
      <c r="D26" s="141"/>
      <c r="E26" s="141"/>
      <c r="F26" s="141"/>
      <c r="G26" s="141"/>
      <c r="H26" s="141"/>
      <c r="I26" s="141"/>
      <c r="J26" s="141"/>
      <c r="K26" s="141"/>
      <c r="L26" s="141"/>
      <c r="M26" s="141"/>
      <c r="N26" s="142"/>
    </row>
    <row r="27" spans="2:14" ht="27" customHeight="1" x14ac:dyDescent="0.2">
      <c r="B27" s="3" t="s">
        <v>243</v>
      </c>
      <c r="C27" s="3" t="s">
        <v>244</v>
      </c>
      <c r="D27" s="13">
        <v>0.47</v>
      </c>
      <c r="E27" s="13">
        <v>0.47</v>
      </c>
      <c r="F27" s="13">
        <v>0.47</v>
      </c>
      <c r="G27" s="13">
        <v>0.47</v>
      </c>
      <c r="H27" s="13">
        <v>0.47</v>
      </c>
      <c r="I27" s="13">
        <v>0.47</v>
      </c>
      <c r="J27" s="13">
        <v>0.47</v>
      </c>
      <c r="K27" s="18">
        <v>0</v>
      </c>
      <c r="L27" s="33">
        <v>3</v>
      </c>
      <c r="M27" s="33">
        <v>2000000</v>
      </c>
      <c r="N27" s="33">
        <v>940000</v>
      </c>
    </row>
    <row r="28" spans="2:14" ht="27" customHeight="1" x14ac:dyDescent="0.2">
      <c r="B28" s="4" t="s">
        <v>168</v>
      </c>
      <c r="C28" s="4" t="s">
        <v>169</v>
      </c>
      <c r="D28" s="13">
        <v>0.52</v>
      </c>
      <c r="E28" s="13">
        <v>0.53</v>
      </c>
      <c r="F28" s="13">
        <v>0.52</v>
      </c>
      <c r="G28" s="13">
        <v>0.52</v>
      </c>
      <c r="H28" s="13">
        <v>0.52</v>
      </c>
      <c r="I28" s="13">
        <v>0.53</v>
      </c>
      <c r="J28" s="13">
        <v>0.52</v>
      </c>
      <c r="K28" s="18">
        <v>1.92</v>
      </c>
      <c r="L28" s="33">
        <v>9</v>
      </c>
      <c r="M28" s="33">
        <v>4349727</v>
      </c>
      <c r="N28" s="33">
        <v>2275955.31</v>
      </c>
    </row>
    <row r="29" spans="2:14" ht="22.5" customHeight="1" x14ac:dyDescent="0.2">
      <c r="B29" s="143" t="s">
        <v>241</v>
      </c>
      <c r="C29" s="144"/>
      <c r="D29" s="96"/>
      <c r="E29" s="97"/>
      <c r="F29" s="97"/>
      <c r="G29" s="97"/>
      <c r="H29" s="97"/>
      <c r="I29" s="97"/>
      <c r="J29" s="97"/>
      <c r="K29" s="98"/>
      <c r="L29" s="33">
        <f>SUM(L27:L28)</f>
        <v>12</v>
      </c>
      <c r="M29" s="33">
        <f>SUM(M27:M28)</f>
        <v>6349727</v>
      </c>
      <c r="N29" s="33">
        <f>SUM(N27:N28)</f>
        <v>3215955.31</v>
      </c>
    </row>
    <row r="30" spans="2:14" ht="27" customHeight="1" x14ac:dyDescent="0.2">
      <c r="B30" s="140" t="s">
        <v>23</v>
      </c>
      <c r="C30" s="141"/>
      <c r="D30" s="141"/>
      <c r="E30" s="141"/>
      <c r="F30" s="141"/>
      <c r="G30" s="141"/>
      <c r="H30" s="141"/>
      <c r="I30" s="141"/>
      <c r="J30" s="141"/>
      <c r="K30" s="141"/>
      <c r="L30" s="141"/>
      <c r="M30" s="141"/>
      <c r="N30" s="142"/>
    </row>
    <row r="31" spans="2:14" ht="27" customHeight="1" x14ac:dyDescent="0.2">
      <c r="B31" s="3" t="s">
        <v>64</v>
      </c>
      <c r="C31" s="3" t="s">
        <v>65</v>
      </c>
      <c r="D31" s="13">
        <v>14.3</v>
      </c>
      <c r="E31" s="13">
        <v>14.75</v>
      </c>
      <c r="F31" s="13">
        <v>14.3</v>
      </c>
      <c r="G31" s="13">
        <v>14.33</v>
      </c>
      <c r="H31" s="13">
        <v>14.28</v>
      </c>
      <c r="I31" s="13">
        <v>14.75</v>
      </c>
      <c r="J31" s="13">
        <v>14.3</v>
      </c>
      <c r="K31" s="18">
        <v>3.15</v>
      </c>
      <c r="L31" s="33">
        <v>6</v>
      </c>
      <c r="M31" s="33">
        <v>197000</v>
      </c>
      <c r="N31" s="33">
        <v>2823800</v>
      </c>
    </row>
    <row r="32" spans="2:14" ht="24" customHeight="1" x14ac:dyDescent="0.2">
      <c r="B32" s="3" t="s">
        <v>255</v>
      </c>
      <c r="C32" s="3" t="s">
        <v>256</v>
      </c>
      <c r="D32" s="13">
        <v>4.2</v>
      </c>
      <c r="E32" s="13">
        <v>4.2</v>
      </c>
      <c r="F32" s="13">
        <v>4.2</v>
      </c>
      <c r="G32" s="13">
        <v>4.2</v>
      </c>
      <c r="H32" s="13">
        <v>4.2</v>
      </c>
      <c r="I32" s="13">
        <v>4.2</v>
      </c>
      <c r="J32" s="13">
        <v>4.2</v>
      </c>
      <c r="K32" s="18">
        <v>0</v>
      </c>
      <c r="L32" s="33">
        <v>9</v>
      </c>
      <c r="M32" s="33">
        <v>777559</v>
      </c>
      <c r="N32" s="33">
        <v>3265747.8</v>
      </c>
    </row>
    <row r="33" spans="2:14" ht="24" customHeight="1" x14ac:dyDescent="0.2">
      <c r="B33" s="143" t="s">
        <v>182</v>
      </c>
      <c r="C33" s="144"/>
      <c r="D33" s="96"/>
      <c r="E33" s="97"/>
      <c r="F33" s="97"/>
      <c r="G33" s="97"/>
      <c r="H33" s="97"/>
      <c r="I33" s="97"/>
      <c r="J33" s="97"/>
      <c r="K33" s="98"/>
      <c r="L33" s="33">
        <f>SUM(L31:L32)</f>
        <v>15</v>
      </c>
      <c r="M33" s="33">
        <f>SUM(M31:M32)</f>
        <v>974559</v>
      </c>
      <c r="N33" s="33">
        <f>SUM(N31:N32)</f>
        <v>6089547.7999999998</v>
      </c>
    </row>
    <row r="34" spans="2:14" ht="27.75" customHeight="1" x14ac:dyDescent="0.2">
      <c r="B34" s="84" t="s">
        <v>24</v>
      </c>
      <c r="C34" s="85"/>
      <c r="D34" s="85"/>
      <c r="E34" s="85"/>
      <c r="F34" s="85"/>
      <c r="G34" s="85"/>
      <c r="H34" s="85"/>
      <c r="I34" s="85"/>
      <c r="J34" s="85"/>
      <c r="K34" s="85"/>
      <c r="L34" s="85"/>
      <c r="M34" s="85"/>
      <c r="N34" s="86"/>
    </row>
    <row r="35" spans="2:14" ht="34.5" customHeight="1" x14ac:dyDescent="0.2">
      <c r="B35" s="3" t="s">
        <v>180</v>
      </c>
      <c r="C35" s="3" t="s">
        <v>181</v>
      </c>
      <c r="D35" s="13">
        <v>2.58</v>
      </c>
      <c r="E35" s="13">
        <v>2.59</v>
      </c>
      <c r="F35" s="13">
        <v>2.58</v>
      </c>
      <c r="G35" s="13">
        <v>2.59</v>
      </c>
      <c r="H35" s="13">
        <v>2.59</v>
      </c>
      <c r="I35" s="13">
        <v>2.59</v>
      </c>
      <c r="J35" s="13">
        <v>2.58</v>
      </c>
      <c r="K35" s="18">
        <v>0.39</v>
      </c>
      <c r="L35" s="33">
        <v>41</v>
      </c>
      <c r="M35" s="33">
        <v>17417737</v>
      </c>
      <c r="N35" s="33">
        <v>45025405.68</v>
      </c>
    </row>
    <row r="36" spans="2:14" ht="28.5" customHeight="1" x14ac:dyDescent="0.2">
      <c r="B36" s="34" t="s">
        <v>226</v>
      </c>
      <c r="C36" s="3" t="s">
        <v>227</v>
      </c>
      <c r="D36" s="13">
        <v>0.28000000000000003</v>
      </c>
      <c r="E36" s="13">
        <v>0.28000000000000003</v>
      </c>
      <c r="F36" s="13">
        <v>0.28000000000000003</v>
      </c>
      <c r="G36" s="13">
        <v>0.28000000000000003</v>
      </c>
      <c r="H36" s="13">
        <v>0.28000000000000003</v>
      </c>
      <c r="I36" s="13">
        <v>0.28000000000000003</v>
      </c>
      <c r="J36" s="13">
        <v>0.28000000000000003</v>
      </c>
      <c r="K36" s="18">
        <v>0</v>
      </c>
      <c r="L36" s="33">
        <v>1</v>
      </c>
      <c r="M36" s="33">
        <v>2000000</v>
      </c>
      <c r="N36" s="33">
        <v>560000</v>
      </c>
    </row>
    <row r="37" spans="2:14" ht="28.5" customHeight="1" x14ac:dyDescent="0.2">
      <c r="B37" s="3" t="s">
        <v>170</v>
      </c>
      <c r="C37" s="3" t="s">
        <v>171</v>
      </c>
      <c r="D37" s="13">
        <v>1.0900000000000001</v>
      </c>
      <c r="E37" s="13">
        <v>1.0900000000000001</v>
      </c>
      <c r="F37" s="13">
        <v>1.0900000000000001</v>
      </c>
      <c r="G37" s="13">
        <v>1.0900000000000001</v>
      </c>
      <c r="H37" s="13">
        <v>1.07</v>
      </c>
      <c r="I37" s="13">
        <v>1.0900000000000001</v>
      </c>
      <c r="J37" s="13">
        <v>1.08</v>
      </c>
      <c r="K37" s="18">
        <v>0.93</v>
      </c>
      <c r="L37" s="33">
        <v>3</v>
      </c>
      <c r="M37" s="33">
        <v>4500000</v>
      </c>
      <c r="N37" s="33">
        <v>4905000</v>
      </c>
    </row>
    <row r="38" spans="2:14" ht="28.5" customHeight="1" x14ac:dyDescent="0.2">
      <c r="B38" s="3" t="s">
        <v>66</v>
      </c>
      <c r="C38" s="3" t="s">
        <v>67</v>
      </c>
      <c r="D38" s="13">
        <v>0.7</v>
      </c>
      <c r="E38" s="13">
        <v>0.7</v>
      </c>
      <c r="F38" s="13">
        <v>0.7</v>
      </c>
      <c r="G38" s="13">
        <v>0.7</v>
      </c>
      <c r="H38" s="13">
        <v>0.7</v>
      </c>
      <c r="I38" s="13">
        <v>0.7</v>
      </c>
      <c r="J38" s="13">
        <v>0.7</v>
      </c>
      <c r="K38" s="18">
        <v>0</v>
      </c>
      <c r="L38" s="33">
        <v>1</v>
      </c>
      <c r="M38" s="33">
        <v>500000</v>
      </c>
      <c r="N38" s="33">
        <v>350000</v>
      </c>
    </row>
    <row r="39" spans="2:14" ht="31.5" customHeight="1" x14ac:dyDescent="0.2">
      <c r="B39" s="3" t="s">
        <v>245</v>
      </c>
      <c r="C39" s="3" t="s">
        <v>246</v>
      </c>
      <c r="D39" s="13">
        <v>7.03</v>
      </c>
      <c r="E39" s="13">
        <v>7.03</v>
      </c>
      <c r="F39" s="13">
        <v>7</v>
      </c>
      <c r="G39" s="13">
        <v>7.01</v>
      </c>
      <c r="H39" s="13">
        <v>7.01</v>
      </c>
      <c r="I39" s="13">
        <v>7</v>
      </c>
      <c r="J39" s="13">
        <v>7.02</v>
      </c>
      <c r="K39" s="18">
        <v>-0.28000000000000003</v>
      </c>
      <c r="L39" s="33">
        <v>14</v>
      </c>
      <c r="M39" s="33">
        <v>650000</v>
      </c>
      <c r="N39" s="33">
        <v>4556500</v>
      </c>
    </row>
    <row r="40" spans="2:14" ht="36" customHeight="1" x14ac:dyDescent="0.2">
      <c r="B40" s="3" t="s">
        <v>25</v>
      </c>
      <c r="C40" s="3" t="s">
        <v>26</v>
      </c>
      <c r="D40" s="13">
        <v>0.69</v>
      </c>
      <c r="E40" s="13">
        <v>0.69</v>
      </c>
      <c r="F40" s="13">
        <v>0.69</v>
      </c>
      <c r="G40" s="13">
        <v>0.69</v>
      </c>
      <c r="H40" s="13">
        <v>0.68</v>
      </c>
      <c r="I40" s="13">
        <v>0.69</v>
      </c>
      <c r="J40" s="13">
        <v>0.68</v>
      </c>
      <c r="K40" s="18">
        <v>1.47</v>
      </c>
      <c r="L40" s="33">
        <v>13</v>
      </c>
      <c r="M40" s="33">
        <v>14000000</v>
      </c>
      <c r="N40" s="33">
        <v>9660000</v>
      </c>
    </row>
    <row r="41" spans="2:14" ht="37.5" customHeight="1" x14ac:dyDescent="0.2">
      <c r="B41" s="3" t="s">
        <v>145</v>
      </c>
      <c r="C41" s="3" t="s">
        <v>146</v>
      </c>
      <c r="D41" s="13">
        <v>3.8</v>
      </c>
      <c r="E41" s="13">
        <v>3.8</v>
      </c>
      <c r="F41" s="13">
        <v>3.51</v>
      </c>
      <c r="G41" s="13">
        <v>3.63</v>
      </c>
      <c r="H41" s="13">
        <v>3.9</v>
      </c>
      <c r="I41" s="13">
        <v>3.51</v>
      </c>
      <c r="J41" s="13">
        <v>3.9</v>
      </c>
      <c r="K41" s="18">
        <v>-10</v>
      </c>
      <c r="L41" s="33">
        <v>8</v>
      </c>
      <c r="M41" s="33">
        <v>865000</v>
      </c>
      <c r="N41" s="33">
        <v>3138500</v>
      </c>
    </row>
    <row r="42" spans="2:14" ht="42" customHeight="1" x14ac:dyDescent="0.2">
      <c r="B42" s="109" t="s">
        <v>155</v>
      </c>
      <c r="C42" s="109"/>
      <c r="D42" s="109"/>
      <c r="E42" s="109"/>
      <c r="F42" s="109"/>
      <c r="G42" s="109"/>
      <c r="H42" s="109"/>
      <c r="I42" s="109"/>
      <c r="J42" s="109"/>
      <c r="K42" s="109"/>
      <c r="L42" s="109"/>
      <c r="M42" s="109"/>
      <c r="N42" s="109"/>
    </row>
    <row r="43" spans="2:14" ht="35.25" customHeight="1" x14ac:dyDescent="0.2">
      <c r="B43" s="87" t="s">
        <v>281</v>
      </c>
      <c r="C43" s="87"/>
      <c r="D43" s="87"/>
      <c r="E43" s="87"/>
      <c r="F43" s="87"/>
      <c r="G43" s="87"/>
      <c r="H43" s="87"/>
      <c r="I43" s="87"/>
      <c r="J43" s="87"/>
      <c r="K43" s="87"/>
      <c r="L43" s="87"/>
      <c r="M43" s="87"/>
      <c r="N43" s="88"/>
    </row>
    <row r="44" spans="2:14" ht="36.75" customHeight="1" x14ac:dyDescent="0.2">
      <c r="B44" s="35" t="s">
        <v>4</v>
      </c>
      <c r="C44" s="36" t="s">
        <v>5</v>
      </c>
      <c r="D44" s="36" t="s">
        <v>6</v>
      </c>
      <c r="E44" s="36" t="s">
        <v>0</v>
      </c>
      <c r="F44" s="36" t="s">
        <v>1</v>
      </c>
      <c r="G44" s="36" t="s">
        <v>2</v>
      </c>
      <c r="H44" s="36" t="s">
        <v>3</v>
      </c>
      <c r="I44" s="36" t="s">
        <v>7</v>
      </c>
      <c r="J44" s="36" t="s">
        <v>8</v>
      </c>
      <c r="K44" s="36" t="s">
        <v>9</v>
      </c>
      <c r="L44" s="36" t="s">
        <v>10</v>
      </c>
      <c r="M44" s="36" t="s">
        <v>11</v>
      </c>
      <c r="N44" s="36" t="s">
        <v>12</v>
      </c>
    </row>
    <row r="45" spans="2:14" ht="27.75" customHeight="1" x14ac:dyDescent="0.2">
      <c r="B45" s="84" t="s">
        <v>298</v>
      </c>
      <c r="C45" s="85"/>
      <c r="D45" s="85"/>
      <c r="E45" s="85"/>
      <c r="F45" s="85"/>
      <c r="G45" s="85"/>
      <c r="H45" s="85"/>
      <c r="I45" s="85"/>
      <c r="J45" s="85"/>
      <c r="K45" s="85"/>
      <c r="L45" s="85"/>
      <c r="M45" s="85"/>
      <c r="N45" s="86"/>
    </row>
    <row r="46" spans="2:14" ht="27" customHeight="1" x14ac:dyDescent="0.2">
      <c r="B46" s="34" t="s">
        <v>27</v>
      </c>
      <c r="C46" s="3" t="s">
        <v>28</v>
      </c>
      <c r="D46" s="13">
        <v>0.49</v>
      </c>
      <c r="E46" s="13">
        <v>0.49</v>
      </c>
      <c r="F46" s="13">
        <v>0.49</v>
      </c>
      <c r="G46" s="13">
        <v>0.49</v>
      </c>
      <c r="H46" s="13">
        <v>0.5</v>
      </c>
      <c r="I46" s="13">
        <v>0.49</v>
      </c>
      <c r="J46" s="13">
        <v>0.5</v>
      </c>
      <c r="K46" s="18">
        <v>-2</v>
      </c>
      <c r="L46" s="33">
        <v>1</v>
      </c>
      <c r="M46" s="33">
        <v>100000</v>
      </c>
      <c r="N46" s="33">
        <v>49000</v>
      </c>
    </row>
    <row r="47" spans="2:14" ht="27" customHeight="1" x14ac:dyDescent="0.2">
      <c r="B47" s="3" t="s">
        <v>99</v>
      </c>
      <c r="C47" s="3" t="s">
        <v>100</v>
      </c>
      <c r="D47" s="13">
        <v>9</v>
      </c>
      <c r="E47" s="13">
        <v>9</v>
      </c>
      <c r="F47" s="13">
        <v>9</v>
      </c>
      <c r="G47" s="13">
        <v>9</v>
      </c>
      <c r="H47" s="13">
        <v>9.5</v>
      </c>
      <c r="I47" s="13">
        <v>9</v>
      </c>
      <c r="J47" s="13">
        <v>9.5</v>
      </c>
      <c r="K47" s="18">
        <v>-5.26</v>
      </c>
      <c r="L47" s="33">
        <v>1</v>
      </c>
      <c r="M47" s="33">
        <v>50000</v>
      </c>
      <c r="N47" s="33">
        <v>450000</v>
      </c>
    </row>
    <row r="48" spans="2:14" ht="24" customHeight="1" x14ac:dyDescent="0.2">
      <c r="B48" s="135" t="s">
        <v>29</v>
      </c>
      <c r="C48" s="136"/>
      <c r="D48" s="137"/>
      <c r="E48" s="138"/>
      <c r="F48" s="138"/>
      <c r="G48" s="138"/>
      <c r="H48" s="138"/>
      <c r="I48" s="138"/>
      <c r="J48" s="138"/>
      <c r="K48" s="139"/>
      <c r="L48" s="54">
        <f>SUM(L35:L47)</f>
        <v>83</v>
      </c>
      <c r="M48" s="54">
        <f>SUM(M35:M47)</f>
        <v>40082737</v>
      </c>
      <c r="N48" s="54">
        <f>SUM(N35:N47)</f>
        <v>68694405.680000007</v>
      </c>
    </row>
    <row r="49" spans="2:14" ht="24.75" customHeight="1" x14ac:dyDescent="0.2">
      <c r="B49" s="84" t="s">
        <v>282</v>
      </c>
      <c r="C49" s="85"/>
      <c r="D49" s="85"/>
      <c r="E49" s="85"/>
      <c r="F49" s="85"/>
      <c r="G49" s="85"/>
      <c r="H49" s="85"/>
      <c r="I49" s="85"/>
      <c r="J49" s="85"/>
      <c r="K49" s="85"/>
      <c r="L49" s="85"/>
      <c r="M49" s="85"/>
      <c r="N49" s="86"/>
    </row>
    <row r="50" spans="2:14" ht="22.5" customHeight="1" x14ac:dyDescent="0.2">
      <c r="B50" s="3" t="s">
        <v>271</v>
      </c>
      <c r="C50" s="3" t="s">
        <v>272</v>
      </c>
      <c r="D50" s="13">
        <v>8.8800000000000008</v>
      </c>
      <c r="E50" s="13">
        <v>8.89</v>
      </c>
      <c r="F50" s="13">
        <v>8.8800000000000008</v>
      </c>
      <c r="G50" s="13">
        <v>8.8800000000000008</v>
      </c>
      <c r="H50" s="13">
        <v>9.1</v>
      </c>
      <c r="I50" s="13">
        <v>8.8800000000000008</v>
      </c>
      <c r="J50" s="13">
        <v>8.8800000000000008</v>
      </c>
      <c r="K50" s="18">
        <v>0</v>
      </c>
      <c r="L50" s="33">
        <v>6</v>
      </c>
      <c r="M50" s="33">
        <v>423240</v>
      </c>
      <c r="N50" s="33">
        <v>3759371.2</v>
      </c>
    </row>
    <row r="51" spans="2:14" ht="31.5" customHeight="1" x14ac:dyDescent="0.2">
      <c r="B51" s="3" t="s">
        <v>33</v>
      </c>
      <c r="C51" s="3" t="s">
        <v>34</v>
      </c>
      <c r="D51" s="13">
        <v>1.44</v>
      </c>
      <c r="E51" s="13">
        <v>1.44</v>
      </c>
      <c r="F51" s="13">
        <v>1.44</v>
      </c>
      <c r="G51" s="13">
        <v>1.44</v>
      </c>
      <c r="H51" s="13">
        <v>1.4</v>
      </c>
      <c r="I51" s="13">
        <v>1.44</v>
      </c>
      <c r="J51" s="13">
        <v>1.4</v>
      </c>
      <c r="K51" s="18">
        <v>2.86</v>
      </c>
      <c r="L51" s="33">
        <v>1</v>
      </c>
      <c r="M51" s="33">
        <v>93981</v>
      </c>
      <c r="N51" s="33">
        <v>135332.64000000001</v>
      </c>
    </row>
    <row r="52" spans="2:14" ht="31.5" customHeight="1" x14ac:dyDescent="0.2">
      <c r="B52" s="3" t="s">
        <v>232</v>
      </c>
      <c r="C52" s="3" t="s">
        <v>233</v>
      </c>
      <c r="D52" s="13">
        <v>13.25</v>
      </c>
      <c r="E52" s="13">
        <v>13.25</v>
      </c>
      <c r="F52" s="13">
        <v>13.25</v>
      </c>
      <c r="G52" s="13">
        <v>13.25</v>
      </c>
      <c r="H52" s="13">
        <v>13</v>
      </c>
      <c r="I52" s="13">
        <v>13.25</v>
      </c>
      <c r="J52" s="13">
        <v>13</v>
      </c>
      <c r="K52" s="18">
        <v>1.92</v>
      </c>
      <c r="L52" s="33">
        <v>1</v>
      </c>
      <c r="M52" s="33">
        <v>15000</v>
      </c>
      <c r="N52" s="33">
        <v>198750</v>
      </c>
    </row>
    <row r="53" spans="2:14" ht="31.5" customHeight="1" x14ac:dyDescent="0.2">
      <c r="B53" s="3" t="s">
        <v>35</v>
      </c>
      <c r="C53" s="3" t="s">
        <v>36</v>
      </c>
      <c r="D53" s="13">
        <v>15.4</v>
      </c>
      <c r="E53" s="13">
        <v>15.4</v>
      </c>
      <c r="F53" s="13">
        <v>15.4</v>
      </c>
      <c r="G53" s="13">
        <v>15.4</v>
      </c>
      <c r="H53" s="13">
        <v>15.5</v>
      </c>
      <c r="I53" s="13">
        <v>15.4</v>
      </c>
      <c r="J53" s="13">
        <v>15.5</v>
      </c>
      <c r="K53" s="18">
        <v>-0.65</v>
      </c>
      <c r="L53" s="33">
        <v>2</v>
      </c>
      <c r="M53" s="33">
        <v>40000</v>
      </c>
      <c r="N53" s="33">
        <v>616000</v>
      </c>
    </row>
    <row r="54" spans="2:14" ht="24" customHeight="1" x14ac:dyDescent="0.2">
      <c r="B54" s="89" t="s">
        <v>39</v>
      </c>
      <c r="C54" s="91"/>
      <c r="D54" s="96"/>
      <c r="E54" s="97"/>
      <c r="F54" s="97"/>
      <c r="G54" s="97"/>
      <c r="H54" s="97"/>
      <c r="I54" s="97"/>
      <c r="J54" s="97"/>
      <c r="K54" s="98"/>
      <c r="L54" s="33">
        <f>SUM(L50:L53)</f>
        <v>10</v>
      </c>
      <c r="M54" s="33">
        <f>SUM(M50:M53)</f>
        <v>572221</v>
      </c>
      <c r="N54" s="33">
        <f>SUM(N50:N53)</f>
        <v>4709453.84</v>
      </c>
    </row>
    <row r="55" spans="2:14" ht="24" customHeight="1" x14ac:dyDescent="0.2">
      <c r="B55" s="84" t="s">
        <v>40</v>
      </c>
      <c r="C55" s="85"/>
      <c r="D55" s="85"/>
      <c r="E55" s="85"/>
      <c r="F55" s="85"/>
      <c r="G55" s="85"/>
      <c r="H55" s="85"/>
      <c r="I55" s="85"/>
      <c r="J55" s="85"/>
      <c r="K55" s="85"/>
      <c r="L55" s="85"/>
      <c r="M55" s="85"/>
      <c r="N55" s="86"/>
    </row>
    <row r="56" spans="2:14" ht="24" customHeight="1" x14ac:dyDescent="0.2">
      <c r="B56" s="3" t="s">
        <v>239</v>
      </c>
      <c r="C56" s="3" t="s">
        <v>240</v>
      </c>
      <c r="D56" s="13">
        <v>4.1900000000000004</v>
      </c>
      <c r="E56" s="13">
        <v>4.3099999999999996</v>
      </c>
      <c r="F56" s="13">
        <v>4.0999999999999996</v>
      </c>
      <c r="G56" s="13">
        <v>4.22</v>
      </c>
      <c r="H56" s="13">
        <v>4.26</v>
      </c>
      <c r="I56" s="13">
        <v>4.3</v>
      </c>
      <c r="J56" s="13">
        <v>4.2</v>
      </c>
      <c r="K56" s="18">
        <v>2.38</v>
      </c>
      <c r="L56" s="33">
        <v>79</v>
      </c>
      <c r="M56" s="33">
        <v>8635380</v>
      </c>
      <c r="N56" s="33">
        <v>36434558.780000001</v>
      </c>
    </row>
    <row r="57" spans="2:14" ht="24" customHeight="1" x14ac:dyDescent="0.2">
      <c r="B57" s="89" t="s">
        <v>127</v>
      </c>
      <c r="C57" s="91"/>
      <c r="D57" s="96"/>
      <c r="E57" s="97"/>
      <c r="F57" s="97"/>
      <c r="G57" s="97"/>
      <c r="H57" s="97"/>
      <c r="I57" s="97"/>
      <c r="J57" s="97"/>
      <c r="K57" s="98"/>
      <c r="L57" s="33">
        <v>79</v>
      </c>
      <c r="M57" s="33">
        <v>8635380</v>
      </c>
      <c r="N57" s="33">
        <v>36434558.780000001</v>
      </c>
    </row>
    <row r="58" spans="2:14" ht="24" customHeight="1" x14ac:dyDescent="0.2">
      <c r="B58" s="89" t="s">
        <v>41</v>
      </c>
      <c r="C58" s="91"/>
      <c r="D58" s="96"/>
      <c r="E58" s="97"/>
      <c r="F58" s="97"/>
      <c r="G58" s="97"/>
      <c r="H58" s="97"/>
      <c r="I58" s="97"/>
      <c r="J58" s="97"/>
      <c r="K58" s="98"/>
      <c r="L58" s="33">
        <f>L57+L54+L48+L33+L29+L25+L22</f>
        <v>260</v>
      </c>
      <c r="M58" s="33">
        <f t="shared" ref="M58:N58" si="0">M57+M54+M48+M33+M29+M25+M22</f>
        <v>833302790</v>
      </c>
      <c r="N58" s="33">
        <f t="shared" si="0"/>
        <v>389929343.29000002</v>
      </c>
    </row>
    <row r="59" spans="2:14" ht="25.5" customHeight="1" x14ac:dyDescent="0.2">
      <c r="B59" s="87" t="s">
        <v>283</v>
      </c>
      <c r="C59" s="87"/>
      <c r="D59" s="87"/>
      <c r="E59" s="87"/>
      <c r="F59" s="87"/>
      <c r="G59" s="87"/>
      <c r="H59" s="87"/>
      <c r="I59" s="87"/>
      <c r="J59" s="87"/>
      <c r="K59" s="87"/>
      <c r="L59" s="87"/>
      <c r="M59" s="87"/>
      <c r="N59" s="88"/>
    </row>
    <row r="60" spans="2:14" ht="28.5" customHeight="1" x14ac:dyDescent="0.2">
      <c r="B60" s="72" t="s">
        <v>4</v>
      </c>
      <c r="C60" s="73" t="s">
        <v>5</v>
      </c>
      <c r="D60" s="73" t="s">
        <v>6</v>
      </c>
      <c r="E60" s="73" t="s">
        <v>0</v>
      </c>
      <c r="F60" s="73" t="s">
        <v>1</v>
      </c>
      <c r="G60" s="73" t="s">
        <v>2</v>
      </c>
      <c r="H60" s="73" t="s">
        <v>3</v>
      </c>
      <c r="I60" s="73" t="s">
        <v>7</v>
      </c>
      <c r="J60" s="73" t="s">
        <v>8</v>
      </c>
      <c r="K60" s="73" t="s">
        <v>9</v>
      </c>
      <c r="L60" s="73" t="s">
        <v>10</v>
      </c>
      <c r="M60" s="73" t="s">
        <v>11</v>
      </c>
      <c r="N60" s="73" t="s">
        <v>12</v>
      </c>
    </row>
    <row r="61" spans="2:14" ht="21.75" customHeight="1" x14ac:dyDescent="0.2">
      <c r="B61" s="84" t="s">
        <v>13</v>
      </c>
      <c r="C61" s="85"/>
      <c r="D61" s="85"/>
      <c r="E61" s="85"/>
      <c r="F61" s="85"/>
      <c r="G61" s="85"/>
      <c r="H61" s="85"/>
      <c r="I61" s="85"/>
      <c r="J61" s="85"/>
      <c r="K61" s="85"/>
      <c r="L61" s="85"/>
      <c r="M61" s="85"/>
      <c r="N61" s="86"/>
    </row>
    <row r="62" spans="2:14" ht="24.75" customHeight="1" x14ac:dyDescent="0.2">
      <c r="B62" s="74" t="s">
        <v>143</v>
      </c>
      <c r="C62" s="3" t="s">
        <v>144</v>
      </c>
      <c r="D62" s="13">
        <v>0.71</v>
      </c>
      <c r="E62" s="13">
        <v>0.71</v>
      </c>
      <c r="F62" s="13">
        <v>0.71</v>
      </c>
      <c r="G62" s="13">
        <v>0.71</v>
      </c>
      <c r="H62" s="13">
        <v>0.71</v>
      </c>
      <c r="I62" s="13">
        <v>0.71</v>
      </c>
      <c r="J62" s="13">
        <v>0.71</v>
      </c>
      <c r="K62" s="18">
        <v>0</v>
      </c>
      <c r="L62" s="33">
        <v>1</v>
      </c>
      <c r="M62" s="33">
        <v>1500000000</v>
      </c>
      <c r="N62" s="33">
        <v>1065000000</v>
      </c>
    </row>
    <row r="63" spans="2:14" ht="23.25" customHeight="1" x14ac:dyDescent="0.2">
      <c r="B63" s="89" t="s">
        <v>22</v>
      </c>
      <c r="C63" s="91"/>
      <c r="D63" s="96"/>
      <c r="E63" s="97"/>
      <c r="F63" s="97"/>
      <c r="G63" s="97"/>
      <c r="H63" s="97"/>
      <c r="I63" s="97"/>
      <c r="J63" s="97"/>
      <c r="K63" s="98"/>
      <c r="L63" s="33">
        <v>1</v>
      </c>
      <c r="M63" s="33">
        <v>1500000000</v>
      </c>
      <c r="N63" s="33">
        <v>1065000000</v>
      </c>
    </row>
    <row r="64" spans="2:14" ht="21.75" customHeight="1" x14ac:dyDescent="0.2">
      <c r="B64" s="94" t="s">
        <v>266</v>
      </c>
      <c r="C64" s="95"/>
      <c r="D64" s="96"/>
      <c r="E64" s="97"/>
      <c r="F64" s="97"/>
      <c r="G64" s="97"/>
      <c r="H64" s="97"/>
      <c r="I64" s="97"/>
      <c r="J64" s="97"/>
      <c r="K64" s="98"/>
      <c r="L64" s="33">
        <v>1</v>
      </c>
      <c r="M64" s="33">
        <v>1500000000</v>
      </c>
      <c r="N64" s="33">
        <v>1065000000</v>
      </c>
    </row>
    <row r="65" spans="2:14" ht="24" customHeight="1" x14ac:dyDescent="0.2">
      <c r="B65" s="94" t="s">
        <v>267</v>
      </c>
      <c r="C65" s="95"/>
      <c r="D65" s="96"/>
      <c r="E65" s="97"/>
      <c r="F65" s="97"/>
      <c r="G65" s="97"/>
      <c r="H65" s="97"/>
      <c r="I65" s="97"/>
      <c r="J65" s="97"/>
      <c r="K65" s="98"/>
      <c r="L65" s="33">
        <f>L64+L58</f>
        <v>261</v>
      </c>
      <c r="M65" s="33">
        <f t="shared" ref="M65:N65" si="1">M64+M58</f>
        <v>2333302790</v>
      </c>
      <c r="N65" s="33">
        <f t="shared" si="1"/>
        <v>1454929343.29</v>
      </c>
    </row>
    <row r="66" spans="2:14" ht="16.5" customHeight="1" x14ac:dyDescent="0.2">
      <c r="B66" s="145" t="s">
        <v>299</v>
      </c>
      <c r="C66" s="145"/>
      <c r="D66" s="145"/>
      <c r="E66" s="145"/>
      <c r="F66" s="145"/>
      <c r="G66" s="145"/>
      <c r="H66" s="145"/>
      <c r="I66" s="145"/>
      <c r="J66" s="145"/>
      <c r="K66" s="145"/>
      <c r="L66" s="145"/>
      <c r="M66" s="145"/>
      <c r="N66" s="145"/>
    </row>
    <row r="67" spans="2:14" s="41" customFormat="1" ht="14.25" customHeight="1" x14ac:dyDescent="0.25">
      <c r="B67" s="100" t="s">
        <v>164</v>
      </c>
      <c r="C67" s="100"/>
      <c r="D67" s="100"/>
      <c r="E67" s="100"/>
      <c r="F67" s="100"/>
      <c r="H67" s="42"/>
      <c r="I67" s="99" t="s">
        <v>119</v>
      </c>
      <c r="J67" s="99"/>
      <c r="K67" s="99"/>
      <c r="L67" s="99"/>
      <c r="M67" s="99"/>
      <c r="N67" s="99"/>
    </row>
    <row r="68" spans="2:14" ht="21.95" customHeight="1" x14ac:dyDescent="0.25">
      <c r="B68" s="26" t="s">
        <v>4</v>
      </c>
      <c r="C68" s="27" t="s">
        <v>44</v>
      </c>
      <c r="D68" s="28" t="s">
        <v>102</v>
      </c>
      <c r="E68" s="92" t="s">
        <v>11</v>
      </c>
      <c r="F68" s="93"/>
      <c r="G68" s="41"/>
      <c r="H68" s="30"/>
      <c r="I68" s="89" t="s">
        <v>4</v>
      </c>
      <c r="J68" s="90"/>
      <c r="K68" s="91"/>
      <c r="L68" s="31" t="s">
        <v>44</v>
      </c>
      <c r="M68" s="32" t="s">
        <v>9</v>
      </c>
      <c r="N68" s="33" t="s">
        <v>11</v>
      </c>
    </row>
    <row r="69" spans="2:14" ht="21.95" customHeight="1" x14ac:dyDescent="0.25">
      <c r="B69" s="3" t="s">
        <v>250</v>
      </c>
      <c r="C69" s="13">
        <v>0.32</v>
      </c>
      <c r="D69" s="67">
        <v>3.23</v>
      </c>
      <c r="E69" s="106">
        <v>660614079</v>
      </c>
      <c r="F69" s="107">
        <v>660614079</v>
      </c>
      <c r="G69" s="41"/>
      <c r="H69" s="30"/>
      <c r="I69" s="103" t="s">
        <v>145</v>
      </c>
      <c r="J69" s="104"/>
      <c r="K69" s="105"/>
      <c r="L69" s="13">
        <v>3.51</v>
      </c>
      <c r="M69" s="66">
        <v>-10</v>
      </c>
      <c r="N69" s="33">
        <v>865000</v>
      </c>
    </row>
    <row r="70" spans="2:14" ht="21.95" customHeight="1" x14ac:dyDescent="0.25">
      <c r="B70" s="55" t="s">
        <v>64</v>
      </c>
      <c r="C70" s="13">
        <v>14.75</v>
      </c>
      <c r="D70" s="67">
        <v>3.15</v>
      </c>
      <c r="E70" s="106">
        <v>197000</v>
      </c>
      <c r="F70" s="107">
        <v>197000</v>
      </c>
      <c r="G70" s="41"/>
      <c r="H70" s="30"/>
      <c r="I70" s="103" t="s">
        <v>99</v>
      </c>
      <c r="J70" s="104"/>
      <c r="K70" s="105"/>
      <c r="L70" s="13">
        <v>9</v>
      </c>
      <c r="M70" s="66">
        <v>-5.26</v>
      </c>
      <c r="N70" s="33">
        <v>50000</v>
      </c>
    </row>
    <row r="71" spans="2:14" ht="21.95" customHeight="1" x14ac:dyDescent="0.25">
      <c r="B71" s="3" t="s">
        <v>14</v>
      </c>
      <c r="C71" s="13">
        <v>0.34</v>
      </c>
      <c r="D71" s="67">
        <v>3.03</v>
      </c>
      <c r="E71" s="106">
        <v>47245000</v>
      </c>
      <c r="F71" s="107">
        <v>47245000</v>
      </c>
      <c r="G71" s="41"/>
      <c r="H71" s="30"/>
      <c r="I71" s="103" t="s">
        <v>20</v>
      </c>
      <c r="J71" s="104"/>
      <c r="K71" s="105"/>
      <c r="L71" s="13">
        <v>0.22</v>
      </c>
      <c r="M71" s="66">
        <v>-4.3499999999999996</v>
      </c>
      <c r="N71" s="33">
        <v>11500000</v>
      </c>
    </row>
    <row r="72" spans="2:14" ht="21.95" customHeight="1" x14ac:dyDescent="0.25">
      <c r="B72" s="3" t="s">
        <v>33</v>
      </c>
      <c r="C72" s="13">
        <v>1.44</v>
      </c>
      <c r="D72" s="67">
        <v>2.86</v>
      </c>
      <c r="E72" s="106">
        <v>93981</v>
      </c>
      <c r="F72" s="107">
        <v>93981</v>
      </c>
      <c r="G72" s="41"/>
      <c r="H72" s="30"/>
      <c r="I72" s="103" t="s">
        <v>116</v>
      </c>
      <c r="J72" s="104"/>
      <c r="K72" s="105"/>
      <c r="L72" s="13">
        <v>0.3</v>
      </c>
      <c r="M72" s="66">
        <v>-3.23</v>
      </c>
      <c r="N72" s="33">
        <v>2192233</v>
      </c>
    </row>
    <row r="73" spans="2:14" ht="21.95" customHeight="1" x14ac:dyDescent="0.25">
      <c r="B73" s="44" t="s">
        <v>239</v>
      </c>
      <c r="C73" s="13">
        <v>4.3</v>
      </c>
      <c r="D73" s="67">
        <v>2.38</v>
      </c>
      <c r="E73" s="106">
        <v>8635380</v>
      </c>
      <c r="F73" s="107">
        <v>8635380</v>
      </c>
      <c r="G73" s="41"/>
      <c r="H73" s="30"/>
      <c r="I73" s="103" t="s">
        <v>27</v>
      </c>
      <c r="J73" s="104"/>
      <c r="K73" s="105"/>
      <c r="L73" s="13">
        <v>0.49</v>
      </c>
      <c r="M73" s="66">
        <v>-2</v>
      </c>
      <c r="N73" s="33">
        <v>100000</v>
      </c>
    </row>
    <row r="74" spans="2:14" s="41" customFormat="1" ht="21.95" customHeight="1" x14ac:dyDescent="0.25">
      <c r="B74" s="99" t="s">
        <v>103</v>
      </c>
      <c r="C74" s="99"/>
      <c r="D74" s="99"/>
      <c r="E74" s="99"/>
      <c r="F74" s="99"/>
      <c r="G74" s="99"/>
      <c r="H74" s="42"/>
      <c r="I74" s="108" t="s">
        <v>104</v>
      </c>
      <c r="J74" s="108"/>
      <c r="K74" s="108"/>
      <c r="L74" s="108"/>
      <c r="M74" s="108"/>
      <c r="N74" s="108"/>
    </row>
    <row r="75" spans="2:14" ht="21.95" customHeight="1" x14ac:dyDescent="0.25">
      <c r="B75" s="26" t="s">
        <v>4</v>
      </c>
      <c r="C75" s="27" t="s">
        <v>44</v>
      </c>
      <c r="D75" s="28" t="s">
        <v>102</v>
      </c>
      <c r="E75" s="101" t="s">
        <v>11</v>
      </c>
      <c r="F75" s="102"/>
      <c r="G75" s="29"/>
      <c r="H75" s="30"/>
      <c r="I75" s="110" t="s">
        <v>4</v>
      </c>
      <c r="J75" s="90"/>
      <c r="K75" s="91"/>
      <c r="L75" s="13" t="s">
        <v>44</v>
      </c>
      <c r="M75" s="18" t="s">
        <v>9</v>
      </c>
      <c r="N75" s="33" t="s">
        <v>12</v>
      </c>
    </row>
    <row r="76" spans="2:14" ht="21.95" customHeight="1" x14ac:dyDescent="0.25">
      <c r="B76" s="19" t="s">
        <v>143</v>
      </c>
      <c r="C76" s="13">
        <v>0.71</v>
      </c>
      <c r="D76" s="18">
        <v>0</v>
      </c>
      <c r="E76" s="106">
        <v>1500000000</v>
      </c>
      <c r="F76" s="107">
        <v>1500000000</v>
      </c>
      <c r="G76" s="29"/>
      <c r="H76" s="30"/>
      <c r="I76" s="103" t="s">
        <v>143</v>
      </c>
      <c r="J76" s="104" t="s">
        <v>143</v>
      </c>
      <c r="K76" s="105" t="s">
        <v>143</v>
      </c>
      <c r="L76" s="13">
        <v>0.71</v>
      </c>
      <c r="M76" s="18">
        <v>0</v>
      </c>
      <c r="N76" s="33">
        <v>1065000000</v>
      </c>
    </row>
    <row r="77" spans="2:14" ht="21.95" customHeight="1" x14ac:dyDescent="0.25">
      <c r="B77" s="55" t="s">
        <v>250</v>
      </c>
      <c r="C77" s="13">
        <v>0.32</v>
      </c>
      <c r="D77" s="18">
        <v>3.23</v>
      </c>
      <c r="E77" s="106">
        <v>660614079</v>
      </c>
      <c r="F77" s="107">
        <v>660614079</v>
      </c>
      <c r="G77" s="29"/>
      <c r="H77" s="30"/>
      <c r="I77" s="103" t="s">
        <v>250</v>
      </c>
      <c r="J77" s="104" t="s">
        <v>250</v>
      </c>
      <c r="K77" s="105" t="s">
        <v>250</v>
      </c>
      <c r="L77" s="13">
        <v>0.32</v>
      </c>
      <c r="M77" s="18">
        <v>3.23</v>
      </c>
      <c r="N77" s="33">
        <v>204945639.49000001</v>
      </c>
    </row>
    <row r="78" spans="2:14" ht="21.95" customHeight="1" x14ac:dyDescent="0.25">
      <c r="B78" s="3" t="s">
        <v>14</v>
      </c>
      <c r="C78" s="13">
        <v>0.34</v>
      </c>
      <c r="D78" s="18">
        <v>3.03</v>
      </c>
      <c r="E78" s="106">
        <v>47245000</v>
      </c>
      <c r="F78" s="107">
        <v>47245000</v>
      </c>
      <c r="G78" s="29"/>
      <c r="H78" s="30"/>
      <c r="I78" s="103" t="s">
        <v>180</v>
      </c>
      <c r="J78" s="104" t="s">
        <v>180</v>
      </c>
      <c r="K78" s="105" t="s">
        <v>180</v>
      </c>
      <c r="L78" s="13">
        <v>2.59</v>
      </c>
      <c r="M78" s="18">
        <v>0.39</v>
      </c>
      <c r="N78" s="33">
        <v>45025405.68</v>
      </c>
    </row>
    <row r="79" spans="2:14" ht="21.95" customHeight="1" x14ac:dyDescent="0.25">
      <c r="B79" s="4" t="s">
        <v>18</v>
      </c>
      <c r="C79" s="13">
        <v>0.9</v>
      </c>
      <c r="D79" s="18">
        <v>0</v>
      </c>
      <c r="E79" s="106">
        <v>40801000</v>
      </c>
      <c r="F79" s="107">
        <v>40801000</v>
      </c>
      <c r="G79" s="29"/>
      <c r="H79" s="30"/>
      <c r="I79" s="103" t="s">
        <v>18</v>
      </c>
      <c r="J79" s="104" t="s">
        <v>18</v>
      </c>
      <c r="K79" s="105" t="s">
        <v>18</v>
      </c>
      <c r="L79" s="13">
        <v>0.9</v>
      </c>
      <c r="M79" s="18">
        <v>0</v>
      </c>
      <c r="N79" s="33">
        <v>36720900</v>
      </c>
    </row>
    <row r="80" spans="2:14" ht="21.95" customHeight="1" x14ac:dyDescent="0.25">
      <c r="B80" s="44" t="s">
        <v>180</v>
      </c>
      <c r="C80" s="13">
        <v>2.59</v>
      </c>
      <c r="D80" s="18">
        <v>0.39</v>
      </c>
      <c r="E80" s="106">
        <v>17417737</v>
      </c>
      <c r="F80" s="107">
        <v>17417737</v>
      </c>
      <c r="G80" s="29"/>
      <c r="H80" s="30"/>
      <c r="I80" s="103" t="s">
        <v>239</v>
      </c>
      <c r="J80" s="104" t="s">
        <v>239</v>
      </c>
      <c r="K80" s="105" t="s">
        <v>239</v>
      </c>
      <c r="L80" s="13">
        <v>4.3</v>
      </c>
      <c r="M80" s="18">
        <v>2.38</v>
      </c>
      <c r="N80" s="33">
        <v>36434558.780000001</v>
      </c>
    </row>
    <row r="81" spans="2:14" ht="5.25" customHeight="1" x14ac:dyDescent="0.2">
      <c r="B81" s="116"/>
      <c r="C81" s="117"/>
      <c r="D81" s="117"/>
      <c r="E81" s="117"/>
      <c r="F81" s="117"/>
      <c r="G81" s="117"/>
      <c r="H81" s="117"/>
      <c r="I81" s="117"/>
      <c r="J81" s="117"/>
      <c r="K81" s="117"/>
      <c r="L81" s="117"/>
      <c r="M81" s="117"/>
      <c r="N81" s="118"/>
    </row>
    <row r="82" spans="2:14" ht="48.75" customHeight="1" x14ac:dyDescent="0.2">
      <c r="B82" s="77" t="s">
        <v>288</v>
      </c>
      <c r="C82" s="120" t="s">
        <v>289</v>
      </c>
      <c r="D82" s="121"/>
      <c r="E82" s="121"/>
      <c r="F82" s="121"/>
      <c r="G82" s="121"/>
      <c r="H82" s="121"/>
      <c r="I82" s="121"/>
      <c r="J82" s="121"/>
      <c r="K82" s="121"/>
      <c r="L82" s="121"/>
      <c r="M82" s="121"/>
      <c r="N82" s="122"/>
    </row>
    <row r="83" spans="2:14" ht="12.75" customHeight="1" x14ac:dyDescent="0.2">
      <c r="B83" s="119" t="s">
        <v>113</v>
      </c>
      <c r="C83" s="115" t="s">
        <v>114</v>
      </c>
      <c r="D83" s="115"/>
      <c r="E83" s="115"/>
      <c r="F83" s="115"/>
      <c r="G83" s="115"/>
      <c r="H83" s="115"/>
      <c r="I83" s="115"/>
      <c r="J83" s="115"/>
      <c r="K83" s="115"/>
      <c r="L83" s="115"/>
      <c r="M83" s="115"/>
      <c r="N83" s="115"/>
    </row>
    <row r="84" spans="2:14" ht="13.5" customHeight="1" x14ac:dyDescent="0.2">
      <c r="B84" s="119"/>
      <c r="C84" s="114" t="s">
        <v>115</v>
      </c>
      <c r="D84" s="114"/>
      <c r="E84" s="114"/>
      <c r="F84" s="114"/>
      <c r="G84" s="114"/>
      <c r="H84" s="114"/>
      <c r="I84" s="114"/>
      <c r="J84" s="114"/>
      <c r="K84" s="114"/>
      <c r="L84" s="114"/>
      <c r="M84" s="114"/>
      <c r="N84" s="114"/>
    </row>
    <row r="85" spans="2:14" ht="49.5" customHeight="1" x14ac:dyDescent="0.2">
      <c r="B85" s="75" t="s">
        <v>275</v>
      </c>
      <c r="C85" s="120" t="s">
        <v>274</v>
      </c>
      <c r="D85" s="121"/>
      <c r="E85" s="121"/>
      <c r="F85" s="121"/>
      <c r="G85" s="121"/>
      <c r="H85" s="121"/>
      <c r="I85" s="121"/>
      <c r="J85" s="121"/>
      <c r="K85" s="121"/>
      <c r="L85" s="121"/>
      <c r="M85" s="121"/>
      <c r="N85" s="122"/>
    </row>
    <row r="86" spans="2:14" ht="115.5" customHeight="1" x14ac:dyDescent="0.2">
      <c r="B86" s="52" t="s">
        <v>186</v>
      </c>
      <c r="C86" s="111" t="s">
        <v>257</v>
      </c>
      <c r="D86" s="112"/>
      <c r="E86" s="112"/>
      <c r="F86" s="112"/>
      <c r="G86" s="112"/>
      <c r="H86" s="112"/>
      <c r="I86" s="112"/>
      <c r="J86" s="112"/>
      <c r="K86" s="112"/>
      <c r="L86" s="112"/>
      <c r="M86" s="112"/>
      <c r="N86" s="113"/>
    </row>
  </sheetData>
  <mergeCells count="77">
    <mergeCell ref="B34:N34"/>
    <mergeCell ref="B48:C48"/>
    <mergeCell ref="B9:N9"/>
    <mergeCell ref="B11:N11"/>
    <mergeCell ref="B22:C22"/>
    <mergeCell ref="D48:K48"/>
    <mergeCell ref="B30:N30"/>
    <mergeCell ref="D22:K22"/>
    <mergeCell ref="B33:C33"/>
    <mergeCell ref="D33:K33"/>
    <mergeCell ref="B26:N26"/>
    <mergeCell ref="B29:C29"/>
    <mergeCell ref="D29:K29"/>
    <mergeCell ref="B23:N23"/>
    <mergeCell ref="D25:K25"/>
    <mergeCell ref="B25:C25"/>
    <mergeCell ref="L3:M3"/>
    <mergeCell ref="C6:E6"/>
    <mergeCell ref="C7:D7"/>
    <mergeCell ref="C3:E3"/>
    <mergeCell ref="C4:E4"/>
    <mergeCell ref="C5:E5"/>
    <mergeCell ref="I76:K76"/>
    <mergeCell ref="C86:N86"/>
    <mergeCell ref="C84:N84"/>
    <mergeCell ref="C83:N83"/>
    <mergeCell ref="B81:N81"/>
    <mergeCell ref="B83:B84"/>
    <mergeCell ref="C85:N85"/>
    <mergeCell ref="I80:K80"/>
    <mergeCell ref="E76:F76"/>
    <mergeCell ref="E77:F77"/>
    <mergeCell ref="C82:N82"/>
    <mergeCell ref="I77:K77"/>
    <mergeCell ref="I78:K78"/>
    <mergeCell ref="I79:K79"/>
    <mergeCell ref="E79:F79"/>
    <mergeCell ref="E80:F80"/>
    <mergeCell ref="E78:F78"/>
    <mergeCell ref="B42:N42"/>
    <mergeCell ref="I69:K69"/>
    <mergeCell ref="I70:K70"/>
    <mergeCell ref="I71:K71"/>
    <mergeCell ref="I72:K72"/>
    <mergeCell ref="E69:F69"/>
    <mergeCell ref="E70:F70"/>
    <mergeCell ref="E71:F71"/>
    <mergeCell ref="E72:F72"/>
    <mergeCell ref="D57:K57"/>
    <mergeCell ref="B55:N55"/>
    <mergeCell ref="B57:C57"/>
    <mergeCell ref="B49:N49"/>
    <mergeCell ref="B66:N66"/>
    <mergeCell ref="B59:N59"/>
    <mergeCell ref="D63:K63"/>
    <mergeCell ref="E75:F75"/>
    <mergeCell ref="I73:K73"/>
    <mergeCell ref="E73:F73"/>
    <mergeCell ref="I74:N74"/>
    <mergeCell ref="B74:G74"/>
    <mergeCell ref="I75:K75"/>
    <mergeCell ref="B45:N45"/>
    <mergeCell ref="B43:N43"/>
    <mergeCell ref="I68:K68"/>
    <mergeCell ref="E68:F68"/>
    <mergeCell ref="B64:C64"/>
    <mergeCell ref="B65:C65"/>
    <mergeCell ref="D64:K64"/>
    <mergeCell ref="D65:K65"/>
    <mergeCell ref="I67:N67"/>
    <mergeCell ref="B67:F67"/>
    <mergeCell ref="B63:C63"/>
    <mergeCell ref="B61:N61"/>
    <mergeCell ref="D54:K54"/>
    <mergeCell ref="B54:C54"/>
    <mergeCell ref="B58:C58"/>
    <mergeCell ref="D58:K58"/>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rightToLeft="1" workbookViewId="0">
      <selection activeCell="I9" sqref="I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18" x14ac:dyDescent="0.2">
      <c r="B1" s="148" t="s">
        <v>46</v>
      </c>
      <c r="C1" s="148"/>
    </row>
    <row r="2" spans="2:6" ht="18" customHeight="1" x14ac:dyDescent="0.2">
      <c r="B2" s="78" t="s">
        <v>290</v>
      </c>
      <c r="C2" s="78"/>
    </row>
    <row r="3" spans="2:6" ht="18" x14ac:dyDescent="0.2">
      <c r="B3" s="148"/>
      <c r="C3" s="148"/>
      <c r="D3" s="148"/>
    </row>
    <row r="4" spans="2:6" ht="18" x14ac:dyDescent="0.2">
      <c r="B4" s="149" t="s">
        <v>291</v>
      </c>
      <c r="C4" s="149"/>
      <c r="D4" s="149"/>
      <c r="E4" s="149"/>
      <c r="F4" s="149"/>
    </row>
    <row r="5" spans="2:6" ht="15.75" x14ac:dyDescent="0.2">
      <c r="B5" s="79" t="s">
        <v>4</v>
      </c>
      <c r="C5" s="80" t="s">
        <v>5</v>
      </c>
      <c r="D5" s="80" t="s">
        <v>10</v>
      </c>
      <c r="E5" s="80" t="s">
        <v>11</v>
      </c>
      <c r="F5" s="80" t="s">
        <v>12</v>
      </c>
    </row>
    <row r="6" spans="2:6" ht="18" x14ac:dyDescent="0.2">
      <c r="B6" s="150" t="s">
        <v>292</v>
      </c>
      <c r="C6" s="151"/>
      <c r="D6" s="151"/>
      <c r="E6" s="151"/>
      <c r="F6" s="152"/>
    </row>
    <row r="7" spans="2:6" ht="18" x14ac:dyDescent="0.2">
      <c r="B7" s="81" t="s">
        <v>293</v>
      </c>
      <c r="C7" s="82" t="s">
        <v>181</v>
      </c>
      <c r="D7" s="83">
        <v>38</v>
      </c>
      <c r="E7" s="83">
        <v>17000000</v>
      </c>
      <c r="F7" s="83">
        <v>43947250</v>
      </c>
    </row>
    <row r="8" spans="2:6" ht="18" x14ac:dyDescent="0.2">
      <c r="B8" s="146" t="s">
        <v>294</v>
      </c>
      <c r="C8" s="147"/>
      <c r="D8" s="83">
        <f>SUM(D7)</f>
        <v>38</v>
      </c>
      <c r="E8" s="83">
        <f>SUM(E7)</f>
        <v>17000000</v>
      </c>
      <c r="F8" s="83">
        <f>SUM(F7)</f>
        <v>43947250</v>
      </c>
    </row>
    <row r="9" spans="2:6" ht="18" x14ac:dyDescent="0.2">
      <c r="B9" s="150" t="s">
        <v>295</v>
      </c>
      <c r="C9" s="151"/>
      <c r="D9" s="151"/>
      <c r="E9" s="151"/>
      <c r="F9" s="152"/>
    </row>
    <row r="10" spans="2:6" ht="18" x14ac:dyDescent="0.2">
      <c r="B10" s="81" t="s">
        <v>111</v>
      </c>
      <c r="C10" s="82" t="s">
        <v>112</v>
      </c>
      <c r="D10" s="83">
        <v>2</v>
      </c>
      <c r="E10" s="83">
        <v>130000</v>
      </c>
      <c r="F10" s="83">
        <v>673400</v>
      </c>
    </row>
    <row r="11" spans="2:6" ht="18" x14ac:dyDescent="0.2">
      <c r="B11" s="146" t="s">
        <v>296</v>
      </c>
      <c r="C11" s="147"/>
      <c r="D11" s="83">
        <f>SUM(D10)</f>
        <v>2</v>
      </c>
      <c r="E11" s="83">
        <f>SUM(E10)</f>
        <v>130000</v>
      </c>
      <c r="F11" s="83">
        <f>SUM(F10)</f>
        <v>673400</v>
      </c>
    </row>
    <row r="12" spans="2:6" ht="18" x14ac:dyDescent="0.2">
      <c r="B12" s="146" t="s">
        <v>297</v>
      </c>
      <c r="C12" s="147"/>
      <c r="D12" s="83">
        <f>D11+D8</f>
        <v>40</v>
      </c>
      <c r="E12" s="83">
        <f>E11+E8</f>
        <v>17130000</v>
      </c>
      <c r="F12" s="83">
        <f>F11+F8</f>
        <v>44620650</v>
      </c>
    </row>
  </sheetData>
  <mergeCells count="8">
    <mergeCell ref="B11:C11"/>
    <mergeCell ref="B12:C12"/>
    <mergeCell ref="B1:C1"/>
    <mergeCell ref="B3:D3"/>
    <mergeCell ref="B4:F4"/>
    <mergeCell ref="B6:F6"/>
    <mergeCell ref="B8:C8"/>
    <mergeCell ref="B9:F9"/>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rightToLeft="1" topLeftCell="A40" zoomScale="90" zoomScaleNormal="90" workbookViewId="0">
      <selection activeCell="E63" sqref="E63"/>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21" customHeight="1" x14ac:dyDescent="0.25">
      <c r="B1" s="156" t="s">
        <v>277</v>
      </c>
      <c r="C1" s="156"/>
      <c r="D1" s="156"/>
      <c r="E1" s="156"/>
      <c r="F1" s="156"/>
    </row>
    <row r="2" spans="2:9" ht="12.75" customHeight="1" x14ac:dyDescent="0.2">
      <c r="B2" s="22" t="s">
        <v>4</v>
      </c>
      <c r="C2" s="22" t="s">
        <v>5</v>
      </c>
      <c r="D2" s="22" t="s">
        <v>57</v>
      </c>
      <c r="E2" s="22" t="s">
        <v>72</v>
      </c>
      <c r="F2" s="22" t="s">
        <v>58</v>
      </c>
    </row>
    <row r="3" spans="2:9" ht="13.5" customHeight="1" x14ac:dyDescent="0.25">
      <c r="B3" s="153" t="s">
        <v>13</v>
      </c>
      <c r="C3" s="154"/>
      <c r="D3" s="154"/>
      <c r="E3" s="154"/>
      <c r="F3" s="155"/>
    </row>
    <row r="4" spans="2:9" ht="13.5" customHeight="1" x14ac:dyDescent="0.2">
      <c r="B4" s="3" t="s">
        <v>128</v>
      </c>
      <c r="C4" s="3" t="s">
        <v>129</v>
      </c>
      <c r="D4" s="13">
        <v>2.75</v>
      </c>
      <c r="E4" s="56">
        <v>2.75</v>
      </c>
      <c r="F4" s="53" t="s">
        <v>59</v>
      </c>
      <c r="G4" s="48"/>
      <c r="H4" s="49"/>
    </row>
    <row r="5" spans="2:9" ht="13.5" customHeight="1" x14ac:dyDescent="0.2">
      <c r="B5" s="5" t="s">
        <v>258</v>
      </c>
      <c r="C5" s="5" t="s">
        <v>259</v>
      </c>
      <c r="D5" s="69">
        <v>1.05</v>
      </c>
      <c r="E5" s="69">
        <v>1.05</v>
      </c>
      <c r="F5" s="21" t="s">
        <v>59</v>
      </c>
      <c r="G5" s="48"/>
      <c r="H5" s="48"/>
      <c r="I5" s="49"/>
    </row>
    <row r="6" spans="2:9" ht="13.5" customHeight="1" x14ac:dyDescent="0.2">
      <c r="B6" s="5" t="s">
        <v>16</v>
      </c>
      <c r="C6" s="5" t="s">
        <v>17</v>
      </c>
      <c r="D6" s="13">
        <v>0.66</v>
      </c>
      <c r="E6" s="71">
        <v>0.66</v>
      </c>
      <c r="F6" s="21" t="s">
        <v>59</v>
      </c>
      <c r="G6" s="48"/>
      <c r="H6" s="48"/>
      <c r="I6" s="49"/>
    </row>
    <row r="7" spans="2:9" ht="13.5" customHeight="1" x14ac:dyDescent="0.2">
      <c r="B7" s="3" t="s">
        <v>165</v>
      </c>
      <c r="C7" s="3" t="s">
        <v>166</v>
      </c>
      <c r="D7" s="13">
        <v>1.5</v>
      </c>
      <c r="E7" s="71">
        <v>1.5</v>
      </c>
      <c r="F7" s="21" t="s">
        <v>59</v>
      </c>
      <c r="G7" s="48"/>
      <c r="H7" s="48"/>
      <c r="I7" s="49"/>
    </row>
    <row r="8" spans="2:9" ht="13.5" customHeight="1" x14ac:dyDescent="0.2">
      <c r="B8" s="3" t="s">
        <v>60</v>
      </c>
      <c r="C8" s="3" t="s">
        <v>61</v>
      </c>
      <c r="D8" s="13">
        <v>0.28000000000000003</v>
      </c>
      <c r="E8" s="13">
        <v>0.28000000000000003</v>
      </c>
      <c r="F8" s="21" t="s">
        <v>59</v>
      </c>
    </row>
    <row r="9" spans="2:9" ht="13.5" customHeight="1" x14ac:dyDescent="0.2">
      <c r="B9" s="55" t="s">
        <v>234</v>
      </c>
      <c r="C9" s="55" t="s">
        <v>235</v>
      </c>
      <c r="D9" s="13">
        <v>0.51</v>
      </c>
      <c r="E9" s="13">
        <v>0.51</v>
      </c>
      <c r="F9" s="21" t="s">
        <v>59</v>
      </c>
    </row>
    <row r="10" spans="2:9" ht="13.5" customHeight="1" x14ac:dyDescent="0.2">
      <c r="B10" s="5" t="s">
        <v>228</v>
      </c>
      <c r="C10" s="48" t="s">
        <v>229</v>
      </c>
      <c r="D10" s="13">
        <v>0.49</v>
      </c>
      <c r="E10" s="13">
        <v>0.49</v>
      </c>
      <c r="F10" s="21" t="s">
        <v>59</v>
      </c>
      <c r="G10" s="48"/>
      <c r="H10" s="48"/>
      <c r="I10" s="49"/>
    </row>
    <row r="11" spans="2:9" ht="13.5" customHeight="1" x14ac:dyDescent="0.25">
      <c r="B11" s="153" t="s">
        <v>101</v>
      </c>
      <c r="C11" s="154"/>
      <c r="D11" s="154"/>
      <c r="E11" s="154"/>
      <c r="F11" s="155"/>
      <c r="G11" s="48"/>
      <c r="H11" s="48"/>
      <c r="I11" s="49"/>
    </row>
    <row r="12" spans="2:9" ht="13.5" customHeight="1" x14ac:dyDescent="0.2">
      <c r="B12" s="55" t="s">
        <v>174</v>
      </c>
      <c r="C12" s="55" t="s">
        <v>175</v>
      </c>
      <c r="D12" s="13">
        <v>3.25</v>
      </c>
      <c r="E12" s="13">
        <v>3.25</v>
      </c>
      <c r="F12" s="21" t="s">
        <v>59</v>
      </c>
      <c r="G12" s="48"/>
      <c r="H12" s="48"/>
      <c r="I12" s="49"/>
    </row>
    <row r="13" spans="2:9" ht="13.5" customHeight="1" x14ac:dyDescent="0.25">
      <c r="B13" s="153" t="s">
        <v>62</v>
      </c>
      <c r="C13" s="154"/>
      <c r="D13" s="154"/>
      <c r="E13" s="154"/>
      <c r="F13" s="155"/>
    </row>
    <row r="14" spans="2:9" ht="13.5" customHeight="1" x14ac:dyDescent="0.2">
      <c r="B14" s="3" t="s">
        <v>264</v>
      </c>
      <c r="C14" s="3" t="s">
        <v>265</v>
      </c>
      <c r="D14" s="64">
        <v>0.38</v>
      </c>
      <c r="E14" s="64">
        <v>0.38</v>
      </c>
      <c r="F14" s="21" t="s">
        <v>59</v>
      </c>
      <c r="G14" s="48"/>
      <c r="H14" s="48"/>
      <c r="I14" s="49"/>
    </row>
    <row r="15" spans="2:9" ht="13.5" customHeight="1" x14ac:dyDescent="0.25">
      <c r="B15" s="153" t="s">
        <v>63</v>
      </c>
      <c r="C15" s="154"/>
      <c r="D15" s="154"/>
      <c r="E15" s="154"/>
      <c r="F15" s="155"/>
    </row>
    <row r="16" spans="2:9" ht="13.5" customHeight="1" x14ac:dyDescent="0.2">
      <c r="B16" s="3" t="s">
        <v>150</v>
      </c>
      <c r="C16" s="3" t="s">
        <v>151</v>
      </c>
      <c r="D16" s="13">
        <v>0.89</v>
      </c>
      <c r="E16" s="50">
        <v>0.89</v>
      </c>
      <c r="F16" s="21" t="s">
        <v>59</v>
      </c>
    </row>
    <row r="17" spans="2:9" ht="13.5" customHeight="1" x14ac:dyDescent="0.25">
      <c r="B17" s="153" t="s">
        <v>23</v>
      </c>
      <c r="C17" s="154"/>
      <c r="D17" s="154"/>
      <c r="E17" s="154"/>
      <c r="F17" s="155"/>
    </row>
    <row r="18" spans="2:9" ht="13.5" customHeight="1" x14ac:dyDescent="0.2">
      <c r="B18" s="3" t="s">
        <v>236</v>
      </c>
      <c r="C18" s="3" t="s">
        <v>237</v>
      </c>
      <c r="D18" s="13">
        <v>0.35</v>
      </c>
      <c r="E18" s="13">
        <v>0.36</v>
      </c>
      <c r="F18" s="21" t="s">
        <v>59</v>
      </c>
    </row>
    <row r="19" spans="2:9" ht="13.5" customHeight="1" x14ac:dyDescent="0.2">
      <c r="B19" s="3" t="s">
        <v>132</v>
      </c>
      <c r="C19" s="3" t="s">
        <v>133</v>
      </c>
      <c r="D19" s="13">
        <v>2</v>
      </c>
      <c r="E19" s="13">
        <v>2</v>
      </c>
      <c r="F19" s="21" t="s">
        <v>59</v>
      </c>
    </row>
    <row r="20" spans="2:9" ht="13.5" customHeight="1" x14ac:dyDescent="0.25">
      <c r="B20" s="153" t="s">
        <v>24</v>
      </c>
      <c r="C20" s="154"/>
      <c r="D20" s="154"/>
      <c r="E20" s="154"/>
      <c r="F20" s="155"/>
    </row>
    <row r="21" spans="2:9" ht="13.5" customHeight="1" x14ac:dyDescent="0.2">
      <c r="B21" s="3" t="s">
        <v>68</v>
      </c>
      <c r="C21" s="3" t="s">
        <v>69</v>
      </c>
      <c r="D21" s="13">
        <v>1.25</v>
      </c>
      <c r="E21" s="13">
        <v>1.25</v>
      </c>
      <c r="F21" s="21" t="s">
        <v>59</v>
      </c>
    </row>
    <row r="22" spans="2:9" ht="13.5" customHeight="1" x14ac:dyDescent="0.2">
      <c r="B22" s="3" t="s">
        <v>189</v>
      </c>
      <c r="C22" s="3" t="s">
        <v>130</v>
      </c>
      <c r="D22" s="13">
        <v>0.64</v>
      </c>
      <c r="E22" s="13">
        <v>0.64</v>
      </c>
      <c r="F22" s="21" t="s">
        <v>59</v>
      </c>
    </row>
    <row r="23" spans="2:9" ht="13.5" customHeight="1" x14ac:dyDescent="0.25">
      <c r="B23" s="153" t="s">
        <v>30</v>
      </c>
      <c r="C23" s="154"/>
      <c r="D23" s="154"/>
      <c r="E23" s="154"/>
      <c r="F23" s="155"/>
    </row>
    <row r="24" spans="2:9" ht="13.5" customHeight="1" x14ac:dyDescent="0.2">
      <c r="B24" s="34" t="s">
        <v>178</v>
      </c>
      <c r="C24" s="3" t="s">
        <v>167</v>
      </c>
      <c r="D24" s="13">
        <v>6.27</v>
      </c>
      <c r="E24" s="13">
        <v>6.27</v>
      </c>
      <c r="F24" s="21" t="s">
        <v>59</v>
      </c>
    </row>
    <row r="25" spans="2:9" ht="13.5" customHeight="1" x14ac:dyDescent="0.2">
      <c r="B25" s="3" t="s">
        <v>37</v>
      </c>
      <c r="C25" s="3" t="s">
        <v>38</v>
      </c>
      <c r="D25" s="13">
        <v>6</v>
      </c>
      <c r="E25" s="13">
        <v>6</v>
      </c>
      <c r="F25" s="21" t="s">
        <v>59</v>
      </c>
    </row>
    <row r="26" spans="2:9" ht="13.5" customHeight="1" x14ac:dyDescent="0.2">
      <c r="B26" s="3" t="s">
        <v>97</v>
      </c>
      <c r="C26" s="3" t="s">
        <v>98</v>
      </c>
      <c r="D26" s="13">
        <v>11.52</v>
      </c>
      <c r="E26" s="13">
        <v>11.75</v>
      </c>
      <c r="F26" s="21" t="s">
        <v>59</v>
      </c>
    </row>
    <row r="27" spans="2:9" ht="13.5" customHeight="1" x14ac:dyDescent="0.2">
      <c r="B27" s="3" t="s">
        <v>31</v>
      </c>
      <c r="C27" s="3" t="s">
        <v>32</v>
      </c>
      <c r="D27" s="13">
        <v>33.57</v>
      </c>
      <c r="E27" s="13">
        <v>34</v>
      </c>
      <c r="F27" s="21" t="s">
        <v>59</v>
      </c>
    </row>
    <row r="28" spans="2:9" ht="13.5" customHeight="1" x14ac:dyDescent="0.25">
      <c r="B28" s="153" t="s">
        <v>40</v>
      </c>
      <c r="C28" s="154"/>
      <c r="D28" s="154"/>
      <c r="E28" s="154"/>
      <c r="F28" s="155"/>
    </row>
    <row r="29" spans="2:9" ht="13.5" customHeight="1" x14ac:dyDescent="0.2">
      <c r="B29" s="3" t="s">
        <v>70</v>
      </c>
      <c r="C29" s="3" t="s">
        <v>71</v>
      </c>
      <c r="D29" s="13">
        <v>8.0500000000000007</v>
      </c>
      <c r="E29" s="13">
        <v>8.0500000000000007</v>
      </c>
      <c r="F29" s="21" t="s">
        <v>59</v>
      </c>
    </row>
    <row r="30" spans="2:9" ht="13.5" customHeight="1" x14ac:dyDescent="0.2">
      <c r="B30" s="19" t="s">
        <v>156</v>
      </c>
      <c r="C30" s="3" t="s">
        <v>157</v>
      </c>
      <c r="D30" s="13">
        <v>0.32</v>
      </c>
      <c r="E30" s="13">
        <v>0.32</v>
      </c>
      <c r="F30" s="21" t="s">
        <v>59</v>
      </c>
    </row>
    <row r="31" spans="2:9" ht="13.5" customHeight="1" x14ac:dyDescent="0.2">
      <c r="B31" s="19" t="s">
        <v>252</v>
      </c>
      <c r="C31" s="3" t="s">
        <v>253</v>
      </c>
      <c r="D31" s="13">
        <v>7</v>
      </c>
      <c r="E31" s="13">
        <v>7</v>
      </c>
      <c r="F31" s="21" t="s">
        <v>59</v>
      </c>
      <c r="G31" s="65"/>
      <c r="H31" s="48"/>
      <c r="I31" s="49"/>
    </row>
    <row r="32" spans="2:9" ht="13.5" customHeight="1" x14ac:dyDescent="0.2">
      <c r="B32" s="3" t="s">
        <v>123</v>
      </c>
      <c r="C32" s="3" t="s">
        <v>124</v>
      </c>
      <c r="D32" s="13">
        <v>1.23</v>
      </c>
      <c r="E32" s="13">
        <v>1.23</v>
      </c>
      <c r="F32" s="21" t="s">
        <v>59</v>
      </c>
      <c r="G32" s="65"/>
      <c r="H32" s="48"/>
      <c r="I32" s="49"/>
    </row>
    <row r="33" spans="2:6" ht="18.75" customHeight="1" x14ac:dyDescent="0.25">
      <c r="B33" s="156" t="s">
        <v>276</v>
      </c>
      <c r="C33" s="156"/>
      <c r="D33" s="156"/>
      <c r="E33" s="156"/>
      <c r="F33" s="156"/>
    </row>
    <row r="34" spans="2:6" ht="13.5" customHeight="1" x14ac:dyDescent="0.2">
      <c r="B34" s="22" t="s">
        <v>4</v>
      </c>
      <c r="C34" s="22" t="s">
        <v>5</v>
      </c>
      <c r="D34" s="22" t="s">
        <v>57</v>
      </c>
      <c r="E34" s="22" t="s">
        <v>72</v>
      </c>
      <c r="F34" s="22" t="s">
        <v>58</v>
      </c>
    </row>
    <row r="35" spans="2:6" ht="12" customHeight="1" x14ac:dyDescent="0.25">
      <c r="B35" s="153" t="s">
        <v>13</v>
      </c>
      <c r="C35" s="154"/>
      <c r="D35" s="154"/>
      <c r="E35" s="154"/>
      <c r="F35" s="155"/>
    </row>
    <row r="36" spans="2:6" ht="13.5" customHeight="1" x14ac:dyDescent="0.2">
      <c r="B36" s="3" t="s">
        <v>73</v>
      </c>
      <c r="C36" s="3" t="s">
        <v>74</v>
      </c>
      <c r="D36" s="13">
        <v>1</v>
      </c>
      <c r="E36" s="13">
        <v>1</v>
      </c>
      <c r="F36" s="21" t="s">
        <v>59</v>
      </c>
    </row>
    <row r="37" spans="2:6" ht="13.5" customHeight="1" x14ac:dyDescent="0.2">
      <c r="B37" s="3" t="s">
        <v>137</v>
      </c>
      <c r="C37" s="3" t="s">
        <v>138</v>
      </c>
      <c r="D37" s="20" t="s">
        <v>75</v>
      </c>
      <c r="E37" s="20" t="s">
        <v>75</v>
      </c>
      <c r="F37" s="21" t="s">
        <v>59</v>
      </c>
    </row>
    <row r="38" spans="2:6" ht="13.5" customHeight="1" x14ac:dyDescent="0.2">
      <c r="B38" s="3" t="s">
        <v>141</v>
      </c>
      <c r="C38" s="3" t="s">
        <v>142</v>
      </c>
      <c r="D38" s="20" t="s">
        <v>75</v>
      </c>
      <c r="E38" s="20" t="s">
        <v>75</v>
      </c>
      <c r="F38" s="21" t="s">
        <v>59</v>
      </c>
    </row>
    <row r="39" spans="2:6" ht="13.5" customHeight="1" x14ac:dyDescent="0.2">
      <c r="B39" s="3" t="s">
        <v>108</v>
      </c>
      <c r="C39" s="3" t="s">
        <v>107</v>
      </c>
      <c r="D39" s="13">
        <v>1</v>
      </c>
      <c r="E39" s="13">
        <v>1</v>
      </c>
      <c r="F39" s="21" t="s">
        <v>59</v>
      </c>
    </row>
    <row r="40" spans="2:6" ht="13.5" customHeight="1" x14ac:dyDescent="0.2">
      <c r="B40" s="3" t="s">
        <v>105</v>
      </c>
      <c r="C40" s="3" t="s">
        <v>106</v>
      </c>
      <c r="D40" s="13">
        <v>1</v>
      </c>
      <c r="E40" s="13">
        <v>1</v>
      </c>
      <c r="F40" s="21" t="s">
        <v>59</v>
      </c>
    </row>
    <row r="41" spans="2:6" ht="13.5" customHeight="1" x14ac:dyDescent="0.2">
      <c r="B41" s="74" t="s">
        <v>270</v>
      </c>
      <c r="C41" s="3" t="s">
        <v>269</v>
      </c>
      <c r="D41" s="13">
        <v>1</v>
      </c>
      <c r="E41" s="13">
        <v>1</v>
      </c>
      <c r="F41" s="21" t="s">
        <v>59</v>
      </c>
    </row>
    <row r="42" spans="2:6" ht="13.5" customHeight="1" x14ac:dyDescent="0.25">
      <c r="B42" s="157" t="s">
        <v>62</v>
      </c>
      <c r="C42" s="158"/>
      <c r="D42" s="158"/>
      <c r="E42" s="158"/>
      <c r="F42" s="159"/>
    </row>
    <row r="43" spans="2:6" ht="13.5" customHeight="1" x14ac:dyDescent="0.2">
      <c r="B43" s="3" t="s">
        <v>76</v>
      </c>
      <c r="C43" s="3" t="s">
        <v>77</v>
      </c>
      <c r="D43" s="13">
        <v>0.42</v>
      </c>
      <c r="E43" s="13">
        <v>0.42</v>
      </c>
      <c r="F43" s="21" t="s">
        <v>59</v>
      </c>
    </row>
    <row r="44" spans="2:6" ht="13.5" customHeight="1" x14ac:dyDescent="0.25">
      <c r="B44" s="153" t="s">
        <v>63</v>
      </c>
      <c r="C44" s="154"/>
      <c r="D44" s="154"/>
      <c r="E44" s="154"/>
      <c r="F44" s="155"/>
    </row>
    <row r="45" spans="2:6" ht="13.5" customHeight="1" x14ac:dyDescent="0.2">
      <c r="B45" s="3" t="s">
        <v>109</v>
      </c>
      <c r="C45" s="3" t="s">
        <v>110</v>
      </c>
      <c r="D45" s="13">
        <v>1.43</v>
      </c>
      <c r="E45" s="13">
        <v>1.43</v>
      </c>
      <c r="F45" s="21" t="s">
        <v>59</v>
      </c>
    </row>
    <row r="46" spans="2:6" ht="13.5" customHeight="1" x14ac:dyDescent="0.2">
      <c r="B46" s="3" t="s">
        <v>78</v>
      </c>
      <c r="C46" s="3" t="s">
        <v>79</v>
      </c>
      <c r="D46" s="13">
        <v>0.72</v>
      </c>
      <c r="E46" s="13">
        <v>0.72</v>
      </c>
      <c r="F46" s="21" t="s">
        <v>59</v>
      </c>
    </row>
    <row r="47" spans="2:6" ht="13.5" customHeight="1" x14ac:dyDescent="0.2">
      <c r="B47" s="3" t="s">
        <v>187</v>
      </c>
      <c r="C47" s="3" t="s">
        <v>188</v>
      </c>
      <c r="D47" s="13">
        <v>1</v>
      </c>
      <c r="E47" s="13">
        <v>1</v>
      </c>
      <c r="F47" s="21" t="s">
        <v>59</v>
      </c>
    </row>
    <row r="48" spans="2:6" ht="12.75" customHeight="1" x14ac:dyDescent="0.25">
      <c r="B48" s="153" t="s">
        <v>80</v>
      </c>
      <c r="C48" s="154"/>
      <c r="D48" s="154"/>
      <c r="E48" s="154"/>
      <c r="F48" s="155"/>
    </row>
    <row r="49" spans="2:9" ht="13.5" customHeight="1" x14ac:dyDescent="0.2">
      <c r="B49" s="3" t="s">
        <v>81</v>
      </c>
      <c r="C49" s="3" t="s">
        <v>82</v>
      </c>
      <c r="D49" s="20" t="s">
        <v>75</v>
      </c>
      <c r="E49" s="20" t="s">
        <v>75</v>
      </c>
      <c r="F49" s="21" t="s">
        <v>59</v>
      </c>
    </row>
    <row r="50" spans="2:9" ht="13.5" customHeight="1" x14ac:dyDescent="0.2">
      <c r="B50" s="3" t="s">
        <v>83</v>
      </c>
      <c r="C50" s="3" t="s">
        <v>84</v>
      </c>
      <c r="D50" s="20" t="s">
        <v>75</v>
      </c>
      <c r="E50" s="20" t="s">
        <v>75</v>
      </c>
      <c r="F50" s="21" t="s">
        <v>59</v>
      </c>
    </row>
    <row r="51" spans="2:9" ht="13.5" customHeight="1" x14ac:dyDescent="0.2">
      <c r="B51" s="19" t="s">
        <v>85</v>
      </c>
      <c r="C51" s="19" t="s">
        <v>86</v>
      </c>
      <c r="D51" s="13">
        <v>3</v>
      </c>
      <c r="E51" s="13">
        <v>3</v>
      </c>
      <c r="F51" s="21" t="s">
        <v>59</v>
      </c>
    </row>
    <row r="52" spans="2:9" ht="13.5" customHeight="1" x14ac:dyDescent="0.2">
      <c r="B52" s="19" t="s">
        <v>139</v>
      </c>
      <c r="C52" s="19" t="s">
        <v>140</v>
      </c>
      <c r="D52" s="20" t="s">
        <v>75</v>
      </c>
      <c r="E52" s="20" t="s">
        <v>75</v>
      </c>
      <c r="F52" s="21" t="s">
        <v>59</v>
      </c>
    </row>
    <row r="53" spans="2:9" ht="13.5" customHeight="1" x14ac:dyDescent="0.2">
      <c r="B53" s="19" t="s">
        <v>148</v>
      </c>
      <c r="C53" s="19" t="s">
        <v>149</v>
      </c>
      <c r="D53" s="20">
        <v>1</v>
      </c>
      <c r="E53" s="20">
        <v>1</v>
      </c>
      <c r="F53" s="21" t="s">
        <v>59</v>
      </c>
    </row>
    <row r="54" spans="2:9" ht="13.5" customHeight="1" x14ac:dyDescent="0.2">
      <c r="B54" s="19" t="s">
        <v>134</v>
      </c>
      <c r="C54" s="19" t="s">
        <v>135</v>
      </c>
      <c r="D54" s="13">
        <v>0.5</v>
      </c>
      <c r="E54" s="13">
        <v>0.5</v>
      </c>
      <c r="F54" s="21" t="s">
        <v>59</v>
      </c>
      <c r="G54" s="65"/>
      <c r="H54" s="65"/>
      <c r="I54" s="49"/>
    </row>
    <row r="55" spans="2:9" ht="13.5" customHeight="1" x14ac:dyDescent="0.2">
      <c r="B55" s="19" t="s">
        <v>260</v>
      </c>
      <c r="C55" s="19" t="s">
        <v>261</v>
      </c>
      <c r="D55" s="20">
        <v>1</v>
      </c>
      <c r="E55" s="20">
        <v>1</v>
      </c>
      <c r="F55" s="21" t="s">
        <v>59</v>
      </c>
      <c r="G55" s="65"/>
      <c r="H55" s="65"/>
      <c r="I55" s="49"/>
    </row>
    <row r="56" spans="2:9" ht="13.5" customHeight="1" x14ac:dyDescent="0.2">
      <c r="B56" s="19" t="s">
        <v>262</v>
      </c>
      <c r="C56" s="19" t="s">
        <v>263</v>
      </c>
      <c r="D56" s="70" t="s">
        <v>75</v>
      </c>
      <c r="E56" s="70" t="s">
        <v>75</v>
      </c>
      <c r="F56" s="21" t="s">
        <v>59</v>
      </c>
      <c r="G56" s="65"/>
      <c r="H56" s="65"/>
      <c r="I56" s="49"/>
    </row>
    <row r="57" spans="2:9" ht="13.5" customHeight="1" x14ac:dyDescent="0.25">
      <c r="B57" s="153" t="s">
        <v>23</v>
      </c>
      <c r="C57" s="154"/>
      <c r="D57" s="154"/>
      <c r="E57" s="154"/>
      <c r="F57" s="155"/>
    </row>
    <row r="58" spans="2:9" ht="13.5" customHeight="1" x14ac:dyDescent="0.2">
      <c r="B58" s="3" t="s">
        <v>120</v>
      </c>
      <c r="C58" s="3" t="s">
        <v>121</v>
      </c>
      <c r="D58" s="13">
        <v>0.5</v>
      </c>
      <c r="E58" s="13">
        <v>0.5</v>
      </c>
      <c r="F58" s="21" t="s">
        <v>59</v>
      </c>
    </row>
    <row r="59" spans="2:9" ht="13.5" customHeight="1" x14ac:dyDescent="0.25">
      <c r="B59" s="153" t="s">
        <v>24</v>
      </c>
      <c r="C59" s="154"/>
      <c r="D59" s="154"/>
      <c r="E59" s="154"/>
      <c r="F59" s="155"/>
    </row>
    <row r="60" spans="2:9" ht="13.5" customHeight="1" x14ac:dyDescent="0.2">
      <c r="B60" s="3" t="s">
        <v>87</v>
      </c>
      <c r="C60" s="3" t="s">
        <v>88</v>
      </c>
      <c r="D60" s="13">
        <v>60</v>
      </c>
      <c r="E60" s="13">
        <v>60</v>
      </c>
      <c r="F60" s="21" t="s">
        <v>59</v>
      </c>
    </row>
    <row r="61" spans="2:9" ht="15" customHeight="1" x14ac:dyDescent="0.25">
      <c r="B61" s="153" t="s">
        <v>30</v>
      </c>
      <c r="C61" s="154"/>
      <c r="D61" s="154"/>
      <c r="E61" s="154"/>
      <c r="F61" s="155"/>
    </row>
    <row r="62" spans="2:9" ht="15" customHeight="1" x14ac:dyDescent="0.2">
      <c r="B62" s="3" t="s">
        <v>42</v>
      </c>
      <c r="C62" s="3" t="s">
        <v>43</v>
      </c>
      <c r="D62" s="13">
        <v>7.4</v>
      </c>
      <c r="E62" s="13">
        <v>7.4</v>
      </c>
      <c r="F62" s="21" t="s">
        <v>59</v>
      </c>
    </row>
  </sheetData>
  <mergeCells count="17">
    <mergeCell ref="B1:F1"/>
    <mergeCell ref="B3:F3"/>
    <mergeCell ref="B15:F15"/>
    <mergeCell ref="B44:F44"/>
    <mergeCell ref="B20:F20"/>
    <mergeCell ref="B33:F33"/>
    <mergeCell ref="B35:F35"/>
    <mergeCell ref="B28:F28"/>
    <mergeCell ref="B42:F42"/>
    <mergeCell ref="B23:F23"/>
    <mergeCell ref="B13:F13"/>
    <mergeCell ref="B11:F11"/>
    <mergeCell ref="B61:F61"/>
    <mergeCell ref="B17:F17"/>
    <mergeCell ref="B59:F59"/>
    <mergeCell ref="B48:F48"/>
    <mergeCell ref="B57:F57"/>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rightToLeft="1" workbookViewId="0">
      <selection sqref="A1:H1"/>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61" t="s">
        <v>278</v>
      </c>
      <c r="B1" s="161"/>
      <c r="C1" s="161"/>
      <c r="D1" s="161"/>
      <c r="E1" s="161"/>
      <c r="F1" s="161"/>
      <c r="G1" s="161"/>
      <c r="H1" s="161"/>
    </row>
    <row r="2" spans="1:8" ht="63" customHeight="1" x14ac:dyDescent="0.2">
      <c r="A2" s="14" t="s">
        <v>89</v>
      </c>
      <c r="B2" s="160" t="s">
        <v>223</v>
      </c>
      <c r="C2" s="160"/>
      <c r="D2" s="160"/>
      <c r="E2" s="160"/>
      <c r="F2" s="160"/>
      <c r="G2" s="160"/>
      <c r="H2" s="160"/>
    </row>
    <row r="3" spans="1:8" ht="57.75" customHeight="1" x14ac:dyDescent="0.2">
      <c r="A3" s="14" t="s">
        <v>90</v>
      </c>
      <c r="B3" s="160" t="s">
        <v>222</v>
      </c>
      <c r="C3" s="160"/>
      <c r="D3" s="160"/>
      <c r="E3" s="160"/>
      <c r="F3" s="160"/>
      <c r="G3" s="160"/>
      <c r="H3" s="160"/>
    </row>
    <row r="4" spans="1:8" ht="51.75" customHeight="1" x14ac:dyDescent="0.2">
      <c r="A4" s="14" t="s">
        <v>91</v>
      </c>
      <c r="B4" s="160" t="s">
        <v>220</v>
      </c>
      <c r="C4" s="160"/>
      <c r="D4" s="160"/>
      <c r="E4" s="160"/>
      <c r="F4" s="160"/>
      <c r="G4" s="160"/>
      <c r="H4" s="160"/>
    </row>
    <row r="5" spans="1:8" ht="58.5" customHeight="1" x14ac:dyDescent="0.2">
      <c r="A5" s="14" t="s">
        <v>92</v>
      </c>
      <c r="B5" s="160" t="s">
        <v>221</v>
      </c>
      <c r="C5" s="160"/>
      <c r="D5" s="160"/>
      <c r="E5" s="160"/>
      <c r="F5" s="160"/>
      <c r="G5" s="160"/>
      <c r="H5" s="160"/>
    </row>
    <row r="6" spans="1:8" ht="45.75" customHeight="1" x14ac:dyDescent="0.2">
      <c r="A6" s="14" t="s">
        <v>93</v>
      </c>
      <c r="B6" s="160" t="s">
        <v>218</v>
      </c>
      <c r="C6" s="160"/>
      <c r="D6" s="160"/>
      <c r="E6" s="160"/>
      <c r="F6" s="160"/>
      <c r="G6" s="160"/>
      <c r="H6" s="160"/>
    </row>
    <row r="7" spans="1:8" ht="44.25" customHeight="1" x14ac:dyDescent="0.2">
      <c r="A7" s="14" t="s">
        <v>94</v>
      </c>
      <c r="B7" s="160" t="s">
        <v>217</v>
      </c>
      <c r="C7" s="160"/>
      <c r="D7" s="160"/>
      <c r="E7" s="160"/>
      <c r="F7" s="160"/>
      <c r="G7" s="160"/>
      <c r="H7" s="160"/>
    </row>
    <row r="8" spans="1:8" ht="32.1" customHeight="1" x14ac:dyDescent="0.2">
      <c r="A8" s="14" t="s">
        <v>95</v>
      </c>
      <c r="B8" s="160" t="s">
        <v>214</v>
      </c>
      <c r="C8" s="160"/>
      <c r="D8" s="160"/>
      <c r="E8" s="160"/>
      <c r="F8" s="160"/>
      <c r="G8" s="160"/>
      <c r="H8" s="160"/>
    </row>
    <row r="9" spans="1:8" ht="32.1" customHeight="1" x14ac:dyDescent="0.2">
      <c r="A9" s="39" t="s">
        <v>154</v>
      </c>
      <c r="B9" s="160" t="s">
        <v>213</v>
      </c>
      <c r="C9" s="160"/>
      <c r="D9" s="160"/>
      <c r="E9" s="160"/>
      <c r="F9" s="160"/>
      <c r="G9" s="160"/>
      <c r="H9" s="160"/>
    </row>
    <row r="10" spans="1:8" ht="35.25" customHeight="1" x14ac:dyDescent="0.2">
      <c r="A10" s="39" t="s">
        <v>152</v>
      </c>
      <c r="B10" s="160" t="s">
        <v>147</v>
      </c>
      <c r="C10" s="160"/>
      <c r="D10" s="160"/>
      <c r="E10" s="160"/>
      <c r="F10" s="160"/>
      <c r="G10" s="160"/>
      <c r="H10" s="160"/>
    </row>
    <row r="11" spans="1:8" ht="82.5" customHeight="1" x14ac:dyDescent="0.2">
      <c r="A11" s="40" t="s">
        <v>118</v>
      </c>
      <c r="B11" s="160" t="s">
        <v>215</v>
      </c>
      <c r="C11" s="160"/>
      <c r="D11" s="160"/>
      <c r="E11" s="160"/>
      <c r="F11" s="160"/>
      <c r="G11" s="160"/>
      <c r="H11" s="160"/>
    </row>
    <row r="12" spans="1:8" ht="35.25" customHeight="1" x14ac:dyDescent="0.2">
      <c r="A12" s="40" t="s">
        <v>160</v>
      </c>
      <c r="B12" s="160" t="s">
        <v>219</v>
      </c>
      <c r="C12" s="160"/>
      <c r="D12" s="160"/>
      <c r="E12" s="160"/>
      <c r="F12" s="160"/>
      <c r="G12" s="160"/>
      <c r="H12" s="160"/>
    </row>
    <row r="13" spans="1:8" ht="35.25" customHeight="1" x14ac:dyDescent="0.2">
      <c r="A13" s="40" t="s">
        <v>161</v>
      </c>
      <c r="B13" s="160" t="s">
        <v>216</v>
      </c>
      <c r="C13" s="160"/>
      <c r="D13" s="160"/>
      <c r="E13" s="160"/>
      <c r="F13" s="160"/>
      <c r="G13" s="160"/>
      <c r="H13" s="160"/>
    </row>
    <row r="14" spans="1:8" ht="32.1" customHeight="1" x14ac:dyDescent="0.2">
      <c r="A14" s="61" t="s">
        <v>193</v>
      </c>
      <c r="B14" s="160" t="s">
        <v>194</v>
      </c>
      <c r="C14" s="160"/>
      <c r="D14" s="160"/>
      <c r="E14" s="160"/>
      <c r="F14" s="160"/>
      <c r="G14" s="160"/>
      <c r="H14" s="160"/>
    </row>
    <row r="15" spans="1:8" ht="32.1" customHeight="1" x14ac:dyDescent="0.2">
      <c r="A15" s="61" t="s">
        <v>196</v>
      </c>
      <c r="B15" s="160" t="s">
        <v>197</v>
      </c>
      <c r="C15" s="160"/>
      <c r="D15" s="160"/>
      <c r="E15" s="160"/>
      <c r="F15" s="160"/>
      <c r="G15" s="160"/>
      <c r="H15" s="160"/>
    </row>
    <row r="16" spans="1:8" ht="32.1" customHeight="1" x14ac:dyDescent="0.2">
      <c r="A16" s="61" t="s">
        <v>198</v>
      </c>
      <c r="B16" s="160" t="s">
        <v>195</v>
      </c>
      <c r="C16" s="160"/>
      <c r="D16" s="160"/>
      <c r="E16" s="160"/>
      <c r="F16" s="160"/>
      <c r="G16" s="160"/>
      <c r="H16" s="160"/>
    </row>
    <row r="17" spans="1:8" ht="32.1" customHeight="1" x14ac:dyDescent="0.2">
      <c r="A17" s="61" t="s">
        <v>199</v>
      </c>
      <c r="B17" s="160" t="s">
        <v>200</v>
      </c>
      <c r="C17" s="160"/>
      <c r="D17" s="160"/>
      <c r="E17" s="160"/>
      <c r="F17" s="160"/>
      <c r="G17" s="160"/>
      <c r="H17" s="160"/>
    </row>
    <row r="18" spans="1:8" ht="32.1" customHeight="1" x14ac:dyDescent="0.2">
      <c r="A18" s="61" t="s">
        <v>201</v>
      </c>
      <c r="B18" s="160" t="s">
        <v>202</v>
      </c>
      <c r="C18" s="160"/>
      <c r="D18" s="160"/>
      <c r="E18" s="160"/>
      <c r="F18" s="160"/>
      <c r="G18" s="160"/>
      <c r="H18" s="160"/>
    </row>
    <row r="19" spans="1:8" ht="32.1" customHeight="1" x14ac:dyDescent="0.2">
      <c r="A19" s="61" t="s">
        <v>191</v>
      </c>
      <c r="B19" s="160" t="s">
        <v>192</v>
      </c>
      <c r="C19" s="160"/>
      <c r="D19" s="160"/>
      <c r="E19" s="160"/>
      <c r="F19" s="160"/>
      <c r="G19" s="160"/>
      <c r="H19" s="160"/>
    </row>
    <row r="20" spans="1:8" ht="34.5" customHeight="1" x14ac:dyDescent="0.2">
      <c r="A20" s="61" t="s">
        <v>203</v>
      </c>
      <c r="B20" s="160" t="s">
        <v>204</v>
      </c>
      <c r="C20" s="160"/>
      <c r="D20" s="160"/>
      <c r="E20" s="160"/>
      <c r="F20" s="160"/>
      <c r="G20" s="160"/>
      <c r="H20" s="160"/>
    </row>
    <row r="21" spans="1:8" ht="32.1" customHeight="1" x14ac:dyDescent="0.2">
      <c r="A21" s="61" t="s">
        <v>205</v>
      </c>
      <c r="B21" s="160" t="s">
        <v>206</v>
      </c>
      <c r="C21" s="160"/>
      <c r="D21" s="160"/>
      <c r="E21" s="160"/>
      <c r="F21" s="160"/>
      <c r="G21" s="160"/>
      <c r="H21" s="160"/>
    </row>
    <row r="22" spans="1:8" ht="32.1" customHeight="1" x14ac:dyDescent="0.2">
      <c r="A22" s="61" t="s">
        <v>207</v>
      </c>
      <c r="B22" s="160" t="s">
        <v>208</v>
      </c>
      <c r="C22" s="160"/>
      <c r="D22" s="160"/>
      <c r="E22" s="160"/>
      <c r="F22" s="160"/>
      <c r="G22" s="160"/>
      <c r="H22" s="160"/>
    </row>
    <row r="23" spans="1:8" ht="32.1" customHeight="1" x14ac:dyDescent="0.2">
      <c r="A23" s="61" t="s">
        <v>209</v>
      </c>
      <c r="B23" s="160" t="s">
        <v>210</v>
      </c>
      <c r="C23" s="160"/>
      <c r="D23" s="160"/>
      <c r="E23" s="160"/>
      <c r="F23" s="160"/>
      <c r="G23" s="160"/>
      <c r="H23" s="160"/>
    </row>
    <row r="24" spans="1:8" ht="32.1" customHeight="1" x14ac:dyDescent="0.2">
      <c r="A24" s="61" t="s">
        <v>211</v>
      </c>
      <c r="B24" s="160" t="s">
        <v>212</v>
      </c>
      <c r="C24" s="160"/>
      <c r="D24" s="160"/>
      <c r="E24" s="160"/>
      <c r="F24" s="160"/>
      <c r="G24" s="160"/>
      <c r="H24" s="160"/>
    </row>
    <row r="25" spans="1:8" ht="41.25" customHeight="1" x14ac:dyDescent="0.2">
      <c r="A25" s="61" t="s">
        <v>224</v>
      </c>
      <c r="B25" s="160" t="s">
        <v>225</v>
      </c>
      <c r="C25" s="160"/>
      <c r="D25" s="160"/>
      <c r="E25" s="160"/>
      <c r="F25" s="160"/>
      <c r="G25" s="160"/>
      <c r="H25" s="160"/>
    </row>
  </sheetData>
  <mergeCells count="25">
    <mergeCell ref="B13:H13"/>
    <mergeCell ref="B2:H2"/>
    <mergeCell ref="B3:H3"/>
    <mergeCell ref="B12:H12"/>
    <mergeCell ref="B4:H4"/>
    <mergeCell ref="B5:H5"/>
    <mergeCell ref="B7:H7"/>
    <mergeCell ref="A1:H1"/>
    <mergeCell ref="B8:H8"/>
    <mergeCell ref="B9:H9"/>
    <mergeCell ref="B10:H10"/>
    <mergeCell ref="B11:H11"/>
    <mergeCell ref="B6:H6"/>
    <mergeCell ref="B25:H25"/>
    <mergeCell ref="B21:H21"/>
    <mergeCell ref="B22:H22"/>
    <mergeCell ref="B23:H23"/>
    <mergeCell ref="B14:H14"/>
    <mergeCell ref="B15:H15"/>
    <mergeCell ref="B16:H16"/>
    <mergeCell ref="B17:H17"/>
    <mergeCell ref="B24:H24"/>
    <mergeCell ref="B20:H20"/>
    <mergeCell ref="B18:H18"/>
    <mergeCell ref="B19:H19"/>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rightToLeft="1" topLeftCell="B1" zoomScaleNormal="100" workbookViewId="0">
      <selection activeCell="D10" sqref="D10:E10"/>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65" width="9" style="17"/>
    <col min="166" max="166" width="0" style="17" hidden="1" customWidth="1"/>
    <col min="167" max="167" width="1" style="17" customWidth="1"/>
    <col min="168" max="168" width="21.75" style="17" customWidth="1"/>
    <col min="169" max="169" width="91.875" style="17" customWidth="1"/>
    <col min="170" max="421" width="9" style="17"/>
    <col min="422" max="422" width="0" style="17" hidden="1" customWidth="1"/>
    <col min="423" max="423" width="1" style="17" customWidth="1"/>
    <col min="424" max="424" width="21.75" style="17" customWidth="1"/>
    <col min="425" max="425" width="91.875" style="17" customWidth="1"/>
    <col min="426" max="677" width="9" style="17"/>
    <col min="678" max="678" width="0" style="17" hidden="1" customWidth="1"/>
    <col min="679" max="679" width="1" style="17" customWidth="1"/>
    <col min="680" max="680" width="21.75" style="17" customWidth="1"/>
    <col min="681" max="681" width="91.875" style="17" customWidth="1"/>
    <col min="682" max="933" width="9" style="17"/>
    <col min="934" max="934" width="0" style="17" hidden="1" customWidth="1"/>
    <col min="935" max="935" width="1" style="17" customWidth="1"/>
    <col min="936" max="936" width="21.75" style="17" customWidth="1"/>
    <col min="937" max="937" width="91.875" style="17" customWidth="1"/>
    <col min="938" max="1189" width="9" style="17"/>
    <col min="1190" max="1190" width="0" style="17" hidden="1" customWidth="1"/>
    <col min="1191" max="1191" width="1" style="17" customWidth="1"/>
    <col min="1192" max="1192" width="21.75" style="17" customWidth="1"/>
    <col min="1193" max="1193" width="91.875" style="17" customWidth="1"/>
    <col min="1194" max="1445" width="9" style="17"/>
    <col min="1446" max="1446" width="0" style="17" hidden="1" customWidth="1"/>
    <col min="1447" max="1447" width="1" style="17" customWidth="1"/>
    <col min="1448" max="1448" width="21.75" style="17" customWidth="1"/>
    <col min="1449" max="1449" width="91.875" style="17" customWidth="1"/>
    <col min="1450" max="1701" width="9" style="17"/>
    <col min="1702" max="1702" width="0" style="17" hidden="1" customWidth="1"/>
    <col min="1703" max="1703" width="1" style="17" customWidth="1"/>
    <col min="1704" max="1704" width="21.75" style="17" customWidth="1"/>
    <col min="1705" max="1705" width="91.875" style="17" customWidth="1"/>
    <col min="1706" max="1957" width="9" style="17"/>
    <col min="1958" max="1958" width="0" style="17" hidden="1" customWidth="1"/>
    <col min="1959" max="1959" width="1" style="17" customWidth="1"/>
    <col min="1960" max="1960" width="21.75" style="17" customWidth="1"/>
    <col min="1961" max="1961" width="91.875" style="17" customWidth="1"/>
    <col min="1962" max="2213" width="9" style="17"/>
    <col min="2214" max="2214" width="0" style="17" hidden="1" customWidth="1"/>
    <col min="2215" max="2215" width="1" style="17" customWidth="1"/>
    <col min="2216" max="2216" width="21.75" style="17" customWidth="1"/>
    <col min="2217" max="2217" width="91.875" style="17" customWidth="1"/>
    <col min="2218" max="2469" width="9" style="17"/>
    <col min="2470" max="2470" width="0" style="17" hidden="1" customWidth="1"/>
    <col min="2471" max="2471" width="1" style="17" customWidth="1"/>
    <col min="2472" max="2472" width="21.75" style="17" customWidth="1"/>
    <col min="2473" max="2473" width="91.875" style="17" customWidth="1"/>
    <col min="2474" max="2725" width="9" style="17"/>
    <col min="2726" max="2726" width="0" style="17" hidden="1" customWidth="1"/>
    <col min="2727" max="2727" width="1" style="17" customWidth="1"/>
    <col min="2728" max="2728" width="21.75" style="17" customWidth="1"/>
    <col min="2729" max="2729" width="91.875" style="17" customWidth="1"/>
    <col min="2730" max="2981" width="9" style="17"/>
    <col min="2982" max="2982" width="0" style="17" hidden="1" customWidth="1"/>
    <col min="2983" max="2983" width="1" style="17" customWidth="1"/>
    <col min="2984" max="2984" width="21.75" style="17" customWidth="1"/>
    <col min="2985" max="2985" width="91.875" style="17" customWidth="1"/>
    <col min="2986" max="3237" width="9" style="17"/>
    <col min="3238" max="3238" width="0" style="17" hidden="1" customWidth="1"/>
    <col min="3239" max="3239" width="1" style="17" customWidth="1"/>
    <col min="3240" max="3240" width="21.75" style="17" customWidth="1"/>
    <col min="3241" max="3241" width="91.875" style="17" customWidth="1"/>
    <col min="3242" max="3493" width="9" style="17"/>
    <col min="3494" max="3494" width="0" style="17" hidden="1" customWidth="1"/>
    <col min="3495" max="3495" width="1" style="17" customWidth="1"/>
    <col min="3496" max="3496" width="21.75" style="17" customWidth="1"/>
    <col min="3497" max="3497" width="91.875" style="17" customWidth="1"/>
    <col min="3498" max="3749" width="9" style="17"/>
    <col min="3750" max="3750" width="0" style="17" hidden="1" customWidth="1"/>
    <col min="3751" max="3751" width="1" style="17" customWidth="1"/>
    <col min="3752" max="3752" width="21.75" style="17" customWidth="1"/>
    <col min="3753" max="3753" width="91.875" style="17" customWidth="1"/>
    <col min="3754" max="4005" width="9" style="17"/>
    <col min="4006" max="4006" width="0" style="17" hidden="1" customWidth="1"/>
    <col min="4007" max="4007" width="1" style="17" customWidth="1"/>
    <col min="4008" max="4008" width="21.75" style="17" customWidth="1"/>
    <col min="4009" max="4009" width="91.875" style="17" customWidth="1"/>
    <col min="4010" max="4261" width="9" style="17"/>
    <col min="4262" max="4262" width="0" style="17" hidden="1" customWidth="1"/>
    <col min="4263" max="4263" width="1" style="17" customWidth="1"/>
    <col min="4264" max="4264" width="21.75" style="17" customWidth="1"/>
    <col min="4265" max="4265" width="91.875" style="17" customWidth="1"/>
    <col min="4266" max="4517" width="9" style="17"/>
    <col min="4518" max="4518" width="0" style="17" hidden="1" customWidth="1"/>
    <col min="4519" max="4519" width="1" style="17" customWidth="1"/>
    <col min="4520" max="4520" width="21.75" style="17" customWidth="1"/>
    <col min="4521" max="4521" width="91.875" style="17" customWidth="1"/>
    <col min="4522" max="4773" width="9" style="17"/>
    <col min="4774" max="4774" width="0" style="17" hidden="1" customWidth="1"/>
    <col min="4775" max="4775" width="1" style="17" customWidth="1"/>
    <col min="4776" max="4776" width="21.75" style="17" customWidth="1"/>
    <col min="4777" max="4777" width="91.875" style="17" customWidth="1"/>
    <col min="4778" max="5029" width="9" style="17"/>
    <col min="5030" max="5030" width="0" style="17" hidden="1" customWidth="1"/>
    <col min="5031" max="5031" width="1" style="17" customWidth="1"/>
    <col min="5032" max="5032" width="21.75" style="17" customWidth="1"/>
    <col min="5033" max="5033" width="91.875" style="17" customWidth="1"/>
    <col min="5034" max="5285" width="9" style="17"/>
    <col min="5286" max="5286" width="0" style="17" hidden="1" customWidth="1"/>
    <col min="5287" max="5287" width="1" style="17" customWidth="1"/>
    <col min="5288" max="5288" width="21.75" style="17" customWidth="1"/>
    <col min="5289" max="5289" width="91.875" style="17" customWidth="1"/>
    <col min="5290" max="5541" width="9" style="17"/>
    <col min="5542" max="5542" width="0" style="17" hidden="1" customWidth="1"/>
    <col min="5543" max="5543" width="1" style="17" customWidth="1"/>
    <col min="5544" max="5544" width="21.75" style="17" customWidth="1"/>
    <col min="5545" max="5545" width="91.875" style="17" customWidth="1"/>
    <col min="5546" max="5797" width="9" style="17"/>
    <col min="5798" max="5798" width="0" style="17" hidden="1" customWidth="1"/>
    <col min="5799" max="5799" width="1" style="17" customWidth="1"/>
    <col min="5800" max="5800" width="21.75" style="17" customWidth="1"/>
    <col min="5801" max="5801" width="91.875" style="17" customWidth="1"/>
    <col min="5802" max="6053" width="9" style="17"/>
    <col min="6054" max="6054" width="0" style="17" hidden="1" customWidth="1"/>
    <col min="6055" max="6055" width="1" style="17" customWidth="1"/>
    <col min="6056" max="6056" width="21.75" style="17" customWidth="1"/>
    <col min="6057" max="6057" width="91.875" style="17" customWidth="1"/>
    <col min="6058" max="6309" width="9" style="17"/>
    <col min="6310" max="6310" width="0" style="17" hidden="1" customWidth="1"/>
    <col min="6311" max="6311" width="1" style="17" customWidth="1"/>
    <col min="6312" max="6312" width="21.75" style="17" customWidth="1"/>
    <col min="6313" max="6313" width="91.875" style="17" customWidth="1"/>
    <col min="6314" max="6565" width="9" style="17"/>
    <col min="6566" max="6566" width="0" style="17" hidden="1" customWidth="1"/>
    <col min="6567" max="6567" width="1" style="17" customWidth="1"/>
    <col min="6568" max="6568" width="21.75" style="17" customWidth="1"/>
    <col min="6569" max="6569" width="91.875" style="17" customWidth="1"/>
    <col min="6570" max="6821" width="9" style="17"/>
    <col min="6822" max="6822" width="0" style="17" hidden="1" customWidth="1"/>
    <col min="6823" max="6823" width="1" style="17" customWidth="1"/>
    <col min="6824" max="6824" width="21.75" style="17" customWidth="1"/>
    <col min="6825" max="6825" width="91.875" style="17" customWidth="1"/>
    <col min="6826" max="7077" width="9" style="17"/>
    <col min="7078" max="7078" width="0" style="17" hidden="1" customWidth="1"/>
    <col min="7079" max="7079" width="1" style="17" customWidth="1"/>
    <col min="7080" max="7080" width="21.75" style="17" customWidth="1"/>
    <col min="7081" max="7081" width="91.875" style="17" customWidth="1"/>
    <col min="7082" max="7333" width="9" style="17"/>
    <col min="7334" max="7334" width="0" style="17" hidden="1" customWidth="1"/>
    <col min="7335" max="7335" width="1" style="17" customWidth="1"/>
    <col min="7336" max="7336" width="21.75" style="17" customWidth="1"/>
    <col min="7337" max="7337" width="91.875" style="17" customWidth="1"/>
    <col min="7338" max="7589" width="9" style="17"/>
    <col min="7590" max="7590" width="0" style="17" hidden="1" customWidth="1"/>
    <col min="7591" max="7591" width="1" style="17" customWidth="1"/>
    <col min="7592" max="7592" width="21.75" style="17" customWidth="1"/>
    <col min="7593" max="7593" width="91.875" style="17" customWidth="1"/>
    <col min="7594" max="7845" width="9" style="17"/>
    <col min="7846" max="7846" width="0" style="17" hidden="1" customWidth="1"/>
    <col min="7847" max="7847" width="1" style="17" customWidth="1"/>
    <col min="7848" max="7848" width="21.75" style="17" customWidth="1"/>
    <col min="7849" max="7849" width="91.875" style="17" customWidth="1"/>
    <col min="7850" max="8101" width="9" style="17"/>
    <col min="8102" max="8102" width="0" style="17" hidden="1" customWidth="1"/>
    <col min="8103" max="8103" width="1" style="17" customWidth="1"/>
    <col min="8104" max="8104" width="21.75" style="17" customWidth="1"/>
    <col min="8105" max="8105" width="91.875" style="17" customWidth="1"/>
    <col min="8106" max="8357" width="9" style="17"/>
    <col min="8358" max="8358" width="0" style="17" hidden="1" customWidth="1"/>
    <col min="8359" max="8359" width="1" style="17" customWidth="1"/>
    <col min="8360" max="8360" width="21.75" style="17" customWidth="1"/>
    <col min="8361" max="8361" width="91.875" style="17" customWidth="1"/>
    <col min="8362" max="8613" width="9" style="17"/>
    <col min="8614" max="8614" width="0" style="17" hidden="1" customWidth="1"/>
    <col min="8615" max="8615" width="1" style="17" customWidth="1"/>
    <col min="8616" max="8616" width="21.75" style="17" customWidth="1"/>
    <col min="8617" max="8617" width="91.875" style="17" customWidth="1"/>
    <col min="8618" max="8869" width="9" style="17"/>
    <col min="8870" max="8870" width="0" style="17" hidden="1" customWidth="1"/>
    <col min="8871" max="8871" width="1" style="17" customWidth="1"/>
    <col min="8872" max="8872" width="21.75" style="17" customWidth="1"/>
    <col min="8873" max="8873" width="91.875" style="17" customWidth="1"/>
    <col min="8874" max="9125" width="9" style="17"/>
    <col min="9126" max="9126" width="0" style="17" hidden="1" customWidth="1"/>
    <col min="9127" max="9127" width="1" style="17" customWidth="1"/>
    <col min="9128" max="9128" width="21.75" style="17" customWidth="1"/>
    <col min="9129" max="9129" width="91.875" style="17" customWidth="1"/>
    <col min="9130" max="9381" width="9" style="17"/>
    <col min="9382" max="9382" width="0" style="17" hidden="1" customWidth="1"/>
    <col min="9383" max="9383" width="1" style="17" customWidth="1"/>
    <col min="9384" max="9384" width="21.75" style="17" customWidth="1"/>
    <col min="9385" max="9385" width="91.875" style="17" customWidth="1"/>
    <col min="9386" max="9637" width="9" style="17"/>
    <col min="9638" max="9638" width="0" style="17" hidden="1" customWidth="1"/>
    <col min="9639" max="9639" width="1" style="17" customWidth="1"/>
    <col min="9640" max="9640" width="21.75" style="17" customWidth="1"/>
    <col min="9641" max="9641" width="91.875" style="17" customWidth="1"/>
    <col min="9642" max="9893" width="9" style="17"/>
    <col min="9894" max="9894" width="0" style="17" hidden="1" customWidth="1"/>
    <col min="9895" max="9895" width="1" style="17" customWidth="1"/>
    <col min="9896" max="9896" width="21.75" style="17" customWidth="1"/>
    <col min="9897" max="9897" width="91.875" style="17" customWidth="1"/>
    <col min="9898" max="10149" width="9" style="17"/>
    <col min="10150" max="10150" width="0" style="17" hidden="1" customWidth="1"/>
    <col min="10151" max="10151" width="1" style="17" customWidth="1"/>
    <col min="10152" max="10152" width="21.75" style="17" customWidth="1"/>
    <col min="10153" max="10153" width="91.875" style="17" customWidth="1"/>
    <col min="10154" max="10405" width="9" style="17"/>
    <col min="10406" max="10406" width="0" style="17" hidden="1" customWidth="1"/>
    <col min="10407" max="10407" width="1" style="17" customWidth="1"/>
    <col min="10408" max="10408" width="21.75" style="17" customWidth="1"/>
    <col min="10409" max="10409" width="91.875" style="17" customWidth="1"/>
    <col min="10410" max="10661" width="9" style="17"/>
    <col min="10662" max="10662" width="0" style="17" hidden="1" customWidth="1"/>
    <col min="10663" max="10663" width="1" style="17" customWidth="1"/>
    <col min="10664" max="10664" width="21.75" style="17" customWidth="1"/>
    <col min="10665" max="10665" width="91.875" style="17" customWidth="1"/>
    <col min="10666" max="10917" width="9" style="17"/>
    <col min="10918" max="10918" width="0" style="17" hidden="1" customWidth="1"/>
    <col min="10919" max="10919" width="1" style="17" customWidth="1"/>
    <col min="10920" max="10920" width="21.75" style="17" customWidth="1"/>
    <col min="10921" max="10921" width="91.875" style="17" customWidth="1"/>
    <col min="10922" max="11173" width="9" style="17"/>
    <col min="11174" max="11174" width="0" style="17" hidden="1" customWidth="1"/>
    <col min="11175" max="11175" width="1" style="17" customWidth="1"/>
    <col min="11176" max="11176" width="21.75" style="17" customWidth="1"/>
    <col min="11177" max="11177" width="91.875" style="17" customWidth="1"/>
    <col min="11178" max="11429" width="9" style="17"/>
    <col min="11430" max="11430" width="0" style="17" hidden="1" customWidth="1"/>
    <col min="11431" max="11431" width="1" style="17" customWidth="1"/>
    <col min="11432" max="11432" width="21.75" style="17" customWidth="1"/>
    <col min="11433" max="11433" width="91.875" style="17" customWidth="1"/>
    <col min="11434" max="11685" width="9" style="17"/>
    <col min="11686" max="11686" width="0" style="17" hidden="1" customWidth="1"/>
    <col min="11687" max="11687" width="1" style="17" customWidth="1"/>
    <col min="11688" max="11688" width="21.75" style="17" customWidth="1"/>
    <col min="11689" max="11689" width="91.875" style="17" customWidth="1"/>
    <col min="11690" max="11941" width="9" style="17"/>
    <col min="11942" max="11942" width="0" style="17" hidden="1" customWidth="1"/>
    <col min="11943" max="11943" width="1" style="17" customWidth="1"/>
    <col min="11944" max="11944" width="21.75" style="17" customWidth="1"/>
    <col min="11945" max="11945" width="91.875" style="17" customWidth="1"/>
    <col min="11946" max="12197" width="9" style="17"/>
    <col min="12198" max="12198" width="0" style="17" hidden="1" customWidth="1"/>
    <col min="12199" max="12199" width="1" style="17" customWidth="1"/>
    <col min="12200" max="12200" width="21.75" style="17" customWidth="1"/>
    <col min="12201" max="12201" width="91.875" style="17" customWidth="1"/>
    <col min="12202" max="12453" width="9" style="17"/>
    <col min="12454" max="12454" width="0" style="17" hidden="1" customWidth="1"/>
    <col min="12455" max="12455" width="1" style="17" customWidth="1"/>
    <col min="12456" max="12456" width="21.75" style="17" customWidth="1"/>
    <col min="12457" max="12457" width="91.875" style="17" customWidth="1"/>
    <col min="12458" max="12709" width="9" style="17"/>
    <col min="12710" max="12710" width="0" style="17" hidden="1" customWidth="1"/>
    <col min="12711" max="12711" width="1" style="17" customWidth="1"/>
    <col min="12712" max="12712" width="21.75" style="17" customWidth="1"/>
    <col min="12713" max="12713" width="91.875" style="17" customWidth="1"/>
    <col min="12714" max="12965" width="9" style="17"/>
    <col min="12966" max="12966" width="0" style="17" hidden="1" customWidth="1"/>
    <col min="12967" max="12967" width="1" style="17" customWidth="1"/>
    <col min="12968" max="12968" width="21.75" style="17" customWidth="1"/>
    <col min="12969" max="12969" width="91.875" style="17" customWidth="1"/>
    <col min="12970" max="13221" width="9" style="17"/>
    <col min="13222" max="13222" width="0" style="17" hidden="1" customWidth="1"/>
    <col min="13223" max="13223" width="1" style="17" customWidth="1"/>
    <col min="13224" max="13224" width="21.75" style="17" customWidth="1"/>
    <col min="13225" max="13225" width="91.875" style="17" customWidth="1"/>
    <col min="13226" max="13477" width="9" style="17"/>
    <col min="13478" max="13478" width="0" style="17" hidden="1" customWidth="1"/>
    <col min="13479" max="13479" width="1" style="17" customWidth="1"/>
    <col min="13480" max="13480" width="21.75" style="17" customWidth="1"/>
    <col min="13481" max="13481" width="91.875" style="17" customWidth="1"/>
    <col min="13482" max="13733" width="9" style="17"/>
    <col min="13734" max="13734" width="0" style="17" hidden="1" customWidth="1"/>
    <col min="13735" max="13735" width="1" style="17" customWidth="1"/>
    <col min="13736" max="13736" width="21.75" style="17" customWidth="1"/>
    <col min="13737" max="13737" width="91.875" style="17" customWidth="1"/>
    <col min="13738" max="13989" width="9" style="17"/>
    <col min="13990" max="13990" width="0" style="17" hidden="1" customWidth="1"/>
    <col min="13991" max="13991" width="1" style="17" customWidth="1"/>
    <col min="13992" max="13992" width="21.75" style="17" customWidth="1"/>
    <col min="13993" max="13993" width="91.875" style="17" customWidth="1"/>
    <col min="13994" max="14245" width="9" style="17"/>
    <col min="14246" max="14246" width="0" style="17" hidden="1" customWidth="1"/>
    <col min="14247" max="14247" width="1" style="17" customWidth="1"/>
    <col min="14248" max="14248" width="21.75" style="17" customWidth="1"/>
    <col min="14249" max="14249" width="91.875" style="17" customWidth="1"/>
    <col min="14250" max="14501" width="9" style="17"/>
    <col min="14502" max="14502" width="0" style="17" hidden="1" customWidth="1"/>
    <col min="14503" max="14503" width="1" style="17" customWidth="1"/>
    <col min="14504" max="14504" width="21.75" style="17" customWidth="1"/>
    <col min="14505" max="14505" width="91.875" style="17" customWidth="1"/>
    <col min="14506" max="14757" width="9" style="17"/>
    <col min="14758" max="14758" width="0" style="17" hidden="1" customWidth="1"/>
    <col min="14759" max="14759" width="1" style="17" customWidth="1"/>
    <col min="14760" max="14760" width="21.75" style="17" customWidth="1"/>
    <col min="14761" max="14761" width="91.875" style="17" customWidth="1"/>
    <col min="14762" max="15013" width="9" style="17"/>
    <col min="15014" max="15014" width="0" style="17" hidden="1" customWidth="1"/>
    <col min="15015" max="15015" width="1" style="17" customWidth="1"/>
    <col min="15016" max="15016" width="21.75" style="17" customWidth="1"/>
    <col min="15017" max="15017" width="91.875" style="17" customWidth="1"/>
    <col min="15018" max="15269" width="9" style="17"/>
    <col min="15270" max="15270" width="0" style="17" hidden="1" customWidth="1"/>
    <col min="15271" max="15271" width="1" style="17" customWidth="1"/>
    <col min="15272" max="15272" width="21.75" style="17" customWidth="1"/>
    <col min="15273" max="15273" width="91.875" style="17" customWidth="1"/>
    <col min="15274" max="15525" width="9" style="17"/>
    <col min="15526" max="15526" width="0" style="17" hidden="1" customWidth="1"/>
    <col min="15527" max="15527" width="1" style="17" customWidth="1"/>
    <col min="15528" max="15528" width="21.75" style="17" customWidth="1"/>
    <col min="15529" max="15529" width="91.875" style="17" customWidth="1"/>
    <col min="15530" max="15781" width="9" style="17"/>
    <col min="15782" max="15782" width="0" style="17" hidden="1" customWidth="1"/>
    <col min="15783" max="15783" width="1" style="17" customWidth="1"/>
    <col min="15784" max="15784" width="21.75" style="17" customWidth="1"/>
    <col min="15785" max="15785" width="91.875" style="17" customWidth="1"/>
    <col min="15786" max="16037" width="9" style="17"/>
    <col min="16038" max="16038" width="0" style="17" hidden="1" customWidth="1"/>
    <col min="16039" max="16039" width="1" style="17" customWidth="1"/>
    <col min="16040" max="16040" width="21.75" style="17" customWidth="1"/>
    <col min="16041" max="16041" width="91.875" style="17" customWidth="1"/>
    <col min="16042" max="16384" width="9" style="17"/>
  </cols>
  <sheetData>
    <row r="1" spans="3:5" s="15" customFormat="1" ht="15.75" customHeight="1" x14ac:dyDescent="0.25">
      <c r="C1" s="162" t="s">
        <v>279</v>
      </c>
      <c r="D1" s="162"/>
      <c r="E1" s="162"/>
    </row>
    <row r="2" spans="3:5" s="16" customFormat="1" ht="18" x14ac:dyDescent="0.25">
      <c r="C2" s="163" t="s">
        <v>96</v>
      </c>
      <c r="D2" s="163"/>
      <c r="E2" s="163"/>
    </row>
    <row r="3" spans="3:5" s="16" customFormat="1" ht="48.75" customHeight="1" x14ac:dyDescent="0.25">
      <c r="C3" s="60" t="s">
        <v>242</v>
      </c>
      <c r="D3" s="166" t="s">
        <v>287</v>
      </c>
      <c r="E3" s="167"/>
    </row>
    <row r="4" spans="3:5" s="16" customFormat="1" ht="58.5" customHeight="1" x14ac:dyDescent="0.25">
      <c r="C4" s="46" t="s">
        <v>285</v>
      </c>
      <c r="D4" s="164" t="s">
        <v>286</v>
      </c>
      <c r="E4" s="165"/>
    </row>
    <row r="5" spans="3:5" s="16" customFormat="1" ht="39" customHeight="1" x14ac:dyDescent="0.25">
      <c r="C5" s="46" t="s">
        <v>136</v>
      </c>
      <c r="D5" s="168" t="s">
        <v>230</v>
      </c>
      <c r="E5" s="169"/>
    </row>
    <row r="6" spans="3:5" s="16" customFormat="1" ht="50.25" customHeight="1" x14ac:dyDescent="0.25">
      <c r="C6" s="39" t="s">
        <v>131</v>
      </c>
      <c r="D6" s="168" t="s">
        <v>179</v>
      </c>
      <c r="E6" s="169"/>
    </row>
    <row r="7" spans="3:5" s="16" customFormat="1" ht="23.25" customHeight="1" x14ac:dyDescent="0.25">
      <c r="C7" s="39" t="s">
        <v>177</v>
      </c>
      <c r="D7" s="168" t="s">
        <v>176</v>
      </c>
      <c r="E7" s="169"/>
    </row>
    <row r="8" spans="3:5" s="16" customFormat="1" ht="66" customHeight="1" x14ac:dyDescent="0.25">
      <c r="C8" s="39" t="s">
        <v>185</v>
      </c>
      <c r="D8" s="168" t="s">
        <v>190</v>
      </c>
      <c r="E8" s="169"/>
    </row>
    <row r="9" spans="3:5" s="43" customFormat="1" ht="20.25" customHeight="1" x14ac:dyDescent="0.25">
      <c r="C9" s="170" t="s">
        <v>184</v>
      </c>
      <c r="D9" s="171"/>
      <c r="E9" s="62"/>
    </row>
    <row r="10" spans="3:5" s="43" customFormat="1" ht="51" customHeight="1" x14ac:dyDescent="0.25">
      <c r="C10" s="60" t="s">
        <v>242</v>
      </c>
      <c r="D10" s="166" t="s">
        <v>287</v>
      </c>
      <c r="E10" s="167"/>
    </row>
    <row r="11" spans="3:5" s="43" customFormat="1" ht="36.75" customHeight="1" x14ac:dyDescent="0.25">
      <c r="C11" s="39" t="s">
        <v>238</v>
      </c>
      <c r="D11" s="164" t="s">
        <v>284</v>
      </c>
      <c r="E11" s="165"/>
    </row>
    <row r="12" spans="3:5" s="43" customFormat="1" ht="71.25" customHeight="1" x14ac:dyDescent="0.25">
      <c r="C12" s="63" t="s">
        <v>254</v>
      </c>
      <c r="D12" s="164" t="s">
        <v>273</v>
      </c>
      <c r="E12" s="165"/>
    </row>
    <row r="13" spans="3:5" s="43" customFormat="1" ht="16.5" customHeight="1" x14ac:dyDescent="0.25">
      <c r="C13" s="170" t="s">
        <v>183</v>
      </c>
      <c r="D13" s="171"/>
      <c r="E13" s="62"/>
    </row>
    <row r="14" spans="3:5" ht="58.5" customHeight="1" x14ac:dyDescent="0.2">
      <c r="C14" s="40" t="s">
        <v>122</v>
      </c>
      <c r="D14" s="168" t="s">
        <v>249</v>
      </c>
      <c r="E14" s="169"/>
    </row>
    <row r="15" spans="3:5" ht="87" customHeight="1" x14ac:dyDescent="0.2">
      <c r="C15" s="51" t="s">
        <v>153</v>
      </c>
      <c r="D15" s="168" t="s">
        <v>231</v>
      </c>
      <c r="E15" s="169"/>
    </row>
  </sheetData>
  <mergeCells count="15">
    <mergeCell ref="D15:E15"/>
    <mergeCell ref="D8:E8"/>
    <mergeCell ref="C13:D13"/>
    <mergeCell ref="C9:D9"/>
    <mergeCell ref="D14:E14"/>
    <mergeCell ref="C1:E1"/>
    <mergeCell ref="C2:E2"/>
    <mergeCell ref="D11:E11"/>
    <mergeCell ref="D10:E10"/>
    <mergeCell ref="D12:E12"/>
    <mergeCell ref="D6:E6"/>
    <mergeCell ref="D5:E5"/>
    <mergeCell ref="D7:E7"/>
    <mergeCell ref="D4:E4"/>
    <mergeCell ref="D3:E3"/>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2017-09-18T10:30:35Z</cp:lastPrinted>
  <dcterms:created xsi:type="dcterms:W3CDTF">2011-02-10T19:21:44Z</dcterms:created>
  <dcterms:modified xsi:type="dcterms:W3CDTF">2017-09-18T10:30:43Z</dcterms:modified>
</cp:coreProperties>
</file>