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E22" i="6" l="1"/>
  <c r="D22" i="6"/>
  <c r="F21" i="6"/>
  <c r="F22" i="6" s="1"/>
  <c r="E21" i="6"/>
  <c r="D21" i="6"/>
  <c r="F18" i="6"/>
  <c r="E18" i="6"/>
  <c r="D18" i="6"/>
  <c r="F12" i="6"/>
  <c r="E12" i="6"/>
  <c r="F11" i="6"/>
  <c r="E11" i="6"/>
  <c r="D11" i="6"/>
  <c r="D12" i="6" s="1"/>
  <c r="F8" i="6"/>
  <c r="E8" i="6"/>
  <c r="D8" i="6"/>
  <c r="L19" i="1"/>
  <c r="M19" i="1"/>
  <c r="N19" i="1"/>
  <c r="L53" i="1"/>
  <c r="L54" i="1" s="1"/>
  <c r="L61" i="1" s="1"/>
  <c r="M53" i="1"/>
  <c r="N53" i="1"/>
  <c r="L49" i="1"/>
  <c r="M49" i="1"/>
  <c r="M54" i="1" s="1"/>
  <c r="M61" i="1" s="1"/>
  <c r="N49" i="1"/>
  <c r="L44" i="1"/>
  <c r="M44" i="1"/>
  <c r="N44" i="1"/>
  <c r="N54" i="1" s="1"/>
  <c r="N61" i="1" s="1"/>
  <c r="L28" i="1"/>
  <c r="M28" i="1"/>
  <c r="N28" i="1"/>
</calcChain>
</file>

<file path=xl/sharedStrings.xml><?xml version="1.0" encoding="utf-8"?>
<sst xmlns="http://schemas.openxmlformats.org/spreadsheetml/2006/main" count="470" uniqueCount="331">
  <si>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</si>
  <si>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</si>
  <si>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</si>
  <si>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</si>
  <si>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</si>
  <si>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</si>
  <si>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</si>
  <si>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</si>
  <si>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</si>
  <si>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</si>
  <si>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</si>
  <si>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</si>
  <si>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</si>
  <si>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</si>
  <si>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</si>
  <si>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</si>
  <si>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</si>
  <si>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</si>
  <si>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</si>
  <si>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</si>
  <si>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</si>
  <si>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</si>
  <si>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</si>
  <si>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</si>
  <si>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</si>
  <si>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</si>
  <si>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</si>
  <si>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</si>
  <si>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</si>
  <si>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</si>
  <si>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</si>
  <si>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</si>
  <si>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</si>
  <si>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</si>
  <si>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</si>
  <si>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</si>
  <si>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</si>
  <si>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</si>
  <si>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</si>
  <si>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</si>
  <si>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</si>
  <si>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</si>
  <si>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</si>
  <si>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</si>
  <si>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</si>
  <si>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</si>
  <si>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</si>
  <si>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</si>
  <si>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</si>
  <si>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</si>
  <si>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</si>
  <si>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</si>
  <si>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</si>
  <si>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</si>
  <si>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</si>
  <si>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</si>
  <si>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</si>
  <si>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</si>
  <si>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</si>
  <si>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</si>
  <si>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</si>
  <si>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</si>
  <si>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</si>
  <si>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</si>
  <si>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</si>
  <si>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</si>
  <si>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</si>
  <si>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</si>
  <si>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</si>
  <si>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</si>
  <si>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</si>
  <si>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</si>
  <si>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</si>
  <si>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</si>
  <si>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</si>
  <si>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</si>
  <si>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</si>
  <si>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</si>
  <si>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</si>
  <si>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</si>
  <si>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</si>
  <si>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</si>
  <si>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</si>
  <si>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</si>
  <si>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</si>
  <si>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</si>
  <si>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</si>
  <si>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</si>
  <si>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</si>
  <si>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مصرف نور العراق الاسلامي</t>
  </si>
  <si>
    <t>BINI</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</si>
  <si>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</si>
  <si>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</si>
  <si>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</si>
  <si>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</si>
  <si>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</si>
  <si>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</si>
  <si>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</si>
  <si>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</si>
  <si>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</si>
  <si>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</si>
  <si>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</si>
  <si>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</si>
  <si>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</si>
  <si>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</si>
  <si>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</si>
  <si>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</si>
  <si>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</si>
  <si>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</si>
  <si>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</si>
  <si>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</si>
  <si>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</si>
  <si>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</si>
  <si>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</si>
  <si>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</si>
  <si>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</si>
  <si>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</si>
  <si>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</si>
  <si>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</si>
  <si>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</si>
  <si>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</si>
  <si>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</si>
  <si>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</si>
  <si>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</si>
  <si>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</si>
  <si>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</si>
  <si>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</si>
  <si>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</si>
  <si>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</si>
  <si>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</si>
  <si>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</si>
  <si>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</si>
  <si>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</si>
  <si>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</si>
  <si>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</si>
  <si>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</si>
  <si>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</si>
  <si>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</si>
  <si>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</si>
  <si>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</si>
  <si>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</si>
  <si>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</si>
  <si>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</si>
  <si>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</si>
  <si>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</si>
  <si>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</si>
  <si>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</si>
  <si>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</si>
  <si>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</si>
  <si>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</si>
  <si>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</si>
  <si>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</si>
  <si>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</si>
  <si>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</si>
  <si>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</si>
  <si>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</si>
  <si>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</si>
  <si>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</si>
  <si>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</si>
  <si>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</si>
  <si>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</si>
  <si>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</si>
  <si>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</si>
  <si>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</si>
  <si>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</si>
  <si>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</si>
  <si>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</si>
  <si>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</si>
  <si>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</si>
  <si>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</si>
  <si>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</si>
  <si>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BIBI</t>
  </si>
  <si>
    <t>مصرف الاستثمار</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</si>
  <si>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</si>
  <si>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</si>
  <si>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</si>
  <si>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</si>
  <si>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</si>
  <si>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</si>
  <si>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</si>
  <si>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</si>
  <si>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</si>
  <si>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</si>
  <si>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</si>
  <si>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</si>
  <si>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</si>
  <si>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</si>
  <si>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</si>
  <si>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</si>
  <si>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</si>
  <si>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</si>
  <si>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</si>
  <si>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</si>
  <si>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</si>
  <si>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</si>
  <si>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</si>
  <si>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</si>
  <si>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</si>
  <si>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</si>
  <si>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</si>
  <si>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</si>
  <si>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</si>
  <si>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</si>
  <si>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</si>
  <si>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</si>
  <si>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</si>
  <si>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</si>
  <si>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</si>
  <si>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</si>
  <si>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</si>
  <si>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</si>
  <si>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</si>
  <si>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</si>
  <si>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</si>
  <si>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</si>
  <si>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</si>
  <si>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</si>
  <si>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</si>
  <si>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</si>
  <si>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</si>
  <si>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</si>
  <si>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</si>
  <si>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</si>
  <si>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</si>
  <si>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</si>
  <si>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</si>
  <si>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</si>
  <si>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</si>
  <si>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</si>
  <si>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</si>
  <si>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</si>
  <si>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</si>
  <si>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</si>
  <si>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</si>
  <si>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</si>
  <si>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</si>
  <si>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</si>
  <si>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</si>
  <si>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</si>
  <si>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</si>
  <si>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</si>
  <si>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</si>
  <si>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</si>
  <si>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</si>
  <si>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الحرير للتحويل المالي(MTAH)</t>
  </si>
  <si>
    <t xml:space="preserve">تم بدء الاكتتاب اعتبارا من يوم  2019/1/29على الاسهم المطروحة البالغة (10) مليار سهم ولمدة (30) في مصرف القرطاس/ الفرع الرئيسي في عرصات الهندية والفرع الرئيسي للمصرف العربية الكائن في المنصور, تنفيذا لقرار الهيئة العامة المنعقدة بتاريخ 2018/12/31  </t>
  </si>
  <si>
    <t>اشارة الى قرار دائرة تسجيل الشركات بكتابها المرقم(ِش/هـ/1692) في 2019/1/23 انتهاء اجراءات القانونية اللازمة لدمج شركة الحرير للتحويل المالي (مدرجة في السوق) مع شركة الامين العربية للتحويل المالي (غير مدرجة في السوق) ، تم ايقاف التداول على اسهم الشركة اعتباراً من جلسة الاربعاء 2019/1/30</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</si>
  <si>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</si>
  <si>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</si>
  <si>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</si>
  <si>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</si>
  <si>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</si>
  <si>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</si>
  <si>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</si>
  <si>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</si>
  <si>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</si>
  <si>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</si>
  <si>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</si>
  <si>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</si>
  <si>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</si>
  <si>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</si>
  <si>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</si>
  <si>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</si>
  <si>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</si>
  <si>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</si>
  <si>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</si>
  <si>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</si>
  <si>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</si>
  <si>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</si>
  <si>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</si>
  <si>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</si>
  <si>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</si>
  <si>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</si>
  <si>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مصرف المنصور(BMNS)</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</si>
  <si>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</si>
  <si>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</si>
  <si>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</si>
  <si>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</si>
  <si>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</si>
  <si>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</si>
  <si>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</si>
  <si>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</si>
  <si>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</si>
  <si>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</si>
  <si>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مجموع السوق الثاني</t>
  </si>
  <si>
    <t>مجموع السوقين</t>
  </si>
  <si>
    <t>مصرف عبر العراق (BTRI)</t>
  </si>
  <si>
    <t xml:space="preserve"> قطاع الزراعة </t>
  </si>
  <si>
    <t xml:space="preserve">مجموع  قطاع الزراعة </t>
  </si>
  <si>
    <t>مصرف الائتمان</t>
  </si>
  <si>
    <t>BROI</t>
  </si>
  <si>
    <t xml:space="preserve">الهلال الصناعية </t>
  </si>
  <si>
    <t>IHLI</t>
  </si>
  <si>
    <t>قطاع الاتصالات</t>
  </si>
  <si>
    <t>مجموع قطاع الاتصالات</t>
  </si>
  <si>
    <t>مصرف الاستثمار(BIBI)</t>
  </si>
  <si>
    <t>سيعقد اجتماع الهيئة العامة يوم السبت 2019/3/30 الساعة العاشرة صباحا في مقر الشركة ، انتخاب مجلس ادارة جديد من (7) اعضاء اصليين ومثلهم احتياط ، سيتم ايقاف التداول اعتبارا من جلسة الثلاثاء 2019/3/26  وسيتم اطلاق التداول الاحد 2019/3/31 .</t>
  </si>
  <si>
    <t>المصرف الدولي الاسلامي</t>
  </si>
  <si>
    <t>BINT</t>
  </si>
  <si>
    <t xml:space="preserve">سيعقد اجتماع الهيئة العامة يوم الاحد 2019/3/17 الساعة العاشرة صباحا في قاعة الاستثمارات الواقعة في منطقة السبح ، لمناقشة الحسابات الختامية لعام2013 و 2014 و2015 و2016 و2017 ،مناقشة العجز المتراكم، ومناقشة موضوع استثمار  ، الشركة متوقفة عن التداول منذ 2017/8/8 ، بقرار من هيئة الاوراق المالية .  </t>
  </si>
  <si>
    <t>قررت الهيئة العامة المنعقدة بتاريخ 2019/3/7 زيادة رأسمال الشركة من (100) مليار دينار الى (250) مليار  ديناروفق المادة (55/اولا) من قانون الشركات .</t>
  </si>
  <si>
    <t xml:space="preserve">مدينة العاب الكرخ </t>
  </si>
  <si>
    <t>SKTA</t>
  </si>
  <si>
    <t>سيعقد اجتماع الهيئة العامة يوم الثلاثاء 2019/3/19 الساعة العاشرة صباحا في بناية الادارة العامة لمصرف الشرق الاوسط ، انتخاب مجلس ادارة جديد ، تم ايقاف التداول اعتبارا من جلسة الخميس 2019/3/14  وسيتم اطلاق التداول الاربعاء 2019/3/20 .</t>
  </si>
  <si>
    <t>المعدنية والدراجات</t>
  </si>
  <si>
    <t>IMIB</t>
  </si>
  <si>
    <t>مصرف نور العراق الاسلامي(BINI)</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</si>
  <si>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سيتم ايقاف التداول اعتبارا من جلسة الاثنين 2019/3/25   .</t>
  </si>
  <si>
    <t>عقد اجتماع الهيئة العامة يوم الخميس 2019/3/14 الساعة العاشرة صباحا في نادي العلوية ، لمناقشة الحسابات الختامية لعام2018 ، مناقشة واقرار مقسوم الارباح ، تم ايقاف التداول اعتبارا من جلسة الاثنين 2019/3/11 .</t>
  </si>
  <si>
    <t>سيعقد اجتماع الهيئة العامة يوم الاربعاء 2019/3/20 الساعة العاشرة صباحا في مقر الشركة ، لمناقشة الحسابات الختامية لعام2018 ،مناقشة واقرار مقسوم الارباح، تم ايقاف التداول اعتبارا من جلسة الاحد 2019/3/17   .</t>
  </si>
  <si>
    <t>المصرف المتحد</t>
  </si>
  <si>
    <t>BUND</t>
  </si>
  <si>
    <t>اخبار الشركات المساهمة المدرجة في سوق العراق للاوراق المالية الاثنين الموافق 2019/3/18</t>
  </si>
  <si>
    <t xml:space="preserve"> الشركات غير المتداولة في السوق الثاني لجلسة الاثنين الموافق 2019/3/18</t>
  </si>
  <si>
    <t>الشركات غير المتداولة في السوق النظامي لجلسة الاثنين الموافق 2019/3/18</t>
  </si>
  <si>
    <t>جلسة الاثنين الموافق 2019/3/18</t>
  </si>
  <si>
    <t>نشرة التداول في السوق النظامي رقم (53)</t>
  </si>
  <si>
    <t>نشرة التداول في السوق الثاني رقم (47)</t>
  </si>
  <si>
    <t xml:space="preserve">بلغ الرقم القياسي العام (466.29) نقطة مرتفعا بنسبة (0.46) </t>
  </si>
  <si>
    <t>سوق العراق للأوراق المالية</t>
  </si>
  <si>
    <t>جلسة الاثنين 2019/3/18</t>
  </si>
  <si>
    <t>نشرة  تداول الاسهم المشتراة لغير العراقيين في السوق النظامي</t>
  </si>
  <si>
    <t>مصرف المتحد</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</si>
  <si>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</si>
  <si>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</si>
  <si>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</si>
  <si>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</si>
  <si>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</si>
  <si>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 xml:space="preserve">مصرف الخليج التجاري </t>
  </si>
  <si>
    <t>قطاع التامين</t>
  </si>
  <si>
    <t>السعر التاشيري هو (سعر السند + سعر الفائدة المتحقق) للسندات الحكومية الاصدارية الثانية التي اصدرها البنك المركزي العراقي التي تحمل تاريخ الاطفاء2019/4/2 وسيكون السعر التاشيري لجلسة 2019/3/19 هو (5.385.753) دينار. سيتم ايقاف تداول السندات الحكومية الاصدارية الثانية بكافه فئاتها اعتبارا من جلسة الاربعاء 2019/3/20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</si>
</sst>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22"/>
      <color rgb="FF002060"/>
      <name val="Arial"/>
      <family val="2"/>
      <scheme val="minor"/>
    </font>
    <font>
      <b/>
      <sz val="18"/>
      <color rgb="FF002060"/>
      <name val="Arial"/>
      <family val="2"/>
    </font>
    <font>
      <b/>
      <sz val="12.5"/>
      <color theme="0"/>
      <name val="Arial Narrow"/>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s>
  <cellStyleXfs count="413">
    <xf numFmtId="0" fontId="0" fillId="0" borderId="0"/>
    <xf numFmtId="0" fontId="1" fillId="0" borderId="0"/>
    <xf numFmtId="0" fontId="1" fillId="0" borderId="0"/>
    <xf numFmtId="0" fontId="30" fillId="14" borderId="0" applyNumberFormat="0" applyBorder="0" applyAlignment="0" applyProtection="0"/>
    <xf numFmtId="0" fontId="30" fillId="14" borderId="0" applyNumberFormat="0" applyBorder="0" applyAlignment="0" applyProtection="0"/>
    <xf numFmtId="0" fontId="31" fillId="3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3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3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4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4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1" fillId="4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44"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4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4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1" fillId="4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32" fillId="47"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32" fillId="4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32" fillId="45"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32" fillId="4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32" fillId="49"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32" fillId="50"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2" fillId="51"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32" fillId="5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32" fillId="53"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32" fillId="48"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32" fillId="4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32" fillId="54"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33" fillId="38" borderId="0" applyNumberFormat="0" applyBorder="0" applyAlignment="0" applyProtection="0"/>
    <xf numFmtId="0" fontId="52" fillId="10" borderId="57" applyNumberFormat="0" applyAlignment="0" applyProtection="0"/>
    <xf numFmtId="0" fontId="52" fillId="10" borderId="57" applyNumberFormat="0" applyAlignment="0" applyProtection="0"/>
    <xf numFmtId="0" fontId="34" fillId="55" borderId="63" applyNumberFormat="0" applyAlignment="0" applyProtection="0"/>
    <xf numFmtId="0" fontId="53" fillId="11" borderId="60" applyNumberFormat="0" applyAlignment="0" applyProtection="0"/>
    <xf numFmtId="0" fontId="53" fillId="11" borderId="60" applyNumberFormat="0" applyAlignment="0" applyProtection="0"/>
    <xf numFmtId="0" fontId="35" fillId="56" borderId="64"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6" borderId="0" applyNumberFormat="0" applyBorder="0" applyAlignment="0" applyProtection="0"/>
    <xf numFmtId="0" fontId="55" fillId="6" borderId="0" applyNumberFormat="0" applyBorder="0" applyAlignment="0" applyProtection="0"/>
    <xf numFmtId="0" fontId="37" fillId="39" borderId="0" applyNumberFormat="0" applyBorder="0" applyAlignment="0" applyProtection="0"/>
    <xf numFmtId="0" fontId="56" fillId="0" borderId="54" applyNumberFormat="0" applyFill="0" applyAlignment="0" applyProtection="0"/>
    <xf numFmtId="0" fontId="56" fillId="0" borderId="54" applyNumberFormat="0" applyFill="0" applyAlignment="0" applyProtection="0"/>
    <xf numFmtId="0" fontId="38" fillId="0" borderId="65" applyNumberFormat="0" applyFill="0" applyAlignment="0" applyProtection="0"/>
    <xf numFmtId="0" fontId="57" fillId="0" borderId="55" applyNumberFormat="0" applyFill="0" applyAlignment="0" applyProtection="0"/>
    <xf numFmtId="0" fontId="57" fillId="0" borderId="55" applyNumberFormat="0" applyFill="0" applyAlignment="0" applyProtection="0"/>
    <xf numFmtId="0" fontId="39" fillId="0" borderId="66" applyNumberFormat="0" applyFill="0" applyAlignment="0" applyProtection="0"/>
    <xf numFmtId="0" fontId="58" fillId="0" borderId="56" applyNumberFormat="0" applyFill="0" applyAlignment="0" applyProtection="0"/>
    <xf numFmtId="0" fontId="58" fillId="0" borderId="56" applyNumberFormat="0" applyFill="0" applyAlignment="0" applyProtection="0"/>
    <xf numFmtId="0" fontId="40" fillId="0" borderId="67"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0" fillId="0" borderId="0" applyNumberFormat="0" applyFill="0" applyBorder="0" applyAlignment="0" applyProtection="0"/>
    <xf numFmtId="0" fontId="59" fillId="9" borderId="57" applyNumberFormat="0" applyAlignment="0" applyProtection="0"/>
    <xf numFmtId="0" fontId="59" fillId="9" borderId="57" applyNumberFormat="0" applyAlignment="0" applyProtection="0"/>
    <xf numFmtId="0" fontId="41" fillId="42" borderId="63" applyNumberFormat="0" applyAlignment="0" applyProtection="0"/>
    <xf numFmtId="0" fontId="60" fillId="0" borderId="59" applyNumberFormat="0" applyFill="0" applyAlignment="0" applyProtection="0"/>
    <xf numFmtId="0" fontId="60" fillId="0" borderId="59" applyNumberFormat="0" applyFill="0" applyAlignment="0" applyProtection="0"/>
    <xf numFmtId="0" fontId="42" fillId="0" borderId="68" applyNumberFormat="0" applyFill="0" applyAlignment="0" applyProtection="0"/>
    <xf numFmtId="0" fontId="61" fillId="8" borderId="0" applyNumberFormat="0" applyBorder="0" applyAlignment="0" applyProtection="0"/>
    <xf numFmtId="0" fontId="61" fillId="8" borderId="0" applyNumberFormat="0" applyBorder="0" applyAlignment="0" applyProtection="0"/>
    <xf numFmtId="0" fontId="43" fillId="57"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9" fillId="12" borderId="61" applyNumberFormat="0" applyFont="0" applyAlignment="0" applyProtection="0"/>
    <xf numFmtId="0" fontId="49" fillId="12" borderId="61" applyNumberFormat="0" applyFont="0" applyAlignment="0" applyProtection="0"/>
    <xf numFmtId="0" fontId="1" fillId="58" borderId="69" applyNumberFormat="0" applyFont="0" applyAlignment="0" applyProtection="0"/>
    <xf numFmtId="0" fontId="1" fillId="58" borderId="69" applyNumberFormat="0" applyFont="0" applyAlignment="0" applyProtection="0"/>
    <xf numFmtId="0" fontId="62" fillId="10" borderId="58" applyNumberFormat="0" applyAlignment="0" applyProtection="0"/>
    <xf numFmtId="0" fontId="62" fillId="10" borderId="58" applyNumberFormat="0" applyAlignment="0" applyProtection="0"/>
    <xf numFmtId="0" fontId="45" fillId="55" borderId="70"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0" applyNumberFormat="0" applyFill="0" applyBorder="0" applyAlignment="0" applyProtection="0"/>
    <xf numFmtId="0" fontId="64" fillId="0" borderId="62" applyNumberFormat="0" applyFill="0" applyAlignment="0" applyProtection="0"/>
    <xf numFmtId="0" fontId="64" fillId="0" borderId="62" applyNumberFormat="0" applyFill="0" applyAlignment="0" applyProtection="0"/>
    <xf numFmtId="0" fontId="47" fillId="0" borderId="7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cellStyleXfs>
  <cellXfs count="219">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5"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2"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2" xfId="0" applyNumberFormat="1" applyFont="1" applyFill="1" applyBorder="1" applyAlignment="1">
      <alignment horizontal="right" vertical="center" wrapText="1"/>
    </xf>
    <xf numFmtId="0" fontId="6" fillId="4" borderId="33" xfId="0" applyFont="1" applyFill="1" applyBorder="1" applyAlignment="1">
      <alignment horizontal="right" vertical="center" wrapText="1"/>
    </xf>
    <xf numFmtId="0" fontId="24" fillId="0" borderId="1" xfId="0" applyFont="1" applyFill="1" applyBorder="1" applyAlignment="1">
      <alignment vertical="center"/>
    </xf>
    <xf numFmtId="164" fontId="24" fillId="0" borderId="32" xfId="0" applyNumberFormat="1" applyFont="1" applyBorder="1" applyAlignment="1">
      <alignment horizontal="center" vertical="center"/>
    </xf>
    <xf numFmtId="0" fontId="24" fillId="0" borderId="28" xfId="0" applyFont="1" applyFill="1" applyBorder="1" applyAlignment="1">
      <alignment vertical="center"/>
    </xf>
    <xf numFmtId="164" fontId="24" fillId="0" borderId="1" xfId="0" applyNumberFormat="1" applyFont="1" applyBorder="1" applyAlignment="1">
      <alignment horizontal="center" vertical="center"/>
    </xf>
    <xf numFmtId="0" fontId="24" fillId="0" borderId="32" xfId="0" applyFont="1" applyFill="1" applyBorder="1" applyAlignment="1">
      <alignment vertical="center"/>
    </xf>
    <xf numFmtId="0" fontId="24" fillId="0" borderId="24" xfId="0" applyFont="1" applyFill="1" applyBorder="1" applyAlignment="1">
      <alignment vertical="center"/>
    </xf>
    <xf numFmtId="164" fontId="24" fillId="0" borderId="24" xfId="0" applyNumberFormat="1" applyFont="1" applyBorder="1" applyAlignment="1">
      <alignment horizontal="center" vertical="center"/>
    </xf>
    <xf numFmtId="0" fontId="24" fillId="0" borderId="26" xfId="0" applyFont="1" applyFill="1" applyBorder="1" applyAlignment="1">
      <alignment vertical="center"/>
    </xf>
    <xf numFmtId="0" fontId="24" fillId="0" borderId="27" xfId="0" applyFont="1" applyFill="1" applyBorder="1" applyAlignment="1">
      <alignment vertical="center"/>
    </xf>
    <xf numFmtId="164" fontId="24" fillId="0" borderId="28" xfId="0" applyNumberFormat="1" applyFont="1" applyBorder="1" applyAlignment="1">
      <alignment horizontal="center" vertical="center"/>
    </xf>
    <xf numFmtId="0" fontId="24" fillId="0" borderId="31" xfId="0" applyFont="1" applyFill="1" applyBorder="1" applyAlignment="1">
      <alignment vertical="center"/>
    </xf>
    <xf numFmtId="164" fontId="24" fillId="0" borderId="31" xfId="0" applyNumberFormat="1" applyFont="1" applyBorder="1" applyAlignment="1">
      <alignment horizontal="center" vertical="center"/>
    </xf>
    <xf numFmtId="0" fontId="24" fillId="0" borderId="1" xfId="0" applyFont="1" applyFill="1" applyBorder="1" applyAlignment="1">
      <alignment horizontal="right" vertical="center"/>
    </xf>
    <xf numFmtId="0" fontId="6" fillId="0" borderId="32" xfId="0" applyFont="1" applyFill="1" applyBorder="1" applyAlignment="1">
      <alignment vertical="center"/>
    </xf>
    <xf numFmtId="0" fontId="24" fillId="0" borderId="33" xfId="0" applyFont="1" applyFill="1" applyBorder="1" applyAlignment="1">
      <alignment vertical="center"/>
    </xf>
    <xf numFmtId="0" fontId="6" fillId="0" borderId="1" xfId="0" applyFont="1" applyFill="1" applyBorder="1" applyAlignment="1">
      <alignment horizontal="right" vertical="center" wrapText="1"/>
    </xf>
    <xf numFmtId="0" fontId="24" fillId="0" borderId="39" xfId="0" applyFont="1" applyFill="1" applyBorder="1" applyAlignment="1">
      <alignment vertical="center"/>
    </xf>
    <xf numFmtId="2" fontId="25" fillId="0" borderId="12" xfId="0" applyNumberFormat="1" applyFont="1" applyBorder="1" applyAlignment="1">
      <alignment vertical="center"/>
    </xf>
    <xf numFmtId="2" fontId="25" fillId="0" borderId="13" xfId="0" applyNumberFormat="1" applyFont="1" applyBorder="1" applyAlignment="1">
      <alignment vertical="center"/>
    </xf>
    <xf numFmtId="2" fontId="25"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2" xfId="1" applyFont="1" applyFill="1" applyBorder="1" applyAlignment="1">
      <alignment horizontal="center" vertical="center"/>
    </xf>
    <xf numFmtId="0" fontId="16" fillId="2" borderId="32" xfId="1" applyFont="1" applyFill="1" applyBorder="1" applyAlignment="1">
      <alignment horizontal="center" vertical="center" wrapText="1"/>
    </xf>
    <xf numFmtId="0" fontId="6" fillId="0" borderId="32" xfId="0" applyFont="1" applyFill="1" applyBorder="1" applyAlignment="1">
      <alignment horizontal="right" vertical="center"/>
    </xf>
    <xf numFmtId="0" fontId="6" fillId="0" borderId="42" xfId="0" applyFont="1" applyFill="1" applyBorder="1" applyAlignment="1">
      <alignment vertical="center"/>
    </xf>
    <xf numFmtId="164" fontId="24" fillId="0" borderId="42"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6" fillId="0" borderId="44" xfId="0" applyFont="1" applyFill="1" applyBorder="1" applyAlignment="1">
      <alignment vertical="center"/>
    </xf>
    <xf numFmtId="164" fontId="28" fillId="0" borderId="45" xfId="0" applyNumberFormat="1" applyFont="1" applyBorder="1" applyAlignment="1">
      <alignment horizontal="right" vertical="center" wrapText="1"/>
    </xf>
    <xf numFmtId="0" fontId="6" fillId="4" borderId="47" xfId="0" applyFont="1" applyFill="1" applyBorder="1" applyAlignment="1">
      <alignment horizontal="right" vertical="center" wrapText="1"/>
    </xf>
    <xf numFmtId="164" fontId="24" fillId="0" borderId="4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40" xfId="0" applyFont="1" applyFill="1" applyBorder="1" applyAlignment="1">
      <alignment vertical="center"/>
    </xf>
    <xf numFmtId="0" fontId="6" fillId="4" borderId="47" xfId="0" applyFont="1" applyFill="1" applyBorder="1" applyAlignment="1">
      <alignment vertical="center" wrapText="1"/>
    </xf>
    <xf numFmtId="3" fontId="0" fillId="0" borderId="0" xfId="0" applyNumberFormat="1"/>
    <xf numFmtId="0" fontId="6" fillId="4" borderId="48" xfId="0" applyFont="1" applyFill="1" applyBorder="1" applyAlignment="1">
      <alignment horizontal="righ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50"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4" fontId="24" fillId="0" borderId="73" xfId="0" applyNumberFormat="1" applyFont="1" applyBorder="1" applyAlignment="1">
      <alignment horizontal="center" vertical="center"/>
    </xf>
    <xf numFmtId="164" fontId="6" fillId="0" borderId="74" xfId="0" applyNumberFormat="1" applyFont="1" applyBorder="1" applyAlignment="1">
      <alignment horizontal="center" vertical="center"/>
    </xf>
    <xf numFmtId="3" fontId="6" fillId="0" borderId="74" xfId="0" applyNumberFormat="1" applyFont="1" applyBorder="1" applyAlignment="1">
      <alignment horizontal="center" vertical="center"/>
    </xf>
    <xf numFmtId="4" fontId="17" fillId="0" borderId="74"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9" fillId="0" borderId="74" xfId="0" applyNumberFormat="1" applyFont="1" applyBorder="1" applyAlignment="1">
      <alignment horizontal="center" vertical="center"/>
    </xf>
    <xf numFmtId="14" fontId="0" fillId="0" borderId="0" xfId="0" applyNumberFormat="1" applyFont="1"/>
    <xf numFmtId="167" fontId="6" fillId="0" borderId="19" xfId="2" applyNumberFormat="1" applyFont="1" applyBorder="1" applyAlignment="1">
      <alignment horizontal="center" vertical="center"/>
    </xf>
    <xf numFmtId="167" fontId="6" fillId="4" borderId="19" xfId="0" applyNumberFormat="1" applyFont="1" applyFill="1" applyBorder="1" applyAlignment="1">
      <alignment vertical="center" wrapText="1"/>
    </xf>
    <xf numFmtId="167" fontId="0" fillId="0" borderId="0" xfId="0" applyNumberFormat="1"/>
    <xf numFmtId="164" fontId="6" fillId="0" borderId="75" xfId="0" applyNumberFormat="1" applyFont="1" applyFill="1" applyBorder="1" applyAlignment="1">
      <alignment horizontal="center" vertical="center"/>
    </xf>
    <xf numFmtId="0" fontId="6" fillId="0" borderId="72" xfId="0" applyFont="1" applyFill="1" applyBorder="1" applyAlignment="1">
      <alignment vertical="center"/>
    </xf>
    <xf numFmtId="164" fontId="6" fillId="0" borderId="73"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7" fillId="0" borderId="0" xfId="0" applyFont="1" applyAlignment="1">
      <alignment vertical="center"/>
    </xf>
    <xf numFmtId="0" fontId="69" fillId="2" borderId="78" xfId="0" applyFont="1" applyFill="1" applyBorder="1" applyAlignment="1">
      <alignment horizontal="center" vertical="center"/>
    </xf>
    <xf numFmtId="0" fontId="69" fillId="2" borderId="78" xfId="0" applyFont="1" applyFill="1" applyBorder="1" applyAlignment="1">
      <alignment horizontal="center" vertical="center" wrapText="1"/>
    </xf>
    <xf numFmtId="0" fontId="68" fillId="0" borderId="78" xfId="2" applyFont="1" applyFill="1" applyBorder="1" applyAlignment="1">
      <alignment horizontal="right" vertical="center"/>
    </xf>
    <xf numFmtId="0" fontId="68" fillId="0" borderId="78" xfId="2" applyFont="1" applyFill="1" applyBorder="1" applyAlignment="1">
      <alignment horizontal="left" vertical="center"/>
    </xf>
    <xf numFmtId="3" fontId="68" fillId="0" borderId="82" xfId="2" applyNumberFormat="1" applyFont="1" applyFill="1" applyBorder="1" applyAlignment="1">
      <alignment horizontal="center" vertical="center"/>
    </xf>
    <xf numFmtId="0" fontId="68" fillId="0" borderId="88" xfId="2" applyFont="1" applyFill="1" applyBorder="1" applyAlignment="1">
      <alignment horizontal="right" vertical="center"/>
    </xf>
    <xf numFmtId="0" fontId="68" fillId="0" borderId="88" xfId="2" applyFont="1" applyFill="1" applyBorder="1" applyAlignment="1">
      <alignment horizontal="left" vertical="center"/>
    </xf>
    <xf numFmtId="0" fontId="70" fillId="0" borderId="0" xfId="0" applyFont="1"/>
    <xf numFmtId="0" fontId="68" fillId="2" borderId="88" xfId="0" applyFont="1" applyFill="1" applyBorder="1" applyAlignment="1">
      <alignment horizontal="center" vertical="center"/>
    </xf>
    <xf numFmtId="0" fontId="68" fillId="2" borderId="88" xfId="0" applyFont="1" applyFill="1" applyBorder="1" applyAlignment="1">
      <alignment horizontal="center" vertical="center" wrapText="1"/>
    </xf>
    <xf numFmtId="0" fontId="18" fillId="5" borderId="10"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72" xfId="0" applyNumberFormat="1" applyBorder="1" applyAlignment="1">
      <alignment horizontal="center"/>
    </xf>
    <xf numFmtId="2" fontId="0" fillId="0" borderId="76" xfId="0" applyNumberFormat="1" applyBorder="1" applyAlignment="1">
      <alignment horizontal="center"/>
    </xf>
    <xf numFmtId="2" fontId="0" fillId="0" borderId="73" xfId="0" applyNumberFormat="1" applyBorder="1" applyAlignment="1">
      <alignment horizontal="center"/>
    </xf>
    <xf numFmtId="2" fontId="0" fillId="0" borderId="21"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0" fontId="2" fillId="0" borderId="4" xfId="0" applyFont="1" applyBorder="1" applyAlignment="1">
      <alignment horizontal="center" vertical="center"/>
    </xf>
    <xf numFmtId="2" fontId="0" fillId="0" borderId="5" xfId="0" applyNumberFormat="1" applyBorder="1" applyAlignment="1">
      <alignment horizont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29"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0" xfId="0" applyNumberFormat="1" applyFont="1" applyBorder="1" applyAlignment="1">
      <alignment horizontal="center" vertical="center"/>
    </xf>
    <xf numFmtId="2" fontId="0" fillId="0" borderId="36" xfId="0" applyNumberFormat="1" applyBorder="1" applyAlignment="1">
      <alignment horizontal="center"/>
    </xf>
    <xf numFmtId="2" fontId="0" fillId="0" borderId="37" xfId="0" applyNumberFormat="1" applyBorder="1" applyAlignment="1">
      <alignment horizontal="center"/>
    </xf>
    <xf numFmtId="2" fontId="0" fillId="0" borderId="38" xfId="0" applyNumberFormat="1" applyBorder="1" applyAlignment="1">
      <alignment horizontal="center"/>
    </xf>
    <xf numFmtId="2" fontId="3" fillId="0" borderId="46"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3" fillId="0" borderId="41" xfId="0" applyNumberFormat="1" applyFont="1" applyBorder="1" applyAlignment="1">
      <alignment horizontal="center" vertical="center"/>
    </xf>
    <xf numFmtId="3" fontId="6" fillId="0" borderId="51"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6" fillId="0" borderId="53" xfId="0" applyNumberFormat="1" applyFont="1" applyBorder="1" applyAlignment="1">
      <alignment horizontal="center" vertical="center"/>
    </xf>
    <xf numFmtId="0" fontId="24" fillId="0" borderId="46" xfId="0" applyFont="1" applyFill="1" applyBorder="1" applyAlignment="1">
      <alignment horizontal="right" vertical="center"/>
    </xf>
    <xf numFmtId="0" fontId="24" fillId="0" borderId="40" xfId="0" applyFont="1" applyFill="1" applyBorder="1" applyAlignment="1">
      <alignment horizontal="right" vertical="center"/>
    </xf>
    <xf numFmtId="0" fontId="24" fillId="0" borderId="41" xfId="0" applyFont="1" applyFill="1" applyBorder="1" applyAlignment="1">
      <alignment horizontal="right"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6" fillId="0" borderId="12" xfId="0" applyNumberFormat="1" applyFont="1" applyBorder="1" applyAlignment="1">
      <alignment horizontal="right" vertical="center"/>
    </xf>
    <xf numFmtId="4" fontId="66" fillId="0" borderId="14" xfId="0" applyNumberFormat="1" applyFont="1" applyBorder="1" applyAlignment="1">
      <alignment horizontal="right" vertical="center"/>
    </xf>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164" fontId="6" fillId="0" borderId="5" xfId="0" applyNumberFormat="1" applyFont="1" applyBorder="1" applyAlignment="1">
      <alignment horizontal="right" vertical="center" wrapText="1"/>
    </xf>
    <xf numFmtId="164" fontId="6" fillId="0" borderId="6" xfId="0" applyNumberFormat="1" applyFont="1" applyBorder="1" applyAlignment="1">
      <alignment horizontal="right" vertical="center" wrapText="1"/>
    </xf>
    <xf numFmtId="164" fontId="6" fillId="0" borderId="18" xfId="0" applyNumberFormat="1" applyFont="1" applyBorder="1" applyAlignment="1">
      <alignment horizontal="right" vertical="center" wrapText="1"/>
    </xf>
    <xf numFmtId="0" fontId="68" fillId="0" borderId="85" xfId="0" applyFont="1" applyBorder="1" applyAlignment="1">
      <alignment horizontal="center"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0" fontId="67" fillId="0" borderId="77" xfId="0" applyFont="1" applyBorder="1" applyAlignment="1">
      <alignment horizontal="right" vertical="center"/>
    </xf>
    <xf numFmtId="0" fontId="68" fillId="0" borderId="79" xfId="0" applyFont="1" applyBorder="1" applyAlignment="1">
      <alignment horizontal="center" vertical="center"/>
    </xf>
    <xf numFmtId="0" fontId="68" fillId="0" borderId="80" xfId="0" applyFont="1" applyBorder="1" applyAlignment="1">
      <alignment horizontal="center" vertical="center"/>
    </xf>
    <xf numFmtId="0" fontId="68" fillId="0" borderId="81" xfId="0" applyFont="1" applyBorder="1" applyAlignment="1">
      <alignment horizontal="center" vertical="center"/>
    </xf>
    <xf numFmtId="0" fontId="68" fillId="0" borderId="83" xfId="0" applyFont="1" applyFill="1" applyBorder="1" applyAlignment="1">
      <alignment horizontal="center" vertical="center"/>
    </xf>
    <xf numFmtId="0" fontId="68" fillId="0" borderId="84" xfId="0" applyFont="1" applyFill="1" applyBorder="1" applyAlignment="1">
      <alignment horizontal="center" vertical="center"/>
    </xf>
    <xf numFmtId="0" fontId="68" fillId="0" borderId="83" xfId="2" applyFont="1" applyFill="1" applyBorder="1" applyAlignment="1">
      <alignment horizontal="center" vertical="center"/>
    </xf>
    <xf numFmtId="0" fontId="68" fillId="0" borderId="84" xfId="2" applyFont="1" applyFill="1" applyBorder="1" applyAlignment="1">
      <alignment horizontal="center" vertical="center"/>
    </xf>
    <xf numFmtId="2" fontId="23" fillId="0" borderId="33" xfId="0" applyNumberFormat="1" applyFont="1" applyBorder="1" applyAlignment="1">
      <alignment horizontal="center" vertical="center"/>
    </xf>
    <xf numFmtId="2" fontId="23" fillId="0" borderId="34"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2" fontId="23" fillId="0" borderId="43" xfId="0" applyNumberFormat="1" applyFont="1" applyBorder="1" applyAlignment="1">
      <alignment horizontal="center" vertical="center"/>
    </xf>
    <xf numFmtId="2" fontId="23" fillId="0" borderId="40" xfId="0" applyNumberFormat="1" applyFont="1" applyBorder="1" applyAlignment="1">
      <alignment horizontal="center" vertical="center"/>
    </xf>
    <xf numFmtId="2" fontId="23" fillId="0" borderId="41" xfId="0" applyNumberFormat="1" applyFont="1" applyBorder="1" applyAlignment="1">
      <alignment horizontal="center" vertical="center"/>
    </xf>
    <xf numFmtId="0" fontId="3" fillId="0" borderId="40"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40"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27" fillId="5" borderId="10" xfId="0" applyFont="1" applyFill="1" applyBorder="1" applyAlignment="1">
      <alignment horizontal="center" vertical="center"/>
    </xf>
    <xf numFmtId="0" fontId="26" fillId="2" borderId="39"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41" xfId="1" applyFont="1" applyFill="1" applyBorder="1" applyAlignment="1">
      <alignment horizontal="center" vertical="center" wrapText="1"/>
    </xf>
    <xf numFmtId="164" fontId="15" fillId="0" borderId="39" xfId="0" applyNumberFormat="1" applyFont="1" applyBorder="1" applyAlignment="1">
      <alignment horizontal="right" vertical="center" wrapText="1"/>
    </xf>
    <xf numFmtId="164" fontId="15" fillId="0" borderId="40" xfId="0" applyNumberFormat="1" applyFont="1" applyBorder="1" applyAlignment="1">
      <alignment horizontal="right" vertical="center" wrapText="1"/>
    </xf>
    <xf numFmtId="164" fontId="15" fillId="0" borderId="41" xfId="0" applyNumberFormat="1" applyFont="1" applyBorder="1" applyAlignment="1">
      <alignment horizontal="right" vertical="center" wrapText="1"/>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
  <sheetViews>
    <sheetView rightToLeft="1" tabSelected="1" topLeftCell="A34" zoomScaleNormal="100" workbookViewId="0">
      <selection activeCell="P76" sqref="P76"/>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61" t="s">
        <v>0</v>
      </c>
      <c r="C1" s="162"/>
      <c r="D1" s="163"/>
      <c r="E1" s="2"/>
      <c r="F1" s="2"/>
      <c r="G1" s="2"/>
      <c r="H1" s="2"/>
      <c r="I1" s="2"/>
      <c r="J1" s="2"/>
      <c r="K1" s="2"/>
      <c r="L1" s="2"/>
      <c r="M1" s="2"/>
    </row>
    <row r="2" spans="2:15" ht="51" customHeight="1">
      <c r="B2" s="47" t="s">
        <v>315</v>
      </c>
      <c r="C2" s="47"/>
      <c r="D2" s="47"/>
      <c r="E2" s="2"/>
      <c r="F2" s="2"/>
      <c r="G2" s="2"/>
      <c r="H2" s="2"/>
      <c r="I2" s="2"/>
      <c r="J2" s="2"/>
      <c r="K2" s="2"/>
      <c r="L2" s="2"/>
      <c r="M2" s="2"/>
      <c r="N2" s="3"/>
    </row>
    <row r="3" spans="2:15" ht="50.25" customHeight="1">
      <c r="B3" s="27" t="s">
        <v>1</v>
      </c>
      <c r="C3" s="164">
        <v>337266254.36000001</v>
      </c>
      <c r="D3" s="167"/>
      <c r="E3" s="168"/>
      <c r="F3" s="2"/>
      <c r="G3" s="2"/>
      <c r="H3" s="2"/>
      <c r="I3" s="2"/>
      <c r="J3" s="4"/>
      <c r="K3" s="1" t="s">
        <v>7</v>
      </c>
      <c r="L3" s="2"/>
      <c r="M3" s="2"/>
      <c r="N3" s="35">
        <v>28</v>
      </c>
    </row>
    <row r="4" spans="2:15" ht="39" customHeight="1">
      <c r="B4" s="28" t="s">
        <v>2</v>
      </c>
      <c r="C4" s="164">
        <v>463390095</v>
      </c>
      <c r="D4" s="167"/>
      <c r="E4" s="168"/>
      <c r="F4" s="2"/>
      <c r="G4" s="2"/>
      <c r="H4" s="2"/>
      <c r="I4" s="2"/>
      <c r="J4" s="4"/>
      <c r="K4" s="1" t="s">
        <v>8</v>
      </c>
      <c r="L4" s="2"/>
      <c r="M4" s="2"/>
      <c r="N4" s="35">
        <v>13</v>
      </c>
    </row>
    <row r="5" spans="2:15" ht="36.75" customHeight="1">
      <c r="B5" s="28" t="s">
        <v>3</v>
      </c>
      <c r="C5" s="164">
        <v>364</v>
      </c>
      <c r="D5" s="165"/>
      <c r="E5" s="166"/>
      <c r="F5" s="2"/>
      <c r="G5" s="2"/>
      <c r="H5" s="2"/>
      <c r="I5" s="2"/>
      <c r="J5" s="4"/>
      <c r="K5" s="1" t="s">
        <v>9</v>
      </c>
      <c r="L5" s="2"/>
      <c r="M5" s="2"/>
      <c r="N5" s="36">
        <v>7</v>
      </c>
    </row>
    <row r="6" spans="2:15" ht="39.950000000000003" customHeight="1">
      <c r="B6" s="28" t="s">
        <v>4</v>
      </c>
      <c r="C6" s="169">
        <v>466.29</v>
      </c>
      <c r="D6" s="170"/>
      <c r="E6" s="171"/>
      <c r="F6" s="2"/>
      <c r="G6" s="2"/>
      <c r="H6" s="2"/>
      <c r="I6" s="2"/>
      <c r="J6" s="4"/>
      <c r="K6" s="1" t="s">
        <v>10</v>
      </c>
      <c r="L6" s="2"/>
      <c r="M6" s="2"/>
      <c r="N6" s="36">
        <v>3</v>
      </c>
      <c r="O6" s="90"/>
    </row>
    <row r="7" spans="2:15" ht="39.950000000000003" customHeight="1">
      <c r="B7" s="28" t="s">
        <v>5</v>
      </c>
      <c r="C7" s="172">
        <v>0.46</v>
      </c>
      <c r="D7" s="173"/>
      <c r="E7" s="30"/>
      <c r="F7" s="2"/>
      <c r="G7" s="2"/>
      <c r="H7" s="2"/>
      <c r="I7" s="2"/>
      <c r="J7" s="4"/>
      <c r="K7" s="1" t="s">
        <v>11</v>
      </c>
      <c r="L7" s="2"/>
      <c r="M7" s="2"/>
      <c r="N7" s="35">
        <v>28</v>
      </c>
      <c r="O7" s="90"/>
    </row>
    <row r="8" spans="2:15" ht="33" customHeight="1">
      <c r="B8" s="29" t="s">
        <v>6</v>
      </c>
      <c r="C8" s="15">
        <v>104</v>
      </c>
      <c r="D8" s="31"/>
      <c r="E8" s="32"/>
      <c r="F8" s="6"/>
      <c r="G8" s="6"/>
      <c r="H8" s="6"/>
      <c r="I8" s="6"/>
      <c r="J8" s="4"/>
      <c r="K8" s="5" t="s">
        <v>12</v>
      </c>
      <c r="L8" s="6"/>
      <c r="M8" s="6"/>
      <c r="N8" s="37">
        <v>45</v>
      </c>
      <c r="O8" s="90"/>
    </row>
    <row r="9" spans="2:15" ht="38.25" customHeight="1">
      <c r="B9" s="144" t="s">
        <v>316</v>
      </c>
      <c r="C9" s="144"/>
      <c r="D9" s="144"/>
      <c r="E9" s="144"/>
      <c r="F9" s="144"/>
      <c r="G9" s="144"/>
      <c r="H9" s="144"/>
      <c r="I9" s="144"/>
      <c r="J9" s="144"/>
      <c r="K9" s="144"/>
      <c r="L9" s="144"/>
      <c r="M9" s="144"/>
      <c r="N9" s="145"/>
    </row>
    <row r="10" spans="2:15" ht="47.25"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4.95" customHeight="1">
      <c r="B11" s="146" t="s">
        <v>23</v>
      </c>
      <c r="C11" s="147"/>
      <c r="D11" s="147"/>
      <c r="E11" s="147"/>
      <c r="F11" s="147"/>
      <c r="G11" s="147"/>
      <c r="H11" s="147"/>
      <c r="I11" s="147"/>
      <c r="J11" s="147"/>
      <c r="K11" s="147"/>
      <c r="L11" s="147"/>
      <c r="M11" s="147"/>
      <c r="N11" s="148"/>
      <c r="O11" s="97"/>
    </row>
    <row r="12" spans="2:15" s="97" customFormat="1" ht="24.95" customHeight="1">
      <c r="B12" s="19" t="s">
        <v>248</v>
      </c>
      <c r="C12" s="88" t="s">
        <v>247</v>
      </c>
      <c r="D12" s="8">
        <v>0.14000000000000001</v>
      </c>
      <c r="E12" s="8">
        <v>0.14000000000000001</v>
      </c>
      <c r="F12" s="8">
        <v>0.14000000000000001</v>
      </c>
      <c r="G12" s="8">
        <v>0.14000000000000001</v>
      </c>
      <c r="H12" s="8">
        <v>0.14000000000000001</v>
      </c>
      <c r="I12" s="8">
        <v>0.14000000000000001</v>
      </c>
      <c r="J12" s="8">
        <v>0.14000000000000001</v>
      </c>
      <c r="K12" s="16">
        <v>0</v>
      </c>
      <c r="L12" s="112">
        <v>2</v>
      </c>
      <c r="M12" s="112">
        <v>77284</v>
      </c>
      <c r="N12" s="112">
        <v>10819.76</v>
      </c>
    </row>
    <row r="13" spans="2:15" s="97" customFormat="1" ht="24.95" customHeight="1">
      <c r="B13" s="70" t="s">
        <v>141</v>
      </c>
      <c r="C13" s="69" t="s">
        <v>142</v>
      </c>
      <c r="D13" s="8">
        <v>0.24</v>
      </c>
      <c r="E13" s="8">
        <v>0.24</v>
      </c>
      <c r="F13" s="8">
        <v>0.24</v>
      </c>
      <c r="G13" s="8">
        <v>0.24</v>
      </c>
      <c r="H13" s="8">
        <v>0.24</v>
      </c>
      <c r="I13" s="8">
        <v>0.24</v>
      </c>
      <c r="J13" s="8">
        <v>0.23</v>
      </c>
      <c r="K13" s="16">
        <v>4.3499999999999996</v>
      </c>
      <c r="L13" s="112">
        <v>16</v>
      </c>
      <c r="M13" s="112">
        <v>62100000</v>
      </c>
      <c r="N13" s="112">
        <v>14904000</v>
      </c>
    </row>
    <row r="14" spans="2:15" ht="24.95" customHeight="1">
      <c r="B14" s="70" t="s">
        <v>228</v>
      </c>
      <c r="C14" s="69" t="s">
        <v>229</v>
      </c>
      <c r="D14" s="8">
        <v>0.39</v>
      </c>
      <c r="E14" s="8">
        <v>0.39</v>
      </c>
      <c r="F14" s="8">
        <v>0.39</v>
      </c>
      <c r="G14" s="8">
        <v>0.39</v>
      </c>
      <c r="H14" s="8">
        <v>0.38</v>
      </c>
      <c r="I14" s="8">
        <v>0.39</v>
      </c>
      <c r="J14" s="8">
        <v>0.39</v>
      </c>
      <c r="K14" s="16">
        <v>0</v>
      </c>
      <c r="L14" s="112">
        <v>3</v>
      </c>
      <c r="M14" s="112">
        <v>1278543</v>
      </c>
      <c r="N14" s="112">
        <v>498631.77</v>
      </c>
      <c r="O14" s="97"/>
    </row>
    <row r="15" spans="2:15" ht="24.95" customHeight="1">
      <c r="B15" s="70" t="s">
        <v>139</v>
      </c>
      <c r="C15" s="69" t="s">
        <v>140</v>
      </c>
      <c r="D15" s="8">
        <v>0.16</v>
      </c>
      <c r="E15" s="8">
        <v>0.17</v>
      </c>
      <c r="F15" s="8">
        <v>0.16</v>
      </c>
      <c r="G15" s="8">
        <v>0.16</v>
      </c>
      <c r="H15" s="8">
        <v>0.16</v>
      </c>
      <c r="I15" s="8">
        <v>0.17</v>
      </c>
      <c r="J15" s="8">
        <v>0.16</v>
      </c>
      <c r="K15" s="16">
        <v>6.25</v>
      </c>
      <c r="L15" s="112">
        <v>19</v>
      </c>
      <c r="M15" s="112">
        <v>38166911</v>
      </c>
      <c r="N15" s="112">
        <v>6124205.7599999998</v>
      </c>
      <c r="O15" s="97"/>
    </row>
    <row r="16" spans="2:15" s="97" customFormat="1" ht="24.95" customHeight="1">
      <c r="B16" s="70" t="s">
        <v>134</v>
      </c>
      <c r="C16" s="69" t="s">
        <v>135</v>
      </c>
      <c r="D16" s="8">
        <v>1.04</v>
      </c>
      <c r="E16" s="8">
        <v>1.04</v>
      </c>
      <c r="F16" s="8">
        <v>1.04</v>
      </c>
      <c r="G16" s="8">
        <v>1.04</v>
      </c>
      <c r="H16" s="8">
        <v>1.05</v>
      </c>
      <c r="I16" s="8">
        <v>1.04</v>
      </c>
      <c r="J16" s="8">
        <v>1.05</v>
      </c>
      <c r="K16" s="16">
        <v>-0.95</v>
      </c>
      <c r="L16" s="112">
        <v>6</v>
      </c>
      <c r="M16" s="112">
        <v>2583333</v>
      </c>
      <c r="N16" s="112">
        <v>2686666.32</v>
      </c>
    </row>
    <row r="17" spans="2:15" ht="24.95" customHeight="1">
      <c r="B17" s="43" t="s">
        <v>154</v>
      </c>
      <c r="C17" s="69" t="s">
        <v>155</v>
      </c>
      <c r="D17" s="8">
        <v>0.15</v>
      </c>
      <c r="E17" s="8">
        <v>0.15</v>
      </c>
      <c r="F17" s="8">
        <v>0.15</v>
      </c>
      <c r="G17" s="8">
        <v>0.15</v>
      </c>
      <c r="H17" s="8">
        <v>0.15</v>
      </c>
      <c r="I17" s="8">
        <v>0.15</v>
      </c>
      <c r="J17" s="8">
        <v>0.15</v>
      </c>
      <c r="K17" s="16">
        <v>0</v>
      </c>
      <c r="L17" s="112">
        <v>3</v>
      </c>
      <c r="M17" s="112">
        <v>5552375</v>
      </c>
      <c r="N17" s="112">
        <v>832856.25</v>
      </c>
      <c r="O17" s="97"/>
    </row>
    <row r="18" spans="2:15" s="97" customFormat="1" ht="24.95" customHeight="1">
      <c r="B18" s="70" t="s">
        <v>310</v>
      </c>
      <c r="C18" s="69" t="s">
        <v>311</v>
      </c>
      <c r="D18" s="8">
        <v>0.09</v>
      </c>
      <c r="E18" s="8">
        <v>0.09</v>
      </c>
      <c r="F18" s="8">
        <v>0.09</v>
      </c>
      <c r="G18" s="8">
        <v>0.09</v>
      </c>
      <c r="H18" s="8">
        <v>0.09</v>
      </c>
      <c r="I18" s="8">
        <v>0.09</v>
      </c>
      <c r="J18" s="8">
        <v>0.1</v>
      </c>
      <c r="K18" s="16">
        <v>-10</v>
      </c>
      <c r="L18" s="112">
        <v>11</v>
      </c>
      <c r="M18" s="112">
        <v>36200000</v>
      </c>
      <c r="N18" s="112">
        <v>3258000</v>
      </c>
    </row>
    <row r="19" spans="2:15" ht="24.95" customHeight="1">
      <c r="B19" s="128" t="s">
        <v>24</v>
      </c>
      <c r="C19" s="129"/>
      <c r="D19" s="149"/>
      <c r="E19" s="150"/>
      <c r="F19" s="150"/>
      <c r="G19" s="150"/>
      <c r="H19" s="150"/>
      <c r="I19" s="150"/>
      <c r="J19" s="150"/>
      <c r="K19" s="151"/>
      <c r="L19" s="38">
        <f>SUM(L12:L18)</f>
        <v>60</v>
      </c>
      <c r="M19" s="38">
        <f>SUM(M12:M18)</f>
        <v>145958446</v>
      </c>
      <c r="N19" s="38">
        <f>SUM(N12:N18)</f>
        <v>28315179.859999999</v>
      </c>
      <c r="O19" s="97"/>
    </row>
    <row r="20" spans="2:15" s="97" customFormat="1" ht="24.95" customHeight="1">
      <c r="B20" s="146" t="s">
        <v>293</v>
      </c>
      <c r="C20" s="147"/>
      <c r="D20" s="147"/>
      <c r="E20" s="147"/>
      <c r="F20" s="147"/>
      <c r="G20" s="147"/>
      <c r="H20" s="147"/>
      <c r="I20" s="147"/>
      <c r="J20" s="147"/>
      <c r="K20" s="147"/>
      <c r="L20" s="147"/>
      <c r="M20" s="147"/>
      <c r="N20" s="148"/>
    </row>
    <row r="21" spans="2:15" s="97" customFormat="1" ht="24.95" customHeight="1">
      <c r="B21" s="72" t="s">
        <v>192</v>
      </c>
      <c r="C21" s="69" t="s">
        <v>193</v>
      </c>
      <c r="D21" s="8">
        <v>7.5</v>
      </c>
      <c r="E21" s="8">
        <v>7.5</v>
      </c>
      <c r="F21" s="8">
        <v>7.5</v>
      </c>
      <c r="G21" s="8">
        <v>7.5</v>
      </c>
      <c r="H21" s="8">
        <v>7.54</v>
      </c>
      <c r="I21" s="8">
        <v>7.5</v>
      </c>
      <c r="J21" s="8">
        <v>7.5</v>
      </c>
      <c r="K21" s="16">
        <v>0</v>
      </c>
      <c r="L21" s="112">
        <v>7</v>
      </c>
      <c r="M21" s="112">
        <v>789233</v>
      </c>
      <c r="N21" s="112">
        <v>5919247.5</v>
      </c>
    </row>
    <row r="22" spans="2:15" s="97" customFormat="1" ht="24.95" customHeight="1">
      <c r="B22" s="128" t="s">
        <v>294</v>
      </c>
      <c r="C22" s="129"/>
      <c r="D22" s="149"/>
      <c r="E22" s="150"/>
      <c r="F22" s="150"/>
      <c r="G22" s="150"/>
      <c r="H22" s="150"/>
      <c r="I22" s="150"/>
      <c r="J22" s="150"/>
      <c r="K22" s="151"/>
      <c r="L22" s="112">
        <v>7</v>
      </c>
      <c r="M22" s="112">
        <v>789233</v>
      </c>
      <c r="N22" s="112">
        <v>5919247.5</v>
      </c>
    </row>
    <row r="23" spans="2:15" ht="24.95" customHeight="1">
      <c r="B23" s="146" t="s">
        <v>25</v>
      </c>
      <c r="C23" s="147"/>
      <c r="D23" s="147"/>
      <c r="E23" s="147"/>
      <c r="F23" s="147"/>
      <c r="G23" s="147"/>
      <c r="H23" s="147"/>
      <c r="I23" s="147"/>
      <c r="J23" s="147"/>
      <c r="K23" s="147"/>
      <c r="L23" s="147"/>
      <c r="M23" s="147"/>
      <c r="N23" s="148"/>
    </row>
    <row r="24" spans="2:15" ht="24.95" customHeight="1">
      <c r="B24" s="72" t="s">
        <v>143</v>
      </c>
      <c r="C24" s="69" t="s">
        <v>144</v>
      </c>
      <c r="D24" s="8">
        <v>16.5</v>
      </c>
      <c r="E24" s="8">
        <v>16.600000000000001</v>
      </c>
      <c r="F24" s="8">
        <v>16.5</v>
      </c>
      <c r="G24" s="8">
        <v>16.53</v>
      </c>
      <c r="H24" s="8">
        <v>16.95</v>
      </c>
      <c r="I24" s="8">
        <v>16.600000000000001</v>
      </c>
      <c r="J24" s="8">
        <v>16.5</v>
      </c>
      <c r="K24" s="16">
        <v>0.61</v>
      </c>
      <c r="L24" s="112">
        <v>5</v>
      </c>
      <c r="M24" s="112">
        <v>191200</v>
      </c>
      <c r="N24" s="112">
        <v>3161300</v>
      </c>
    </row>
    <row r="25" spans="2:15" s="97" customFormat="1" ht="24.95" customHeight="1">
      <c r="B25" s="72" t="s">
        <v>301</v>
      </c>
      <c r="C25" s="69" t="s">
        <v>302</v>
      </c>
      <c r="D25" s="8">
        <v>3.8</v>
      </c>
      <c r="E25" s="8">
        <v>3.8</v>
      </c>
      <c r="F25" s="8">
        <v>3.75</v>
      </c>
      <c r="G25" s="8">
        <v>3.76</v>
      </c>
      <c r="H25" s="8">
        <v>3.85</v>
      </c>
      <c r="I25" s="8">
        <v>3.8</v>
      </c>
      <c r="J25" s="8">
        <v>3.8</v>
      </c>
      <c r="K25" s="16">
        <v>0</v>
      </c>
      <c r="L25" s="112">
        <v>21</v>
      </c>
      <c r="M25" s="112">
        <v>9482006</v>
      </c>
      <c r="N25" s="112">
        <v>35626622.799999997</v>
      </c>
    </row>
    <row r="26" spans="2:15" s="97" customFormat="1" ht="24.95" customHeight="1">
      <c r="B26" s="72" t="s">
        <v>251</v>
      </c>
      <c r="C26" s="69" t="s">
        <v>252</v>
      </c>
      <c r="D26" s="8">
        <v>13.3</v>
      </c>
      <c r="E26" s="8">
        <v>13.5</v>
      </c>
      <c r="F26" s="8">
        <v>13.3</v>
      </c>
      <c r="G26" s="8">
        <v>13.49</v>
      </c>
      <c r="H26" s="8">
        <v>13.3</v>
      </c>
      <c r="I26" s="8">
        <v>13.5</v>
      </c>
      <c r="J26" s="8">
        <v>13.3</v>
      </c>
      <c r="K26" s="16">
        <v>1.5</v>
      </c>
      <c r="L26" s="112">
        <v>9</v>
      </c>
      <c r="M26" s="112">
        <v>1600000</v>
      </c>
      <c r="N26" s="112">
        <v>21584000</v>
      </c>
    </row>
    <row r="27" spans="2:15" s="97" customFormat="1" ht="24.95" customHeight="1">
      <c r="B27" s="70" t="s">
        <v>85</v>
      </c>
      <c r="C27" s="69" t="s">
        <v>86</v>
      </c>
      <c r="D27" s="8">
        <v>1.56</v>
      </c>
      <c r="E27" s="8">
        <v>1.56</v>
      </c>
      <c r="F27" s="8">
        <v>1.56</v>
      </c>
      <c r="G27" s="8">
        <v>1.56</v>
      </c>
      <c r="H27" s="8">
        <v>1.59</v>
      </c>
      <c r="I27" s="8">
        <v>1.56</v>
      </c>
      <c r="J27" s="8">
        <v>1.59</v>
      </c>
      <c r="K27" s="16">
        <v>-1.89</v>
      </c>
      <c r="L27" s="112">
        <v>4</v>
      </c>
      <c r="M27" s="112">
        <v>74238</v>
      </c>
      <c r="N27" s="112">
        <v>115811.28</v>
      </c>
    </row>
    <row r="28" spans="2:15" ht="24.95" customHeight="1">
      <c r="B28" s="128" t="s">
        <v>189</v>
      </c>
      <c r="C28" s="129"/>
      <c r="D28" s="133"/>
      <c r="E28" s="134"/>
      <c r="F28" s="134"/>
      <c r="G28" s="134"/>
      <c r="H28" s="134"/>
      <c r="I28" s="134"/>
      <c r="J28" s="134"/>
      <c r="K28" s="135"/>
      <c r="L28" s="94">
        <f>SUM(L24:L27)</f>
        <v>39</v>
      </c>
      <c r="M28" s="94">
        <f>SUM(M24:M27)</f>
        <v>11347444</v>
      </c>
      <c r="N28" s="94">
        <f>SUM(N24:N27)</f>
        <v>60487734.079999998</v>
      </c>
    </row>
    <row r="29" spans="2:15" ht="24.95" customHeight="1">
      <c r="B29" s="125" t="s">
        <v>26</v>
      </c>
      <c r="C29" s="126"/>
      <c r="D29" s="126"/>
      <c r="E29" s="126"/>
      <c r="F29" s="126"/>
      <c r="G29" s="126"/>
      <c r="H29" s="126"/>
      <c r="I29" s="126"/>
      <c r="J29" s="126"/>
      <c r="K29" s="126"/>
      <c r="L29" s="126"/>
      <c r="M29" s="126"/>
      <c r="N29" s="127"/>
    </row>
    <row r="30" spans="2:15" s="97" customFormat="1" ht="24.95" customHeight="1">
      <c r="B30" s="42" t="s">
        <v>150</v>
      </c>
      <c r="C30" s="42" t="s">
        <v>149</v>
      </c>
      <c r="D30" s="8">
        <v>1.39</v>
      </c>
      <c r="E30" s="8">
        <v>1.39</v>
      </c>
      <c r="F30" s="8">
        <v>1.39</v>
      </c>
      <c r="G30" s="8">
        <v>1.39</v>
      </c>
      <c r="H30" s="8">
        <v>1.4</v>
      </c>
      <c r="I30" s="8">
        <v>1.39</v>
      </c>
      <c r="J30" s="8">
        <v>1.4</v>
      </c>
      <c r="K30" s="16">
        <v>-0.71</v>
      </c>
      <c r="L30" s="112">
        <v>1</v>
      </c>
      <c r="M30" s="112">
        <v>20000</v>
      </c>
      <c r="N30" s="112">
        <v>27800</v>
      </c>
    </row>
    <row r="31" spans="2:15" ht="24.95" customHeight="1">
      <c r="B31" s="43" t="s">
        <v>73</v>
      </c>
      <c r="C31" s="43" t="s">
        <v>74</v>
      </c>
      <c r="D31" s="8">
        <v>2.97</v>
      </c>
      <c r="E31" s="8">
        <v>3.02</v>
      </c>
      <c r="F31" s="8">
        <v>2.95</v>
      </c>
      <c r="G31" s="8">
        <v>2.98</v>
      </c>
      <c r="H31" s="8">
        <v>2.98</v>
      </c>
      <c r="I31" s="8">
        <v>3.02</v>
      </c>
      <c r="J31" s="8">
        <v>2.97</v>
      </c>
      <c r="K31" s="16">
        <v>1.68</v>
      </c>
      <c r="L31" s="112">
        <v>19</v>
      </c>
      <c r="M31" s="112">
        <v>3928703</v>
      </c>
      <c r="N31" s="112">
        <v>11701961.75</v>
      </c>
      <c r="O31" s="97"/>
    </row>
    <row r="32" spans="2:15" s="97" customFormat="1" ht="24.95" customHeight="1">
      <c r="B32" s="42" t="s">
        <v>291</v>
      </c>
      <c r="C32" s="42" t="s">
        <v>292</v>
      </c>
      <c r="D32" s="8">
        <v>0.39</v>
      </c>
      <c r="E32" s="8">
        <v>0.43</v>
      </c>
      <c r="F32" s="8">
        <v>0.39</v>
      </c>
      <c r="G32" s="8">
        <v>0.41</v>
      </c>
      <c r="H32" s="8">
        <v>0.43</v>
      </c>
      <c r="I32" s="8">
        <v>0.43</v>
      </c>
      <c r="J32" s="8">
        <v>0.41</v>
      </c>
      <c r="K32" s="16">
        <v>4.88</v>
      </c>
      <c r="L32" s="112">
        <v>89</v>
      </c>
      <c r="M32" s="112">
        <v>165178234</v>
      </c>
      <c r="N32" s="112">
        <v>68153003.120000005</v>
      </c>
    </row>
    <row r="33" spans="2:15" s="97" customFormat="1" ht="24.95" customHeight="1">
      <c r="B33" s="42" t="s">
        <v>81</v>
      </c>
      <c r="C33" s="42" t="s">
        <v>82</v>
      </c>
      <c r="D33" s="8">
        <v>1.06</v>
      </c>
      <c r="E33" s="8">
        <v>1.06</v>
      </c>
      <c r="F33" s="8">
        <v>1.06</v>
      </c>
      <c r="G33" s="8">
        <v>1.06</v>
      </c>
      <c r="H33" s="8">
        <v>1.0900000000000001</v>
      </c>
      <c r="I33" s="8">
        <v>1.06</v>
      </c>
      <c r="J33" s="8">
        <v>1.05</v>
      </c>
      <c r="K33" s="16">
        <v>0.95</v>
      </c>
      <c r="L33" s="112">
        <v>1</v>
      </c>
      <c r="M33" s="112">
        <v>500000</v>
      </c>
      <c r="N33" s="112">
        <v>530000</v>
      </c>
    </row>
    <row r="34" spans="2:15" s="97" customFormat="1" ht="24.95" customHeight="1">
      <c r="B34" s="42" t="s">
        <v>256</v>
      </c>
      <c r="C34" s="42" t="s">
        <v>257</v>
      </c>
      <c r="D34" s="8">
        <v>0.82</v>
      </c>
      <c r="E34" s="8">
        <v>0.82</v>
      </c>
      <c r="F34" s="8">
        <v>0.82</v>
      </c>
      <c r="G34" s="8">
        <v>0.82</v>
      </c>
      <c r="H34" s="8">
        <v>0.82</v>
      </c>
      <c r="I34" s="8">
        <v>0.82</v>
      </c>
      <c r="J34" s="8">
        <v>0.82</v>
      </c>
      <c r="K34" s="16">
        <v>0</v>
      </c>
      <c r="L34" s="112">
        <v>3</v>
      </c>
      <c r="M34" s="112">
        <v>306660</v>
      </c>
      <c r="N34" s="112">
        <v>251461.2</v>
      </c>
    </row>
    <row r="35" spans="2:15" s="97" customFormat="1" ht="24.95" customHeight="1">
      <c r="B35" s="42" t="s">
        <v>93</v>
      </c>
      <c r="C35" s="42" t="s">
        <v>94</v>
      </c>
      <c r="D35" s="8">
        <v>8.1</v>
      </c>
      <c r="E35" s="8">
        <v>8.1</v>
      </c>
      <c r="F35" s="8">
        <v>8.1</v>
      </c>
      <c r="G35" s="8">
        <v>8.1</v>
      </c>
      <c r="H35" s="8">
        <v>8.1199999999999992</v>
      </c>
      <c r="I35" s="8">
        <v>8.1</v>
      </c>
      <c r="J35" s="8">
        <v>8.1199999999999992</v>
      </c>
      <c r="K35" s="16">
        <v>-0.25</v>
      </c>
      <c r="L35" s="112">
        <v>4</v>
      </c>
      <c r="M35" s="112">
        <v>330000</v>
      </c>
      <c r="N35" s="112">
        <v>2673000</v>
      </c>
    </row>
    <row r="36" spans="2:15" s="97" customFormat="1" ht="24.95" customHeight="1">
      <c r="B36" s="83" t="s">
        <v>200</v>
      </c>
      <c r="C36" s="83" t="s">
        <v>201</v>
      </c>
      <c r="D36" s="8">
        <v>1.51</v>
      </c>
      <c r="E36" s="8">
        <v>1.6</v>
      </c>
      <c r="F36" s="8">
        <v>1.51</v>
      </c>
      <c r="G36" s="8">
        <v>1.56</v>
      </c>
      <c r="H36" s="8">
        <v>1.5</v>
      </c>
      <c r="I36" s="8">
        <v>1.54</v>
      </c>
      <c r="J36" s="8">
        <v>1.51</v>
      </c>
      <c r="K36" s="16">
        <v>1.99</v>
      </c>
      <c r="L36" s="112">
        <v>9</v>
      </c>
      <c r="M36" s="112">
        <v>1585875</v>
      </c>
      <c r="N36" s="112">
        <v>2474611.25</v>
      </c>
    </row>
    <row r="37" spans="2:15" s="97" customFormat="1" ht="24.95" customHeight="1">
      <c r="B37" s="42" t="s">
        <v>95</v>
      </c>
      <c r="C37" s="42" t="s">
        <v>96</v>
      </c>
      <c r="D37" s="8">
        <v>0.64</v>
      </c>
      <c r="E37" s="8">
        <v>0.64</v>
      </c>
      <c r="F37" s="8">
        <v>0.64</v>
      </c>
      <c r="G37" s="8">
        <v>0.64</v>
      </c>
      <c r="H37" s="8">
        <v>0.63</v>
      </c>
      <c r="I37" s="8">
        <v>0.64</v>
      </c>
      <c r="J37" s="8">
        <v>0.63</v>
      </c>
      <c r="K37" s="16">
        <v>1.59</v>
      </c>
      <c r="L37" s="112">
        <v>25</v>
      </c>
      <c r="M37" s="112">
        <v>110776348</v>
      </c>
      <c r="N37" s="112">
        <v>70896862.719999999</v>
      </c>
    </row>
    <row r="38" spans="2:15" s="97" customFormat="1" ht="19.5" customHeight="1">
      <c r="B38" s="124" t="s">
        <v>63</v>
      </c>
      <c r="C38" s="124"/>
      <c r="D38" s="124"/>
      <c r="E38" s="124"/>
      <c r="F38" s="124"/>
      <c r="G38" s="124"/>
      <c r="H38" s="124"/>
      <c r="I38" s="124"/>
      <c r="J38" s="124"/>
      <c r="K38" s="124"/>
      <c r="L38" s="124"/>
      <c r="M38" s="124"/>
      <c r="N38" s="124"/>
    </row>
    <row r="39" spans="2:15" s="97" customFormat="1" ht="38.25" customHeight="1">
      <c r="B39" s="144" t="s">
        <v>316</v>
      </c>
      <c r="C39" s="144"/>
      <c r="D39" s="144"/>
      <c r="E39" s="144"/>
      <c r="F39" s="144"/>
      <c r="G39" s="144"/>
      <c r="H39" s="144"/>
      <c r="I39" s="144"/>
      <c r="J39" s="144"/>
      <c r="K39" s="144"/>
      <c r="L39" s="144"/>
      <c r="M39" s="144"/>
      <c r="N39" s="145"/>
    </row>
    <row r="40" spans="2:15" s="97" customFormat="1" ht="47.25" customHeight="1">
      <c r="B40" s="48" t="s">
        <v>13</v>
      </c>
      <c r="C40" s="49" t="s">
        <v>14</v>
      </c>
      <c r="D40" s="49" t="s">
        <v>15</v>
      </c>
      <c r="E40" s="49" t="s">
        <v>16</v>
      </c>
      <c r="F40" s="49" t="s">
        <v>17</v>
      </c>
      <c r="G40" s="49" t="s">
        <v>18</v>
      </c>
      <c r="H40" s="49" t="s">
        <v>19</v>
      </c>
      <c r="I40" s="49" t="s">
        <v>20</v>
      </c>
      <c r="J40" s="49" t="s">
        <v>21</v>
      </c>
      <c r="K40" s="49" t="s">
        <v>22</v>
      </c>
      <c r="L40" s="49" t="s">
        <v>3</v>
      </c>
      <c r="M40" s="49" t="s">
        <v>2</v>
      </c>
      <c r="N40" s="49" t="s">
        <v>1</v>
      </c>
    </row>
    <row r="41" spans="2:15" s="97" customFormat="1" ht="24.95" customHeight="1">
      <c r="B41" s="125" t="s">
        <v>26</v>
      </c>
      <c r="C41" s="126"/>
      <c r="D41" s="126"/>
      <c r="E41" s="126"/>
      <c r="F41" s="126"/>
      <c r="G41" s="126"/>
      <c r="H41" s="126"/>
      <c r="I41" s="126"/>
      <c r="J41" s="126"/>
      <c r="K41" s="126"/>
      <c r="L41" s="126"/>
      <c r="M41" s="126"/>
      <c r="N41" s="127"/>
    </row>
    <row r="42" spans="2:15" s="97" customFormat="1" ht="24.95" customHeight="1">
      <c r="B42" s="42" t="s">
        <v>304</v>
      </c>
      <c r="C42" s="42" t="s">
        <v>305</v>
      </c>
      <c r="D42" s="8">
        <v>1.71</v>
      </c>
      <c r="E42" s="8">
        <v>1.9</v>
      </c>
      <c r="F42" s="8">
        <v>1.7</v>
      </c>
      <c r="G42" s="8">
        <v>1.81</v>
      </c>
      <c r="H42" s="8">
        <v>1.98</v>
      </c>
      <c r="I42" s="8">
        <v>1.88</v>
      </c>
      <c r="J42" s="8">
        <v>1.85</v>
      </c>
      <c r="K42" s="16">
        <v>1.62</v>
      </c>
      <c r="L42" s="112">
        <v>68</v>
      </c>
      <c r="M42" s="112">
        <v>13281913</v>
      </c>
      <c r="N42" s="112">
        <v>24061556.010000002</v>
      </c>
    </row>
    <row r="43" spans="2:15" ht="24.95" customHeight="1">
      <c r="B43" s="42" t="s">
        <v>203</v>
      </c>
      <c r="C43" s="42" t="s">
        <v>204</v>
      </c>
      <c r="D43" s="8">
        <v>0.7</v>
      </c>
      <c r="E43" s="8">
        <v>0.71</v>
      </c>
      <c r="F43" s="8">
        <v>0.7</v>
      </c>
      <c r="G43" s="8">
        <v>0.71</v>
      </c>
      <c r="H43" s="8">
        <v>0.71</v>
      </c>
      <c r="I43" s="8">
        <v>0.71</v>
      </c>
      <c r="J43" s="8">
        <v>0.7</v>
      </c>
      <c r="K43" s="16">
        <v>1.43</v>
      </c>
      <c r="L43" s="112">
        <v>4</v>
      </c>
      <c r="M43" s="112">
        <v>5000000</v>
      </c>
      <c r="N43" s="112">
        <v>3530000</v>
      </c>
      <c r="O43" s="97"/>
    </row>
    <row r="44" spans="2:15" ht="24.95" customHeight="1">
      <c r="B44" s="128" t="s">
        <v>27</v>
      </c>
      <c r="C44" s="129"/>
      <c r="D44" s="133"/>
      <c r="E44" s="134"/>
      <c r="F44" s="134"/>
      <c r="G44" s="134"/>
      <c r="H44" s="134"/>
      <c r="I44" s="134"/>
      <c r="J44" s="134"/>
      <c r="K44" s="135"/>
      <c r="L44" s="41">
        <f>SUM(L30:L43)</f>
        <v>223</v>
      </c>
      <c r="M44" s="41">
        <f>SUM(M30:M43)</f>
        <v>300907733</v>
      </c>
      <c r="N44" s="41">
        <f>SUM(N30:N43)</f>
        <v>184300256.05000001</v>
      </c>
      <c r="O44" s="97"/>
    </row>
    <row r="45" spans="2:15" ht="24.95" customHeight="1">
      <c r="B45" s="152" t="s">
        <v>28</v>
      </c>
      <c r="C45" s="153"/>
      <c r="D45" s="153"/>
      <c r="E45" s="153"/>
      <c r="F45" s="153"/>
      <c r="G45" s="153"/>
      <c r="H45" s="153"/>
      <c r="I45" s="153"/>
      <c r="J45" s="153"/>
      <c r="K45" s="153"/>
      <c r="L45" s="153"/>
      <c r="M45" s="153"/>
      <c r="N45" s="154"/>
    </row>
    <row r="46" spans="2:15" ht="24.95" customHeight="1">
      <c r="B46" s="42" t="s">
        <v>164</v>
      </c>
      <c r="C46" s="42" t="s">
        <v>165</v>
      </c>
      <c r="D46" s="8">
        <v>66</v>
      </c>
      <c r="E46" s="8">
        <v>66.900000000000006</v>
      </c>
      <c r="F46" s="8">
        <v>66</v>
      </c>
      <c r="G46" s="8">
        <v>66.17</v>
      </c>
      <c r="H46" s="8">
        <v>63.21</v>
      </c>
      <c r="I46" s="8">
        <v>66.69</v>
      </c>
      <c r="J46" s="8">
        <v>65.5</v>
      </c>
      <c r="K46" s="16">
        <v>1.82</v>
      </c>
      <c r="L46" s="112">
        <v>18</v>
      </c>
      <c r="M46" s="112">
        <v>554238</v>
      </c>
      <c r="N46" s="112">
        <v>36676676.5</v>
      </c>
      <c r="O46" s="97"/>
    </row>
    <row r="47" spans="2:15" s="97" customFormat="1" ht="24.95" customHeight="1">
      <c r="B47" s="42" t="s">
        <v>126</v>
      </c>
      <c r="C47" s="42" t="s">
        <v>118</v>
      </c>
      <c r="D47" s="8">
        <v>7.9</v>
      </c>
      <c r="E47" s="8">
        <v>8.1</v>
      </c>
      <c r="F47" s="8">
        <v>7.8</v>
      </c>
      <c r="G47" s="8">
        <v>8.0299999999999994</v>
      </c>
      <c r="H47" s="8">
        <v>7.8</v>
      </c>
      <c r="I47" s="8">
        <v>8.1</v>
      </c>
      <c r="J47" s="8">
        <v>7.8</v>
      </c>
      <c r="K47" s="16">
        <v>3.85</v>
      </c>
      <c r="L47" s="112">
        <v>12</v>
      </c>
      <c r="M47" s="112">
        <v>2485000</v>
      </c>
      <c r="N47" s="112">
        <v>19963500</v>
      </c>
    </row>
    <row r="48" spans="2:15" s="97" customFormat="1" ht="24.95" customHeight="1">
      <c r="B48" s="42" t="s">
        <v>98</v>
      </c>
      <c r="C48" s="42" t="s">
        <v>99</v>
      </c>
      <c r="D48" s="8">
        <v>10.95</v>
      </c>
      <c r="E48" s="8">
        <v>10.95</v>
      </c>
      <c r="F48" s="8">
        <v>10.95</v>
      </c>
      <c r="G48" s="8">
        <v>10.95</v>
      </c>
      <c r="H48" s="8">
        <v>10.99</v>
      </c>
      <c r="I48" s="8">
        <v>10.95</v>
      </c>
      <c r="J48" s="8">
        <v>10.95</v>
      </c>
      <c r="K48" s="16">
        <v>0</v>
      </c>
      <c r="L48" s="112">
        <v>1</v>
      </c>
      <c r="M48" s="112">
        <v>30000</v>
      </c>
      <c r="N48" s="112">
        <v>328500</v>
      </c>
    </row>
    <row r="49" spans="2:15" ht="24.95" customHeight="1">
      <c r="B49" s="128" t="s">
        <v>170</v>
      </c>
      <c r="C49" s="129"/>
      <c r="D49" s="133"/>
      <c r="E49" s="134"/>
      <c r="F49" s="134"/>
      <c r="G49" s="134"/>
      <c r="H49" s="134"/>
      <c r="I49" s="134"/>
      <c r="J49" s="134"/>
      <c r="K49" s="135"/>
      <c r="L49" s="87">
        <f>SUM(L46:L48)</f>
        <v>31</v>
      </c>
      <c r="M49" s="87">
        <f>SUM(M46:M48)</f>
        <v>3069238</v>
      </c>
      <c r="N49" s="87">
        <f>SUM(N46:N48)</f>
        <v>56968676.5</v>
      </c>
      <c r="O49" s="97"/>
    </row>
    <row r="50" spans="2:15" s="97" customFormat="1" ht="24.95" customHeight="1">
      <c r="B50" s="152" t="s">
        <v>287</v>
      </c>
      <c r="C50" s="153"/>
      <c r="D50" s="153"/>
      <c r="E50" s="153"/>
      <c r="F50" s="153"/>
      <c r="G50" s="153"/>
      <c r="H50" s="153"/>
      <c r="I50" s="153"/>
      <c r="J50" s="153"/>
      <c r="K50" s="153"/>
      <c r="L50" s="153"/>
      <c r="M50" s="153"/>
      <c r="N50" s="154"/>
    </row>
    <row r="51" spans="2:15" s="97" customFormat="1" ht="24.95" customHeight="1">
      <c r="B51" s="42" t="s">
        <v>209</v>
      </c>
      <c r="C51" s="42" t="s">
        <v>210</v>
      </c>
      <c r="D51" s="8">
        <v>3.86</v>
      </c>
      <c r="E51" s="8">
        <v>3.86</v>
      </c>
      <c r="F51" s="8">
        <v>3.86</v>
      </c>
      <c r="G51" s="8">
        <v>3.86</v>
      </c>
      <c r="H51" s="8">
        <v>3.89</v>
      </c>
      <c r="I51" s="8">
        <v>3.86</v>
      </c>
      <c r="J51" s="8">
        <v>3.87</v>
      </c>
      <c r="K51" s="16">
        <v>-0.26</v>
      </c>
      <c r="L51" s="112">
        <v>1</v>
      </c>
      <c r="M51" s="112">
        <v>250000</v>
      </c>
      <c r="N51" s="112">
        <v>965000</v>
      </c>
    </row>
    <row r="52" spans="2:15" s="97" customFormat="1" ht="24.95" customHeight="1">
      <c r="B52" s="42" t="s">
        <v>280</v>
      </c>
      <c r="C52" s="42" t="s">
        <v>281</v>
      </c>
      <c r="D52" s="8">
        <v>0.28999999999999998</v>
      </c>
      <c r="E52" s="8">
        <v>0.28999999999999998</v>
      </c>
      <c r="F52" s="8">
        <v>0.28000000000000003</v>
      </c>
      <c r="G52" s="8">
        <v>0.28000000000000003</v>
      </c>
      <c r="H52" s="8">
        <v>0.28999999999999998</v>
      </c>
      <c r="I52" s="8">
        <v>0.28000000000000003</v>
      </c>
      <c r="J52" s="8">
        <v>0.28999999999999998</v>
      </c>
      <c r="K52" s="16">
        <v>-3.45</v>
      </c>
      <c r="L52" s="112">
        <v>2</v>
      </c>
      <c r="M52" s="112">
        <v>1000000</v>
      </c>
      <c r="N52" s="112">
        <v>285000</v>
      </c>
    </row>
    <row r="53" spans="2:15" s="97" customFormat="1" ht="24.95" customHeight="1">
      <c r="B53" s="128" t="s">
        <v>288</v>
      </c>
      <c r="C53" s="129"/>
      <c r="D53" s="133"/>
      <c r="E53" s="134"/>
      <c r="F53" s="134"/>
      <c r="G53" s="134"/>
      <c r="H53" s="134"/>
      <c r="I53" s="134"/>
      <c r="J53" s="134"/>
      <c r="K53" s="135"/>
      <c r="L53" s="111">
        <f>SUM(L51:L52)</f>
        <v>3</v>
      </c>
      <c r="M53" s="111">
        <f>SUM(M51:M52)</f>
        <v>1250000</v>
      </c>
      <c r="N53" s="111">
        <f>SUM(N51:N52)</f>
        <v>1250000</v>
      </c>
    </row>
    <row r="54" spans="2:15" ht="24.95" customHeight="1">
      <c r="B54" s="138" t="s">
        <v>30</v>
      </c>
      <c r="C54" s="139"/>
      <c r="D54" s="137"/>
      <c r="E54" s="134"/>
      <c r="F54" s="134"/>
      <c r="G54" s="134"/>
      <c r="H54" s="134"/>
      <c r="I54" s="134"/>
      <c r="J54" s="134"/>
      <c r="K54" s="135"/>
      <c r="L54" s="40">
        <f>L53+L49+L44+L28+L22+L19</f>
        <v>363</v>
      </c>
      <c r="M54" s="112">
        <f t="shared" ref="M54:N54" si="0">M53+M49+M44+M28+M22+M19</f>
        <v>463322094</v>
      </c>
      <c r="N54" s="112">
        <f t="shared" si="0"/>
        <v>337241093.99000001</v>
      </c>
    </row>
    <row r="55" spans="2:15" s="97" customFormat="1" ht="38.25" customHeight="1">
      <c r="B55" s="144" t="s">
        <v>317</v>
      </c>
      <c r="C55" s="144"/>
      <c r="D55" s="144"/>
      <c r="E55" s="144"/>
      <c r="F55" s="144"/>
      <c r="G55" s="144"/>
      <c r="H55" s="144"/>
      <c r="I55" s="144"/>
      <c r="J55" s="144"/>
      <c r="K55" s="144"/>
      <c r="L55" s="144"/>
      <c r="M55" s="144"/>
      <c r="N55" s="145"/>
    </row>
    <row r="56" spans="2:15" s="97" customFormat="1" ht="55.5" customHeight="1">
      <c r="B56" s="48" t="s">
        <v>13</v>
      </c>
      <c r="C56" s="49" t="s">
        <v>14</v>
      </c>
      <c r="D56" s="49" t="s">
        <v>15</v>
      </c>
      <c r="E56" s="49" t="s">
        <v>16</v>
      </c>
      <c r="F56" s="49" t="s">
        <v>17</v>
      </c>
      <c r="G56" s="49" t="s">
        <v>18</v>
      </c>
      <c r="H56" s="49" t="s">
        <v>19</v>
      </c>
      <c r="I56" s="49" t="s">
        <v>20</v>
      </c>
      <c r="J56" s="49" t="s">
        <v>21</v>
      </c>
      <c r="K56" s="49" t="s">
        <v>22</v>
      </c>
      <c r="L56" s="49" t="s">
        <v>3</v>
      </c>
      <c r="M56" s="49" t="s">
        <v>2</v>
      </c>
      <c r="N56" s="49" t="s">
        <v>1</v>
      </c>
    </row>
    <row r="57" spans="2:15" s="97" customFormat="1" ht="24.95" customHeight="1">
      <c r="B57" s="146" t="s">
        <v>23</v>
      </c>
      <c r="C57" s="147"/>
      <c r="D57" s="147"/>
      <c r="E57" s="147"/>
      <c r="F57" s="147"/>
      <c r="G57" s="147"/>
      <c r="H57" s="147"/>
      <c r="I57" s="147"/>
      <c r="J57" s="147"/>
      <c r="K57" s="147"/>
      <c r="L57" s="147"/>
      <c r="M57" s="147"/>
      <c r="N57" s="148"/>
    </row>
    <row r="58" spans="2:15" s="97" customFormat="1" ht="24.95" customHeight="1">
      <c r="B58" s="42" t="s">
        <v>289</v>
      </c>
      <c r="C58" s="42" t="s">
        <v>290</v>
      </c>
      <c r="D58" s="8">
        <v>0.37</v>
      </c>
      <c r="E58" s="8">
        <v>0.37</v>
      </c>
      <c r="F58" s="8">
        <v>0.37</v>
      </c>
      <c r="G58" s="8">
        <v>0.37</v>
      </c>
      <c r="H58" s="8">
        <v>0.37</v>
      </c>
      <c r="I58" s="8">
        <v>0.37</v>
      </c>
      <c r="J58" s="8">
        <v>0.37</v>
      </c>
      <c r="K58" s="16">
        <v>0</v>
      </c>
      <c r="L58" s="112">
        <v>1</v>
      </c>
      <c r="M58" s="112">
        <v>68001</v>
      </c>
      <c r="N58" s="112">
        <v>25160.37</v>
      </c>
    </row>
    <row r="59" spans="2:15" s="97" customFormat="1" ht="24.95" customHeight="1">
      <c r="B59" s="142" t="s">
        <v>24</v>
      </c>
      <c r="C59" s="143"/>
      <c r="D59" s="130"/>
      <c r="E59" s="131"/>
      <c r="F59" s="131"/>
      <c r="G59" s="131"/>
      <c r="H59" s="131"/>
      <c r="I59" s="131"/>
      <c r="J59" s="131"/>
      <c r="K59" s="132"/>
      <c r="L59" s="112">
        <v>1</v>
      </c>
      <c r="M59" s="112">
        <v>68001</v>
      </c>
      <c r="N59" s="112">
        <v>25160.37</v>
      </c>
    </row>
    <row r="60" spans="2:15" s="97" customFormat="1" ht="24.95" customHeight="1">
      <c r="B60" s="138" t="s">
        <v>284</v>
      </c>
      <c r="C60" s="139"/>
      <c r="D60" s="149"/>
      <c r="E60" s="150"/>
      <c r="F60" s="150"/>
      <c r="G60" s="150"/>
      <c r="H60" s="150"/>
      <c r="I60" s="150"/>
      <c r="J60" s="150"/>
      <c r="K60" s="151"/>
      <c r="L60" s="112">
        <v>1</v>
      </c>
      <c r="M60" s="112">
        <v>68001</v>
      </c>
      <c r="N60" s="112">
        <v>25160.37</v>
      </c>
    </row>
    <row r="61" spans="2:15" s="97" customFormat="1" ht="24.95" customHeight="1">
      <c r="B61" s="138" t="s">
        <v>285</v>
      </c>
      <c r="C61" s="139"/>
      <c r="D61" s="149"/>
      <c r="E61" s="150"/>
      <c r="F61" s="150"/>
      <c r="G61" s="150"/>
      <c r="H61" s="150"/>
      <c r="I61" s="150"/>
      <c r="J61" s="150"/>
      <c r="K61" s="151"/>
      <c r="L61" s="102">
        <f>L60+L54</f>
        <v>364</v>
      </c>
      <c r="M61" s="112">
        <f t="shared" ref="M61:N61" si="1">M60+M54</f>
        <v>463390095</v>
      </c>
      <c r="N61" s="112">
        <f t="shared" si="1"/>
        <v>337266254.36000001</v>
      </c>
    </row>
    <row r="62" spans="2:15" s="44" customFormat="1" ht="24.95" customHeight="1">
      <c r="B62" s="140" t="s">
        <v>318</v>
      </c>
      <c r="C62" s="141"/>
      <c r="D62" s="141"/>
      <c r="E62" s="141"/>
      <c r="F62" s="141"/>
      <c r="G62" s="141"/>
      <c r="H62" s="141"/>
      <c r="I62" s="141"/>
      <c r="J62" s="141"/>
      <c r="K62" s="141"/>
      <c r="L62" s="141"/>
      <c r="M62" s="141"/>
      <c r="N62" s="141"/>
    </row>
    <row r="63" spans="2:15" ht="24.95" customHeight="1">
      <c r="B63" s="136" t="s">
        <v>274</v>
      </c>
      <c r="C63" s="136"/>
      <c r="D63" s="136"/>
      <c r="E63" s="136"/>
      <c r="F63" s="136"/>
      <c r="G63" s="136"/>
      <c r="H63" s="50"/>
      <c r="I63" s="136" t="s">
        <v>80</v>
      </c>
      <c r="J63" s="136"/>
      <c r="K63" s="136"/>
      <c r="L63" s="136"/>
      <c r="M63" s="136"/>
      <c r="N63" s="136"/>
    </row>
    <row r="64" spans="2:15" ht="23.1" customHeight="1">
      <c r="B64" s="22" t="s">
        <v>31</v>
      </c>
      <c r="C64" s="23" t="s">
        <v>32</v>
      </c>
      <c r="D64" s="24" t="s">
        <v>65</v>
      </c>
      <c r="E64" s="174" t="s">
        <v>64</v>
      </c>
      <c r="F64" s="174"/>
      <c r="G64" s="174"/>
      <c r="H64" s="11"/>
      <c r="I64" s="175" t="s">
        <v>31</v>
      </c>
      <c r="J64" s="176"/>
      <c r="K64" s="177"/>
      <c r="L64" s="39" t="s">
        <v>32</v>
      </c>
      <c r="M64" s="39" t="s">
        <v>22</v>
      </c>
      <c r="N64" s="39" t="s">
        <v>2</v>
      </c>
    </row>
    <row r="65" spans="2:16" ht="23.1" customHeight="1">
      <c r="B65" s="109" t="s">
        <v>139</v>
      </c>
      <c r="C65" s="99">
        <v>0.17</v>
      </c>
      <c r="D65" s="103">
        <v>6.25</v>
      </c>
      <c r="E65" s="155">
        <v>38166911</v>
      </c>
      <c r="F65" s="156">
        <v>38166911</v>
      </c>
      <c r="G65" s="157">
        <v>38166911</v>
      </c>
      <c r="H65" s="25"/>
      <c r="I65" s="158" t="s">
        <v>310</v>
      </c>
      <c r="J65" s="159" t="s">
        <v>310</v>
      </c>
      <c r="K65" s="160" t="s">
        <v>310</v>
      </c>
      <c r="L65" s="8">
        <v>0.09</v>
      </c>
      <c r="M65" s="82">
        <v>-10</v>
      </c>
      <c r="N65" s="96">
        <v>36200000</v>
      </c>
    </row>
    <row r="66" spans="2:16" s="11" customFormat="1" ht="23.1" customHeight="1">
      <c r="B66" s="109" t="s">
        <v>291</v>
      </c>
      <c r="C66" s="99">
        <v>0.43</v>
      </c>
      <c r="D66" s="103">
        <v>4.88</v>
      </c>
      <c r="E66" s="155">
        <v>165178234</v>
      </c>
      <c r="F66" s="156">
        <v>165178234</v>
      </c>
      <c r="G66" s="157">
        <v>165178234</v>
      </c>
      <c r="H66" s="25"/>
      <c r="I66" s="158" t="s">
        <v>280</v>
      </c>
      <c r="J66" s="159" t="s">
        <v>280</v>
      </c>
      <c r="K66" s="160" t="s">
        <v>280</v>
      </c>
      <c r="L66" s="8">
        <v>0.28000000000000003</v>
      </c>
      <c r="M66" s="82">
        <v>-3.45</v>
      </c>
      <c r="N66" s="96">
        <v>1000000</v>
      </c>
    </row>
    <row r="67" spans="2:16" s="20" customFormat="1" ht="23.1" customHeight="1">
      <c r="B67" s="109" t="s">
        <v>141</v>
      </c>
      <c r="C67" s="99">
        <v>0.24</v>
      </c>
      <c r="D67" s="103">
        <v>4.3499999999999996</v>
      </c>
      <c r="E67" s="155">
        <v>62100000</v>
      </c>
      <c r="F67" s="156">
        <v>62100000</v>
      </c>
      <c r="G67" s="157">
        <v>62100000</v>
      </c>
      <c r="H67" s="25"/>
      <c r="I67" s="158" t="s">
        <v>85</v>
      </c>
      <c r="J67" s="159" t="s">
        <v>85</v>
      </c>
      <c r="K67" s="160" t="s">
        <v>85</v>
      </c>
      <c r="L67" s="8">
        <v>1.56</v>
      </c>
      <c r="M67" s="82">
        <v>-1.89</v>
      </c>
      <c r="N67" s="96">
        <v>74238</v>
      </c>
    </row>
    <row r="68" spans="2:16" s="20" customFormat="1" ht="23.1" customHeight="1">
      <c r="B68" s="109" t="s">
        <v>126</v>
      </c>
      <c r="C68" s="99">
        <v>8.1</v>
      </c>
      <c r="D68" s="103">
        <v>3.85</v>
      </c>
      <c r="E68" s="155">
        <v>2485000</v>
      </c>
      <c r="F68" s="156">
        <v>2485000</v>
      </c>
      <c r="G68" s="157">
        <v>2485000</v>
      </c>
      <c r="H68" s="25"/>
      <c r="I68" s="158" t="s">
        <v>134</v>
      </c>
      <c r="J68" s="159" t="s">
        <v>134</v>
      </c>
      <c r="K68" s="160" t="s">
        <v>134</v>
      </c>
      <c r="L68" s="99">
        <v>1.04</v>
      </c>
      <c r="M68" s="101">
        <v>-0.95</v>
      </c>
      <c r="N68" s="100">
        <v>2583333</v>
      </c>
    </row>
    <row r="69" spans="2:16" s="20" customFormat="1" ht="23.1" customHeight="1">
      <c r="B69" s="109" t="s">
        <v>200</v>
      </c>
      <c r="C69" s="99">
        <v>1.54</v>
      </c>
      <c r="D69" s="103">
        <v>1.99</v>
      </c>
      <c r="E69" s="155">
        <v>1585875</v>
      </c>
      <c r="F69" s="156">
        <v>1585875</v>
      </c>
      <c r="G69" s="157">
        <v>1585875</v>
      </c>
      <c r="H69" s="25"/>
      <c r="I69" s="158" t="s">
        <v>150</v>
      </c>
      <c r="J69" s="159" t="s">
        <v>150</v>
      </c>
      <c r="K69" s="160" t="s">
        <v>150</v>
      </c>
      <c r="L69" s="99">
        <v>1.39</v>
      </c>
      <c r="M69" s="101">
        <v>-0.71</v>
      </c>
      <c r="N69" s="100">
        <v>20000</v>
      </c>
    </row>
    <row r="70" spans="2:16" s="20" customFormat="1" ht="23.1" customHeight="1">
      <c r="B70" s="136" t="s">
        <v>33</v>
      </c>
      <c r="C70" s="136"/>
      <c r="D70" s="136"/>
      <c r="E70" s="136"/>
      <c r="F70" s="136"/>
      <c r="G70" s="136"/>
      <c r="H70" s="51"/>
      <c r="I70" s="136" t="s">
        <v>34</v>
      </c>
      <c r="J70" s="136"/>
      <c r="K70" s="136"/>
      <c r="L70" s="136"/>
      <c r="M70" s="136"/>
      <c r="N70" s="136"/>
    </row>
    <row r="71" spans="2:16" s="20" customFormat="1" ht="23.1" customHeight="1">
      <c r="B71" s="22" t="s">
        <v>31</v>
      </c>
      <c r="C71" s="23" t="s">
        <v>32</v>
      </c>
      <c r="D71" s="24" t="s">
        <v>65</v>
      </c>
      <c r="E71" s="174" t="s">
        <v>64</v>
      </c>
      <c r="F71" s="174"/>
      <c r="G71" s="174"/>
      <c r="H71" s="11"/>
      <c r="I71" s="178" t="s">
        <v>31</v>
      </c>
      <c r="J71" s="176"/>
      <c r="K71" s="179"/>
      <c r="L71" s="10" t="s">
        <v>32</v>
      </c>
      <c r="M71" s="10" t="s">
        <v>22</v>
      </c>
      <c r="N71" s="10" t="s">
        <v>1</v>
      </c>
    </row>
    <row r="72" spans="2:16" ht="23.1" customHeight="1">
      <c r="B72" s="70" t="s">
        <v>291</v>
      </c>
      <c r="C72" s="8">
        <v>0.43</v>
      </c>
      <c r="D72" s="16">
        <v>4.88</v>
      </c>
      <c r="E72" s="155">
        <v>165178234</v>
      </c>
      <c r="F72" s="156">
        <v>165178234</v>
      </c>
      <c r="G72" s="157">
        <v>165178234</v>
      </c>
      <c r="H72" s="26"/>
      <c r="I72" s="158" t="s">
        <v>95</v>
      </c>
      <c r="J72" s="159" t="s">
        <v>95</v>
      </c>
      <c r="K72" s="160" t="s">
        <v>95</v>
      </c>
      <c r="L72" s="8">
        <v>0.64</v>
      </c>
      <c r="M72" s="16">
        <v>1.59</v>
      </c>
      <c r="N72" s="96">
        <v>70896862.719999999</v>
      </c>
    </row>
    <row r="73" spans="2:16" ht="23.1" customHeight="1">
      <c r="B73" s="70" t="s">
        <v>95</v>
      </c>
      <c r="C73" s="8">
        <v>0.64</v>
      </c>
      <c r="D73" s="16">
        <v>1.59</v>
      </c>
      <c r="E73" s="155">
        <v>110776348</v>
      </c>
      <c r="F73" s="156">
        <v>110776348</v>
      </c>
      <c r="G73" s="157">
        <v>110776348</v>
      </c>
      <c r="H73" s="26"/>
      <c r="I73" s="158" t="s">
        <v>291</v>
      </c>
      <c r="J73" s="159" t="s">
        <v>291</v>
      </c>
      <c r="K73" s="160" t="s">
        <v>291</v>
      </c>
      <c r="L73" s="8">
        <v>0.43</v>
      </c>
      <c r="M73" s="16">
        <v>4.88</v>
      </c>
      <c r="N73" s="96">
        <v>68153003.120000005</v>
      </c>
    </row>
    <row r="74" spans="2:16" s="14" customFormat="1" ht="23.1" customHeight="1">
      <c r="B74" s="70" t="s">
        <v>141</v>
      </c>
      <c r="C74" s="8">
        <v>0.24</v>
      </c>
      <c r="D74" s="16">
        <v>4.3499999999999996</v>
      </c>
      <c r="E74" s="155">
        <v>62100000</v>
      </c>
      <c r="F74" s="156">
        <v>62100000</v>
      </c>
      <c r="G74" s="157">
        <v>62100000</v>
      </c>
      <c r="H74" s="26"/>
      <c r="I74" s="158" t="s">
        <v>164</v>
      </c>
      <c r="J74" s="159" t="s">
        <v>164</v>
      </c>
      <c r="K74" s="160" t="s">
        <v>164</v>
      </c>
      <c r="L74" s="8">
        <v>66.69</v>
      </c>
      <c r="M74" s="16">
        <v>1.82</v>
      </c>
      <c r="N74" s="96">
        <v>36676676.5</v>
      </c>
      <c r="P74" s="104"/>
    </row>
    <row r="75" spans="2:16" s="14" customFormat="1" ht="23.1" customHeight="1">
      <c r="B75" s="72" t="s">
        <v>139</v>
      </c>
      <c r="C75" s="8">
        <v>0.17</v>
      </c>
      <c r="D75" s="16">
        <v>6.25</v>
      </c>
      <c r="E75" s="155">
        <v>38166911</v>
      </c>
      <c r="F75" s="156">
        <v>38166911</v>
      </c>
      <c r="G75" s="157">
        <v>38166911</v>
      </c>
      <c r="H75" s="26"/>
      <c r="I75" s="158" t="s">
        <v>301</v>
      </c>
      <c r="J75" s="159" t="s">
        <v>301</v>
      </c>
      <c r="K75" s="160" t="s">
        <v>301</v>
      </c>
      <c r="L75" s="8">
        <v>3.8</v>
      </c>
      <c r="M75" s="16">
        <v>0</v>
      </c>
      <c r="N75" s="96">
        <v>35626622.799999997</v>
      </c>
    </row>
    <row r="76" spans="2:16" s="14" customFormat="1" ht="23.1" customHeight="1">
      <c r="B76" s="70" t="s">
        <v>310</v>
      </c>
      <c r="C76" s="8">
        <v>0.09</v>
      </c>
      <c r="D76" s="16">
        <v>-10</v>
      </c>
      <c r="E76" s="155">
        <v>36200000</v>
      </c>
      <c r="F76" s="156">
        <v>36200000</v>
      </c>
      <c r="G76" s="157">
        <v>36200000</v>
      </c>
      <c r="H76" s="26"/>
      <c r="I76" s="158" t="s">
        <v>304</v>
      </c>
      <c r="J76" s="159" t="s">
        <v>304</v>
      </c>
      <c r="K76" s="160" t="s">
        <v>304</v>
      </c>
      <c r="L76" s="8">
        <v>1.88</v>
      </c>
      <c r="M76" s="16">
        <v>1.62</v>
      </c>
      <c r="N76" s="96">
        <v>24061556.010000002</v>
      </c>
    </row>
    <row r="77" spans="2:16" s="14" customFormat="1" ht="46.5" customHeight="1">
      <c r="B77" s="33" t="s">
        <v>72</v>
      </c>
      <c r="C77" s="180" t="s">
        <v>330</v>
      </c>
      <c r="D77" s="181"/>
      <c r="E77" s="181"/>
      <c r="F77" s="181"/>
      <c r="G77" s="181"/>
      <c r="H77" s="181"/>
      <c r="I77" s="181"/>
      <c r="J77" s="181"/>
      <c r="K77" s="181"/>
      <c r="L77" s="181"/>
      <c r="M77" s="181"/>
      <c r="N77" s="182"/>
    </row>
    <row r="79" spans="2:16">
      <c r="F79" s="97"/>
    </row>
  </sheetData>
  <mergeCells count="68">
    <mergeCell ref="C77:N77"/>
    <mergeCell ref="I69:K69"/>
    <mergeCell ref="E76:G76"/>
    <mergeCell ref="E75:G75"/>
    <mergeCell ref="I74:K74"/>
    <mergeCell ref="I75:K75"/>
    <mergeCell ref="I76:K76"/>
    <mergeCell ref="E74:G74"/>
    <mergeCell ref="E73:G73"/>
    <mergeCell ref="E69:G69"/>
    <mergeCell ref="I73:K73"/>
    <mergeCell ref="B70:G70"/>
    <mergeCell ref="I72:K72"/>
    <mergeCell ref="I65:K65"/>
    <mergeCell ref="E64:G64"/>
    <mergeCell ref="I64:K64"/>
    <mergeCell ref="I67:K67"/>
    <mergeCell ref="E72:G72"/>
    <mergeCell ref="I71:K71"/>
    <mergeCell ref="I70:N70"/>
    <mergeCell ref="E71:G71"/>
    <mergeCell ref="E65:G65"/>
    <mergeCell ref="B1:D1"/>
    <mergeCell ref="B11:N11"/>
    <mergeCell ref="B19:C19"/>
    <mergeCell ref="D19:K19"/>
    <mergeCell ref="C5:E5"/>
    <mergeCell ref="C3:E3"/>
    <mergeCell ref="C4:E4"/>
    <mergeCell ref="C6:E6"/>
    <mergeCell ref="C7:D7"/>
    <mergeCell ref="B9:N9"/>
    <mergeCell ref="E68:G68"/>
    <mergeCell ref="I66:K66"/>
    <mergeCell ref="E67:G67"/>
    <mergeCell ref="E66:G66"/>
    <mergeCell ref="I68:K68"/>
    <mergeCell ref="B20:N20"/>
    <mergeCell ref="B22:C22"/>
    <mergeCell ref="D22:K22"/>
    <mergeCell ref="B23:N23"/>
    <mergeCell ref="B28:C28"/>
    <mergeCell ref="D28:K28"/>
    <mergeCell ref="B63:G63"/>
    <mergeCell ref="I63:N63"/>
    <mergeCell ref="D54:K54"/>
    <mergeCell ref="B54:C54"/>
    <mergeCell ref="B62:N62"/>
    <mergeCell ref="B59:C59"/>
    <mergeCell ref="B55:N55"/>
    <mergeCell ref="B57:N57"/>
    <mergeCell ref="B60:C60"/>
    <mergeCell ref="B61:C61"/>
    <mergeCell ref="D61:K61"/>
    <mergeCell ref="D60:K60"/>
    <mergeCell ref="B38:N38"/>
    <mergeCell ref="B29:N29"/>
    <mergeCell ref="B44:C44"/>
    <mergeCell ref="D59:K59"/>
    <mergeCell ref="D49:K49"/>
    <mergeCell ref="D53:K53"/>
    <mergeCell ref="B41:N41"/>
    <mergeCell ref="B39:N39"/>
    <mergeCell ref="B49:C49"/>
    <mergeCell ref="B50:N50"/>
    <mergeCell ref="B53:C53"/>
    <mergeCell ref="D44:K44"/>
    <mergeCell ref="B45:N45"/>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topLeftCell="A16" workbookViewId="0">
      <selection activeCell="J25" sqref="J25"/>
    </sheetView>
  </sheetViews>
  <sheetFormatPr defaultRowHeight="14.25"/>
  <cols>
    <col min="1" max="1" width="3.75" style="97" customWidth="1"/>
    <col min="2" max="2" width="25.25" style="97" bestFit="1" customWidth="1"/>
    <col min="3" max="3" width="12.375" style="97" customWidth="1"/>
    <col min="4" max="4" width="11.625" style="97" customWidth="1"/>
    <col min="5" max="5" width="16.25" style="97" customWidth="1"/>
    <col min="6" max="6" width="20.75" style="97" customWidth="1"/>
    <col min="7" max="256" width="9" style="97"/>
    <col min="257" max="257" width="3.75" style="97" customWidth="1"/>
    <col min="258" max="258" width="25.25" style="97" bestFit="1" customWidth="1"/>
    <col min="259" max="259" width="12.375" style="97" customWidth="1"/>
    <col min="260" max="260" width="11.625" style="97" customWidth="1"/>
    <col min="261" max="261" width="16.25" style="97" customWidth="1"/>
    <col min="262" max="262" width="20.75" style="97" customWidth="1"/>
    <col min="263" max="512" width="9" style="97"/>
    <col min="513" max="513" width="3.75" style="97" customWidth="1"/>
    <col min="514" max="514" width="25.25" style="97" bestFit="1" customWidth="1"/>
    <col min="515" max="515" width="12.375" style="97" customWidth="1"/>
    <col min="516" max="516" width="11.625" style="97" customWidth="1"/>
    <col min="517" max="517" width="16.25" style="97" customWidth="1"/>
    <col min="518" max="518" width="20.75" style="97" customWidth="1"/>
    <col min="519" max="768" width="9" style="97"/>
    <col min="769" max="769" width="3.75" style="97" customWidth="1"/>
    <col min="770" max="770" width="25.25" style="97" bestFit="1" customWidth="1"/>
    <col min="771" max="771" width="12.375" style="97" customWidth="1"/>
    <col min="772" max="772" width="11.625" style="97" customWidth="1"/>
    <col min="773" max="773" width="16.25" style="97" customWidth="1"/>
    <col min="774" max="774" width="20.75" style="97" customWidth="1"/>
    <col min="775" max="1024" width="9" style="97"/>
    <col min="1025" max="1025" width="3.75" style="97" customWidth="1"/>
    <col min="1026" max="1026" width="25.25" style="97" bestFit="1" customWidth="1"/>
    <col min="1027" max="1027" width="12.375" style="97" customWidth="1"/>
    <col min="1028" max="1028" width="11.625" style="97" customWidth="1"/>
    <col min="1029" max="1029" width="16.25" style="97" customWidth="1"/>
    <col min="1030" max="1030" width="20.75" style="97" customWidth="1"/>
    <col min="1031" max="1280" width="9" style="97"/>
    <col min="1281" max="1281" width="3.75" style="97" customWidth="1"/>
    <col min="1282" max="1282" width="25.25" style="97" bestFit="1" customWidth="1"/>
    <col min="1283" max="1283" width="12.375" style="97" customWidth="1"/>
    <col min="1284" max="1284" width="11.625" style="97" customWidth="1"/>
    <col min="1285" max="1285" width="16.25" style="97" customWidth="1"/>
    <col min="1286" max="1286" width="20.75" style="97" customWidth="1"/>
    <col min="1287" max="1536" width="9" style="97"/>
    <col min="1537" max="1537" width="3.75" style="97" customWidth="1"/>
    <col min="1538" max="1538" width="25.25" style="97" bestFit="1" customWidth="1"/>
    <col min="1539" max="1539" width="12.375" style="97" customWidth="1"/>
    <col min="1540" max="1540" width="11.625" style="97" customWidth="1"/>
    <col min="1541" max="1541" width="16.25" style="97" customWidth="1"/>
    <col min="1542" max="1542" width="20.75" style="97" customWidth="1"/>
    <col min="1543" max="1792" width="9" style="97"/>
    <col min="1793" max="1793" width="3.75" style="97" customWidth="1"/>
    <col min="1794" max="1794" width="25.25" style="97" bestFit="1" customWidth="1"/>
    <col min="1795" max="1795" width="12.375" style="97" customWidth="1"/>
    <col min="1796" max="1796" width="11.625" style="97" customWidth="1"/>
    <col min="1797" max="1797" width="16.25" style="97" customWidth="1"/>
    <col min="1798" max="1798" width="20.75" style="97" customWidth="1"/>
    <col min="1799" max="2048" width="9" style="97"/>
    <col min="2049" max="2049" width="3.75" style="97" customWidth="1"/>
    <col min="2050" max="2050" width="25.25" style="97" bestFit="1" customWidth="1"/>
    <col min="2051" max="2051" width="12.375" style="97" customWidth="1"/>
    <col min="2052" max="2052" width="11.625" style="97" customWidth="1"/>
    <col min="2053" max="2053" width="16.25" style="97" customWidth="1"/>
    <col min="2054" max="2054" width="20.75" style="97" customWidth="1"/>
    <col min="2055" max="2304" width="9" style="97"/>
    <col min="2305" max="2305" width="3.75" style="97" customWidth="1"/>
    <col min="2306" max="2306" width="25.25" style="97" bestFit="1" customWidth="1"/>
    <col min="2307" max="2307" width="12.375" style="97" customWidth="1"/>
    <col min="2308" max="2308" width="11.625" style="97" customWidth="1"/>
    <col min="2309" max="2309" width="16.25" style="97" customWidth="1"/>
    <col min="2310" max="2310" width="20.75" style="97" customWidth="1"/>
    <col min="2311" max="2560" width="9" style="97"/>
    <col min="2561" max="2561" width="3.75" style="97" customWidth="1"/>
    <col min="2562" max="2562" width="25.25" style="97" bestFit="1" customWidth="1"/>
    <col min="2563" max="2563" width="12.375" style="97" customWidth="1"/>
    <col min="2564" max="2564" width="11.625" style="97" customWidth="1"/>
    <col min="2565" max="2565" width="16.25" style="97" customWidth="1"/>
    <col min="2566" max="2566" width="20.75" style="97" customWidth="1"/>
    <col min="2567" max="2816" width="9" style="97"/>
    <col min="2817" max="2817" width="3.75" style="97" customWidth="1"/>
    <col min="2818" max="2818" width="25.25" style="97" bestFit="1" customWidth="1"/>
    <col min="2819" max="2819" width="12.375" style="97" customWidth="1"/>
    <col min="2820" max="2820" width="11.625" style="97" customWidth="1"/>
    <col min="2821" max="2821" width="16.25" style="97" customWidth="1"/>
    <col min="2822" max="2822" width="20.75" style="97" customWidth="1"/>
    <col min="2823" max="3072" width="9" style="97"/>
    <col min="3073" max="3073" width="3.75" style="97" customWidth="1"/>
    <col min="3074" max="3074" width="25.25" style="97" bestFit="1" customWidth="1"/>
    <col min="3075" max="3075" width="12.375" style="97" customWidth="1"/>
    <col min="3076" max="3076" width="11.625" style="97" customWidth="1"/>
    <col min="3077" max="3077" width="16.25" style="97" customWidth="1"/>
    <col min="3078" max="3078" width="20.75" style="97" customWidth="1"/>
    <col min="3079" max="3328" width="9" style="97"/>
    <col min="3329" max="3329" width="3.75" style="97" customWidth="1"/>
    <col min="3330" max="3330" width="25.25" style="97" bestFit="1" customWidth="1"/>
    <col min="3331" max="3331" width="12.375" style="97" customWidth="1"/>
    <col min="3332" max="3332" width="11.625" style="97" customWidth="1"/>
    <col min="3333" max="3333" width="16.25" style="97" customWidth="1"/>
    <col min="3334" max="3334" width="20.75" style="97" customWidth="1"/>
    <col min="3335" max="3584" width="9" style="97"/>
    <col min="3585" max="3585" width="3.75" style="97" customWidth="1"/>
    <col min="3586" max="3586" width="25.25" style="97" bestFit="1" customWidth="1"/>
    <col min="3587" max="3587" width="12.375" style="97" customWidth="1"/>
    <col min="3588" max="3588" width="11.625" style="97" customWidth="1"/>
    <col min="3589" max="3589" width="16.25" style="97" customWidth="1"/>
    <col min="3590" max="3590" width="20.75" style="97" customWidth="1"/>
    <col min="3591" max="3840" width="9" style="97"/>
    <col min="3841" max="3841" width="3.75" style="97" customWidth="1"/>
    <col min="3842" max="3842" width="25.25" style="97" bestFit="1" customWidth="1"/>
    <col min="3843" max="3843" width="12.375" style="97" customWidth="1"/>
    <col min="3844" max="3844" width="11.625" style="97" customWidth="1"/>
    <col min="3845" max="3845" width="16.25" style="97" customWidth="1"/>
    <col min="3846" max="3846" width="20.75" style="97" customWidth="1"/>
    <col min="3847" max="4096" width="9" style="97"/>
    <col min="4097" max="4097" width="3.75" style="97" customWidth="1"/>
    <col min="4098" max="4098" width="25.25" style="97" bestFit="1" customWidth="1"/>
    <col min="4099" max="4099" width="12.375" style="97" customWidth="1"/>
    <col min="4100" max="4100" width="11.625" style="97" customWidth="1"/>
    <col min="4101" max="4101" width="16.25" style="97" customWidth="1"/>
    <col min="4102" max="4102" width="20.75" style="97" customWidth="1"/>
    <col min="4103" max="4352" width="9" style="97"/>
    <col min="4353" max="4353" width="3.75" style="97" customWidth="1"/>
    <col min="4354" max="4354" width="25.25" style="97" bestFit="1" customWidth="1"/>
    <col min="4355" max="4355" width="12.375" style="97" customWidth="1"/>
    <col min="4356" max="4356" width="11.625" style="97" customWidth="1"/>
    <col min="4357" max="4357" width="16.25" style="97" customWidth="1"/>
    <col min="4358" max="4358" width="20.75" style="97" customWidth="1"/>
    <col min="4359" max="4608" width="9" style="97"/>
    <col min="4609" max="4609" width="3.75" style="97" customWidth="1"/>
    <col min="4610" max="4610" width="25.25" style="97" bestFit="1" customWidth="1"/>
    <col min="4611" max="4611" width="12.375" style="97" customWidth="1"/>
    <col min="4612" max="4612" width="11.625" style="97" customWidth="1"/>
    <col min="4613" max="4613" width="16.25" style="97" customWidth="1"/>
    <col min="4614" max="4614" width="20.75" style="97" customWidth="1"/>
    <col min="4615" max="4864" width="9" style="97"/>
    <col min="4865" max="4865" width="3.75" style="97" customWidth="1"/>
    <col min="4866" max="4866" width="25.25" style="97" bestFit="1" customWidth="1"/>
    <col min="4867" max="4867" width="12.375" style="97" customWidth="1"/>
    <col min="4868" max="4868" width="11.625" style="97" customWidth="1"/>
    <col min="4869" max="4869" width="16.25" style="97" customWidth="1"/>
    <col min="4870" max="4870" width="20.75" style="97" customWidth="1"/>
    <col min="4871" max="5120" width="9" style="97"/>
    <col min="5121" max="5121" width="3.75" style="97" customWidth="1"/>
    <col min="5122" max="5122" width="25.25" style="97" bestFit="1" customWidth="1"/>
    <col min="5123" max="5123" width="12.375" style="97" customWidth="1"/>
    <col min="5124" max="5124" width="11.625" style="97" customWidth="1"/>
    <col min="5125" max="5125" width="16.25" style="97" customWidth="1"/>
    <col min="5126" max="5126" width="20.75" style="97" customWidth="1"/>
    <col min="5127" max="5376" width="9" style="97"/>
    <col min="5377" max="5377" width="3.75" style="97" customWidth="1"/>
    <col min="5378" max="5378" width="25.25" style="97" bestFit="1" customWidth="1"/>
    <col min="5379" max="5379" width="12.375" style="97" customWidth="1"/>
    <col min="5380" max="5380" width="11.625" style="97" customWidth="1"/>
    <col min="5381" max="5381" width="16.25" style="97" customWidth="1"/>
    <col min="5382" max="5382" width="20.75" style="97" customWidth="1"/>
    <col min="5383" max="5632" width="9" style="97"/>
    <col min="5633" max="5633" width="3.75" style="97" customWidth="1"/>
    <col min="5634" max="5634" width="25.25" style="97" bestFit="1" customWidth="1"/>
    <col min="5635" max="5635" width="12.375" style="97" customWidth="1"/>
    <col min="5636" max="5636" width="11.625" style="97" customWidth="1"/>
    <col min="5637" max="5637" width="16.25" style="97" customWidth="1"/>
    <col min="5638" max="5638" width="20.75" style="97" customWidth="1"/>
    <col min="5639" max="5888" width="9" style="97"/>
    <col min="5889" max="5889" width="3.75" style="97" customWidth="1"/>
    <col min="5890" max="5890" width="25.25" style="97" bestFit="1" customWidth="1"/>
    <col min="5891" max="5891" width="12.375" style="97" customWidth="1"/>
    <col min="5892" max="5892" width="11.625" style="97" customWidth="1"/>
    <col min="5893" max="5893" width="16.25" style="97" customWidth="1"/>
    <col min="5894" max="5894" width="20.75" style="97" customWidth="1"/>
    <col min="5895" max="6144" width="9" style="97"/>
    <col min="6145" max="6145" width="3.75" style="97" customWidth="1"/>
    <col min="6146" max="6146" width="25.25" style="97" bestFit="1" customWidth="1"/>
    <col min="6147" max="6147" width="12.375" style="97" customWidth="1"/>
    <col min="6148" max="6148" width="11.625" style="97" customWidth="1"/>
    <col min="6149" max="6149" width="16.25" style="97" customWidth="1"/>
    <col min="6150" max="6150" width="20.75" style="97" customWidth="1"/>
    <col min="6151" max="6400" width="9" style="97"/>
    <col min="6401" max="6401" width="3.75" style="97" customWidth="1"/>
    <col min="6402" max="6402" width="25.25" style="97" bestFit="1" customWidth="1"/>
    <col min="6403" max="6403" width="12.375" style="97" customWidth="1"/>
    <col min="6404" max="6404" width="11.625" style="97" customWidth="1"/>
    <col min="6405" max="6405" width="16.25" style="97" customWidth="1"/>
    <col min="6406" max="6406" width="20.75" style="97" customWidth="1"/>
    <col min="6407" max="6656" width="9" style="97"/>
    <col min="6657" max="6657" width="3.75" style="97" customWidth="1"/>
    <col min="6658" max="6658" width="25.25" style="97" bestFit="1" customWidth="1"/>
    <col min="6659" max="6659" width="12.375" style="97" customWidth="1"/>
    <col min="6660" max="6660" width="11.625" style="97" customWidth="1"/>
    <col min="6661" max="6661" width="16.25" style="97" customWidth="1"/>
    <col min="6662" max="6662" width="20.75" style="97" customWidth="1"/>
    <col min="6663" max="6912" width="9" style="97"/>
    <col min="6913" max="6913" width="3.75" style="97" customWidth="1"/>
    <col min="6914" max="6914" width="25.25" style="97" bestFit="1" customWidth="1"/>
    <col min="6915" max="6915" width="12.375" style="97" customWidth="1"/>
    <col min="6916" max="6916" width="11.625" style="97" customWidth="1"/>
    <col min="6917" max="6917" width="16.25" style="97" customWidth="1"/>
    <col min="6918" max="6918" width="20.75" style="97" customWidth="1"/>
    <col min="6919" max="7168" width="9" style="97"/>
    <col min="7169" max="7169" width="3.75" style="97" customWidth="1"/>
    <col min="7170" max="7170" width="25.25" style="97" bestFit="1" customWidth="1"/>
    <col min="7171" max="7171" width="12.375" style="97" customWidth="1"/>
    <col min="7172" max="7172" width="11.625" style="97" customWidth="1"/>
    <col min="7173" max="7173" width="16.25" style="97" customWidth="1"/>
    <col min="7174" max="7174" width="20.75" style="97" customWidth="1"/>
    <col min="7175" max="7424" width="9" style="97"/>
    <col min="7425" max="7425" width="3.75" style="97" customWidth="1"/>
    <col min="7426" max="7426" width="25.25" style="97" bestFit="1" customWidth="1"/>
    <col min="7427" max="7427" width="12.375" style="97" customWidth="1"/>
    <col min="7428" max="7428" width="11.625" style="97" customWidth="1"/>
    <col min="7429" max="7429" width="16.25" style="97" customWidth="1"/>
    <col min="7430" max="7430" width="20.75" style="97" customWidth="1"/>
    <col min="7431" max="7680" width="9" style="97"/>
    <col min="7681" max="7681" width="3.75" style="97" customWidth="1"/>
    <col min="7682" max="7682" width="25.25" style="97" bestFit="1" customWidth="1"/>
    <col min="7683" max="7683" width="12.375" style="97" customWidth="1"/>
    <col min="7684" max="7684" width="11.625" style="97" customWidth="1"/>
    <col min="7685" max="7685" width="16.25" style="97" customWidth="1"/>
    <col min="7686" max="7686" width="20.75" style="97" customWidth="1"/>
    <col min="7687" max="7936" width="9" style="97"/>
    <col min="7937" max="7937" width="3.75" style="97" customWidth="1"/>
    <col min="7938" max="7938" width="25.25" style="97" bestFit="1" customWidth="1"/>
    <col min="7939" max="7939" width="12.375" style="97" customWidth="1"/>
    <col min="7940" max="7940" width="11.625" style="97" customWidth="1"/>
    <col min="7941" max="7941" width="16.25" style="97" customWidth="1"/>
    <col min="7942" max="7942" width="20.75" style="97" customWidth="1"/>
    <col min="7943" max="8192" width="9" style="97"/>
    <col min="8193" max="8193" width="3.75" style="97" customWidth="1"/>
    <col min="8194" max="8194" width="25.25" style="97" bestFit="1" customWidth="1"/>
    <col min="8195" max="8195" width="12.375" style="97" customWidth="1"/>
    <col min="8196" max="8196" width="11.625" style="97" customWidth="1"/>
    <col min="8197" max="8197" width="16.25" style="97" customWidth="1"/>
    <col min="8198" max="8198" width="20.75" style="97" customWidth="1"/>
    <col min="8199" max="8448" width="9" style="97"/>
    <col min="8449" max="8449" width="3.75" style="97" customWidth="1"/>
    <col min="8450" max="8450" width="25.25" style="97" bestFit="1" customWidth="1"/>
    <col min="8451" max="8451" width="12.375" style="97" customWidth="1"/>
    <col min="8452" max="8452" width="11.625" style="97" customWidth="1"/>
    <col min="8453" max="8453" width="16.25" style="97" customWidth="1"/>
    <col min="8454" max="8454" width="20.75" style="97" customWidth="1"/>
    <col min="8455" max="8704" width="9" style="97"/>
    <col min="8705" max="8705" width="3.75" style="97" customWidth="1"/>
    <col min="8706" max="8706" width="25.25" style="97" bestFit="1" customWidth="1"/>
    <col min="8707" max="8707" width="12.375" style="97" customWidth="1"/>
    <col min="8708" max="8708" width="11.625" style="97" customWidth="1"/>
    <col min="8709" max="8709" width="16.25" style="97" customWidth="1"/>
    <col min="8710" max="8710" width="20.75" style="97" customWidth="1"/>
    <col min="8711" max="8960" width="9" style="97"/>
    <col min="8961" max="8961" width="3.75" style="97" customWidth="1"/>
    <col min="8962" max="8962" width="25.25" style="97" bestFit="1" customWidth="1"/>
    <col min="8963" max="8963" width="12.375" style="97" customWidth="1"/>
    <col min="8964" max="8964" width="11.625" style="97" customWidth="1"/>
    <col min="8965" max="8965" width="16.25" style="97" customWidth="1"/>
    <col min="8966" max="8966" width="20.75" style="97" customWidth="1"/>
    <col min="8967" max="9216" width="9" style="97"/>
    <col min="9217" max="9217" width="3.75" style="97" customWidth="1"/>
    <col min="9218" max="9218" width="25.25" style="97" bestFit="1" customWidth="1"/>
    <col min="9219" max="9219" width="12.375" style="97" customWidth="1"/>
    <col min="9220" max="9220" width="11.625" style="97" customWidth="1"/>
    <col min="9221" max="9221" width="16.25" style="97" customWidth="1"/>
    <col min="9222" max="9222" width="20.75" style="97" customWidth="1"/>
    <col min="9223" max="9472" width="9" style="97"/>
    <col min="9473" max="9473" width="3.75" style="97" customWidth="1"/>
    <col min="9474" max="9474" width="25.25" style="97" bestFit="1" customWidth="1"/>
    <col min="9475" max="9475" width="12.375" style="97" customWidth="1"/>
    <col min="9476" max="9476" width="11.625" style="97" customWidth="1"/>
    <col min="9477" max="9477" width="16.25" style="97" customWidth="1"/>
    <col min="9478" max="9478" width="20.75" style="97" customWidth="1"/>
    <col min="9479" max="9728" width="9" style="97"/>
    <col min="9729" max="9729" width="3.75" style="97" customWidth="1"/>
    <col min="9730" max="9730" width="25.25" style="97" bestFit="1" customWidth="1"/>
    <col min="9731" max="9731" width="12.375" style="97" customWidth="1"/>
    <col min="9732" max="9732" width="11.625" style="97" customWidth="1"/>
    <col min="9733" max="9733" width="16.25" style="97" customWidth="1"/>
    <col min="9734" max="9734" width="20.75" style="97" customWidth="1"/>
    <col min="9735" max="9984" width="9" style="97"/>
    <col min="9985" max="9985" width="3.75" style="97" customWidth="1"/>
    <col min="9986" max="9986" width="25.25" style="97" bestFit="1" customWidth="1"/>
    <col min="9987" max="9987" width="12.375" style="97" customWidth="1"/>
    <col min="9988" max="9988" width="11.625" style="97" customWidth="1"/>
    <col min="9989" max="9989" width="16.25" style="97" customWidth="1"/>
    <col min="9990" max="9990" width="20.75" style="97" customWidth="1"/>
    <col min="9991" max="10240" width="9" style="97"/>
    <col min="10241" max="10241" width="3.75" style="97" customWidth="1"/>
    <col min="10242" max="10242" width="25.25" style="97" bestFit="1" customWidth="1"/>
    <col min="10243" max="10243" width="12.375" style="97" customWidth="1"/>
    <col min="10244" max="10244" width="11.625" style="97" customWidth="1"/>
    <col min="10245" max="10245" width="16.25" style="97" customWidth="1"/>
    <col min="10246" max="10246" width="20.75" style="97" customWidth="1"/>
    <col min="10247" max="10496" width="9" style="97"/>
    <col min="10497" max="10497" width="3.75" style="97" customWidth="1"/>
    <col min="10498" max="10498" width="25.25" style="97" bestFit="1" customWidth="1"/>
    <col min="10499" max="10499" width="12.375" style="97" customWidth="1"/>
    <col min="10500" max="10500" width="11.625" style="97" customWidth="1"/>
    <col min="10501" max="10501" width="16.25" style="97" customWidth="1"/>
    <col min="10502" max="10502" width="20.75" style="97" customWidth="1"/>
    <col min="10503" max="10752" width="9" style="97"/>
    <col min="10753" max="10753" width="3.75" style="97" customWidth="1"/>
    <col min="10754" max="10754" width="25.25" style="97" bestFit="1" customWidth="1"/>
    <col min="10755" max="10755" width="12.375" style="97" customWidth="1"/>
    <col min="10756" max="10756" width="11.625" style="97" customWidth="1"/>
    <col min="10757" max="10757" width="16.25" style="97" customWidth="1"/>
    <col min="10758" max="10758" width="20.75" style="97" customWidth="1"/>
    <col min="10759" max="11008" width="9" style="97"/>
    <col min="11009" max="11009" width="3.75" style="97" customWidth="1"/>
    <col min="11010" max="11010" width="25.25" style="97" bestFit="1" customWidth="1"/>
    <col min="11011" max="11011" width="12.375" style="97" customWidth="1"/>
    <col min="11012" max="11012" width="11.625" style="97" customWidth="1"/>
    <col min="11013" max="11013" width="16.25" style="97" customWidth="1"/>
    <col min="11014" max="11014" width="20.75" style="97" customWidth="1"/>
    <col min="11015" max="11264" width="9" style="97"/>
    <col min="11265" max="11265" width="3.75" style="97" customWidth="1"/>
    <col min="11266" max="11266" width="25.25" style="97" bestFit="1" customWidth="1"/>
    <col min="11267" max="11267" width="12.375" style="97" customWidth="1"/>
    <col min="11268" max="11268" width="11.625" style="97" customWidth="1"/>
    <col min="11269" max="11269" width="16.25" style="97" customWidth="1"/>
    <col min="11270" max="11270" width="20.75" style="97" customWidth="1"/>
    <col min="11271" max="11520" width="9" style="97"/>
    <col min="11521" max="11521" width="3.75" style="97" customWidth="1"/>
    <col min="11522" max="11522" width="25.25" style="97" bestFit="1" customWidth="1"/>
    <col min="11523" max="11523" width="12.375" style="97" customWidth="1"/>
    <col min="11524" max="11524" width="11.625" style="97" customWidth="1"/>
    <col min="11525" max="11525" width="16.25" style="97" customWidth="1"/>
    <col min="11526" max="11526" width="20.75" style="97" customWidth="1"/>
    <col min="11527" max="11776" width="9" style="97"/>
    <col min="11777" max="11777" width="3.75" style="97" customWidth="1"/>
    <col min="11778" max="11778" width="25.25" style="97" bestFit="1" customWidth="1"/>
    <col min="11779" max="11779" width="12.375" style="97" customWidth="1"/>
    <col min="11780" max="11780" width="11.625" style="97" customWidth="1"/>
    <col min="11781" max="11781" width="16.25" style="97" customWidth="1"/>
    <col min="11782" max="11782" width="20.75" style="97" customWidth="1"/>
    <col min="11783" max="12032" width="9" style="97"/>
    <col min="12033" max="12033" width="3.75" style="97" customWidth="1"/>
    <col min="12034" max="12034" width="25.25" style="97" bestFit="1" customWidth="1"/>
    <col min="12035" max="12035" width="12.375" style="97" customWidth="1"/>
    <col min="12036" max="12036" width="11.625" style="97" customWidth="1"/>
    <col min="12037" max="12037" width="16.25" style="97" customWidth="1"/>
    <col min="12038" max="12038" width="20.75" style="97" customWidth="1"/>
    <col min="12039" max="12288" width="9" style="97"/>
    <col min="12289" max="12289" width="3.75" style="97" customWidth="1"/>
    <col min="12290" max="12290" width="25.25" style="97" bestFit="1" customWidth="1"/>
    <col min="12291" max="12291" width="12.375" style="97" customWidth="1"/>
    <col min="12292" max="12292" width="11.625" style="97" customWidth="1"/>
    <col min="12293" max="12293" width="16.25" style="97" customWidth="1"/>
    <col min="12294" max="12294" width="20.75" style="97" customWidth="1"/>
    <col min="12295" max="12544" width="9" style="97"/>
    <col min="12545" max="12545" width="3.75" style="97" customWidth="1"/>
    <col min="12546" max="12546" width="25.25" style="97" bestFit="1" customWidth="1"/>
    <col min="12547" max="12547" width="12.375" style="97" customWidth="1"/>
    <col min="12548" max="12548" width="11.625" style="97" customWidth="1"/>
    <col min="12549" max="12549" width="16.25" style="97" customWidth="1"/>
    <col min="12550" max="12550" width="20.75" style="97" customWidth="1"/>
    <col min="12551" max="12800" width="9" style="97"/>
    <col min="12801" max="12801" width="3.75" style="97" customWidth="1"/>
    <col min="12802" max="12802" width="25.25" style="97" bestFit="1" customWidth="1"/>
    <col min="12803" max="12803" width="12.375" style="97" customWidth="1"/>
    <col min="12804" max="12804" width="11.625" style="97" customWidth="1"/>
    <col min="12805" max="12805" width="16.25" style="97" customWidth="1"/>
    <col min="12806" max="12806" width="20.75" style="97" customWidth="1"/>
    <col min="12807" max="13056" width="9" style="97"/>
    <col min="13057" max="13057" width="3.75" style="97" customWidth="1"/>
    <col min="13058" max="13058" width="25.25" style="97" bestFit="1" customWidth="1"/>
    <col min="13059" max="13059" width="12.375" style="97" customWidth="1"/>
    <col min="13060" max="13060" width="11.625" style="97" customWidth="1"/>
    <col min="13061" max="13061" width="16.25" style="97" customWidth="1"/>
    <col min="13062" max="13062" width="20.75" style="97" customWidth="1"/>
    <col min="13063" max="13312" width="9" style="97"/>
    <col min="13313" max="13313" width="3.75" style="97" customWidth="1"/>
    <col min="13314" max="13314" width="25.25" style="97" bestFit="1" customWidth="1"/>
    <col min="13315" max="13315" width="12.375" style="97" customWidth="1"/>
    <col min="13316" max="13316" width="11.625" style="97" customWidth="1"/>
    <col min="13317" max="13317" width="16.25" style="97" customWidth="1"/>
    <col min="13318" max="13318" width="20.75" style="97" customWidth="1"/>
    <col min="13319" max="13568" width="9" style="97"/>
    <col min="13569" max="13569" width="3.75" style="97" customWidth="1"/>
    <col min="13570" max="13570" width="25.25" style="97" bestFit="1" customWidth="1"/>
    <col min="13571" max="13571" width="12.375" style="97" customWidth="1"/>
    <col min="13572" max="13572" width="11.625" style="97" customWidth="1"/>
    <col min="13573" max="13573" width="16.25" style="97" customWidth="1"/>
    <col min="13574" max="13574" width="20.75" style="97" customWidth="1"/>
    <col min="13575" max="13824" width="9" style="97"/>
    <col min="13825" max="13825" width="3.75" style="97" customWidth="1"/>
    <col min="13826" max="13826" width="25.25" style="97" bestFit="1" customWidth="1"/>
    <col min="13827" max="13827" width="12.375" style="97" customWidth="1"/>
    <col min="13828" max="13828" width="11.625" style="97" customWidth="1"/>
    <col min="13829" max="13829" width="16.25" style="97" customWidth="1"/>
    <col min="13830" max="13830" width="20.75" style="97" customWidth="1"/>
    <col min="13831" max="14080" width="9" style="97"/>
    <col min="14081" max="14081" width="3.75" style="97" customWidth="1"/>
    <col min="14082" max="14082" width="25.25" style="97" bestFit="1" customWidth="1"/>
    <col min="14083" max="14083" width="12.375" style="97" customWidth="1"/>
    <col min="14084" max="14084" width="11.625" style="97" customWidth="1"/>
    <col min="14085" max="14085" width="16.25" style="97" customWidth="1"/>
    <col min="14086" max="14086" width="20.75" style="97" customWidth="1"/>
    <col min="14087" max="14336" width="9" style="97"/>
    <col min="14337" max="14337" width="3.75" style="97" customWidth="1"/>
    <col min="14338" max="14338" width="25.25" style="97" bestFit="1" customWidth="1"/>
    <col min="14339" max="14339" width="12.375" style="97" customWidth="1"/>
    <col min="14340" max="14340" width="11.625" style="97" customWidth="1"/>
    <col min="14341" max="14341" width="16.25" style="97" customWidth="1"/>
    <col min="14342" max="14342" width="20.75" style="97" customWidth="1"/>
    <col min="14343" max="14592" width="9" style="97"/>
    <col min="14593" max="14593" width="3.75" style="97" customWidth="1"/>
    <col min="14594" max="14594" width="25.25" style="97" bestFit="1" customWidth="1"/>
    <col min="14595" max="14595" width="12.375" style="97" customWidth="1"/>
    <col min="14596" max="14596" width="11.625" style="97" customWidth="1"/>
    <col min="14597" max="14597" width="16.25" style="97" customWidth="1"/>
    <col min="14598" max="14598" width="20.75" style="97" customWidth="1"/>
    <col min="14599" max="14848" width="9" style="97"/>
    <col min="14849" max="14849" width="3.75" style="97" customWidth="1"/>
    <col min="14850" max="14850" width="25.25" style="97" bestFit="1" customWidth="1"/>
    <col min="14851" max="14851" width="12.375" style="97" customWidth="1"/>
    <col min="14852" max="14852" width="11.625" style="97" customWidth="1"/>
    <col min="14853" max="14853" width="16.25" style="97" customWidth="1"/>
    <col min="14854" max="14854" width="20.75" style="97" customWidth="1"/>
    <col min="14855" max="15104" width="9" style="97"/>
    <col min="15105" max="15105" width="3.75" style="97" customWidth="1"/>
    <col min="15106" max="15106" width="25.25" style="97" bestFit="1" customWidth="1"/>
    <col min="15107" max="15107" width="12.375" style="97" customWidth="1"/>
    <col min="15108" max="15108" width="11.625" style="97" customWidth="1"/>
    <col min="15109" max="15109" width="16.25" style="97" customWidth="1"/>
    <col min="15110" max="15110" width="20.75" style="97" customWidth="1"/>
    <col min="15111" max="15360" width="9" style="97"/>
    <col min="15361" max="15361" width="3.75" style="97" customWidth="1"/>
    <col min="15362" max="15362" width="25.25" style="97" bestFit="1" customWidth="1"/>
    <col min="15363" max="15363" width="12.375" style="97" customWidth="1"/>
    <col min="15364" max="15364" width="11.625" style="97" customWidth="1"/>
    <col min="15365" max="15365" width="16.25" style="97" customWidth="1"/>
    <col min="15366" max="15366" width="20.75" style="97" customWidth="1"/>
    <col min="15367" max="15616" width="9" style="97"/>
    <col min="15617" max="15617" width="3.75" style="97" customWidth="1"/>
    <col min="15618" max="15618" width="25.25" style="97" bestFit="1" customWidth="1"/>
    <col min="15619" max="15619" width="12.375" style="97" customWidth="1"/>
    <col min="15620" max="15620" width="11.625" style="97" customWidth="1"/>
    <col min="15621" max="15621" width="16.25" style="97" customWidth="1"/>
    <col min="15622" max="15622" width="20.75" style="97" customWidth="1"/>
    <col min="15623" max="15872" width="9" style="97"/>
    <col min="15873" max="15873" width="3.75" style="97" customWidth="1"/>
    <col min="15874" max="15874" width="25.25" style="97" bestFit="1" customWidth="1"/>
    <col min="15875" max="15875" width="12.375" style="97" customWidth="1"/>
    <col min="15876" max="15876" width="11.625" style="97" customWidth="1"/>
    <col min="15877" max="15877" width="16.25" style="97" customWidth="1"/>
    <col min="15878" max="15878" width="20.75" style="97" customWidth="1"/>
    <col min="15879" max="16128" width="9" style="97"/>
    <col min="16129" max="16129" width="3.75" style="97" customWidth="1"/>
    <col min="16130" max="16130" width="25.25" style="97" bestFit="1" customWidth="1"/>
    <col min="16131" max="16131" width="12.375" style="97" customWidth="1"/>
    <col min="16132" max="16132" width="11.625" style="97" customWidth="1"/>
    <col min="16133" max="16133" width="16.25" style="97" customWidth="1"/>
    <col min="16134" max="16134" width="20.75" style="97" customWidth="1"/>
    <col min="16135" max="16384" width="9" style="97"/>
  </cols>
  <sheetData>
    <row r="1" spans="2:6" ht="27" customHeight="1">
      <c r="B1" s="186" t="s">
        <v>319</v>
      </c>
      <c r="C1" s="186"/>
    </row>
    <row r="2" spans="2:6" ht="18" customHeight="1">
      <c r="B2" s="113" t="s">
        <v>320</v>
      </c>
      <c r="C2" s="113"/>
    </row>
    <row r="3" spans="2:6" ht="21.95" customHeight="1">
      <c r="B3" s="187"/>
      <c r="C3" s="187"/>
      <c r="D3" s="187"/>
    </row>
    <row r="4" spans="2:6" ht="21.95" customHeight="1">
      <c r="B4" s="188" t="s">
        <v>321</v>
      </c>
      <c r="C4" s="188"/>
      <c r="D4" s="188"/>
      <c r="E4" s="188"/>
      <c r="F4" s="188"/>
    </row>
    <row r="5" spans="2:6" ht="21.95" customHeight="1">
      <c r="B5" s="114" t="s">
        <v>31</v>
      </c>
      <c r="C5" s="115" t="s">
        <v>14</v>
      </c>
      <c r="D5" s="115" t="s">
        <v>3</v>
      </c>
      <c r="E5" s="115" t="s">
        <v>64</v>
      </c>
      <c r="F5" s="115" t="s">
        <v>1</v>
      </c>
    </row>
    <row r="6" spans="2:6" ht="21.95" customHeight="1">
      <c r="B6" s="189" t="s">
        <v>23</v>
      </c>
      <c r="C6" s="190"/>
      <c r="D6" s="190"/>
      <c r="E6" s="190"/>
      <c r="F6" s="191"/>
    </row>
    <row r="7" spans="2:6" ht="21.95" customHeight="1">
      <c r="B7" s="116" t="s">
        <v>322</v>
      </c>
      <c r="C7" s="117" t="s">
        <v>311</v>
      </c>
      <c r="D7" s="118">
        <v>1</v>
      </c>
      <c r="E7" s="118">
        <v>4000000</v>
      </c>
      <c r="F7" s="118">
        <v>360000</v>
      </c>
    </row>
    <row r="8" spans="2:6" ht="21.95" customHeight="1">
      <c r="B8" s="192" t="s">
        <v>24</v>
      </c>
      <c r="C8" s="193"/>
      <c r="D8" s="118">
        <f>SUM(D7)</f>
        <v>1</v>
      </c>
      <c r="E8" s="118">
        <f>SUM(E7)</f>
        <v>4000000</v>
      </c>
      <c r="F8" s="118">
        <f>SUM(F7)</f>
        <v>360000</v>
      </c>
    </row>
    <row r="9" spans="2:6" ht="21.95" customHeight="1">
      <c r="B9" s="183" t="s">
        <v>323</v>
      </c>
      <c r="C9" s="184"/>
      <c r="D9" s="184"/>
      <c r="E9" s="184"/>
      <c r="F9" s="185"/>
    </row>
    <row r="10" spans="2:6" ht="21.95" customHeight="1">
      <c r="B10" s="119" t="s">
        <v>324</v>
      </c>
      <c r="C10" s="120" t="s">
        <v>74</v>
      </c>
      <c r="D10" s="118">
        <v>4</v>
      </c>
      <c r="E10" s="118">
        <v>1284913</v>
      </c>
      <c r="F10" s="118">
        <v>3815493.35</v>
      </c>
    </row>
    <row r="11" spans="2:6" ht="21.75" customHeight="1">
      <c r="B11" s="194" t="s">
        <v>325</v>
      </c>
      <c r="C11" s="195"/>
      <c r="D11" s="118">
        <f>SUM(D10)</f>
        <v>4</v>
      </c>
      <c r="E11" s="118">
        <f>SUM(E10)</f>
        <v>1284913</v>
      </c>
      <c r="F11" s="118">
        <f>SUM(F10)</f>
        <v>3815493.35</v>
      </c>
    </row>
    <row r="12" spans="2:6" ht="21" customHeight="1">
      <c r="B12" s="194" t="s">
        <v>326</v>
      </c>
      <c r="C12" s="195"/>
      <c r="D12" s="118">
        <f>D11+D8</f>
        <v>5</v>
      </c>
      <c r="E12" s="118">
        <f>E11+E8</f>
        <v>5284913</v>
      </c>
      <c r="F12" s="118">
        <f>F11+F8</f>
        <v>4175493.35</v>
      </c>
    </row>
    <row r="13" spans="2:6" ht="18">
      <c r="B13" s="121"/>
      <c r="C13" s="121"/>
      <c r="D13" s="121"/>
      <c r="E13" s="121"/>
      <c r="F13" s="121"/>
    </row>
    <row r="14" spans="2:6" ht="23.25">
      <c r="B14" s="188" t="s">
        <v>327</v>
      </c>
      <c r="C14" s="188"/>
      <c r="D14" s="188"/>
      <c r="E14" s="188"/>
      <c r="F14" s="188"/>
    </row>
    <row r="15" spans="2:6" ht="21.75" customHeight="1">
      <c r="B15" s="122" t="s">
        <v>31</v>
      </c>
      <c r="C15" s="123" t="s">
        <v>14</v>
      </c>
      <c r="D15" s="123" t="s">
        <v>3</v>
      </c>
      <c r="E15" s="123" t="s">
        <v>64</v>
      </c>
      <c r="F15" s="123" t="s">
        <v>1</v>
      </c>
    </row>
    <row r="16" spans="2:6" ht="18">
      <c r="B16" s="183" t="s">
        <v>23</v>
      </c>
      <c r="C16" s="184"/>
      <c r="D16" s="184"/>
      <c r="E16" s="184"/>
      <c r="F16" s="185"/>
    </row>
    <row r="17" spans="2:6" ht="18">
      <c r="B17" s="119" t="s">
        <v>328</v>
      </c>
      <c r="C17" s="120" t="s">
        <v>140</v>
      </c>
      <c r="D17" s="118">
        <v>6</v>
      </c>
      <c r="E17" s="118">
        <v>1750000</v>
      </c>
      <c r="F17" s="118">
        <v>297500</v>
      </c>
    </row>
    <row r="18" spans="2:6" ht="18">
      <c r="B18" s="192" t="s">
        <v>24</v>
      </c>
      <c r="C18" s="193"/>
      <c r="D18" s="118">
        <f>SUM(D17)</f>
        <v>6</v>
      </c>
      <c r="E18" s="118">
        <f>SUM(E17)</f>
        <v>1750000</v>
      </c>
      <c r="F18" s="118">
        <f>SUM(F17)</f>
        <v>297500</v>
      </c>
    </row>
    <row r="19" spans="2:6" ht="18">
      <c r="B19" s="183" t="s">
        <v>323</v>
      </c>
      <c r="C19" s="184"/>
      <c r="D19" s="184"/>
      <c r="E19" s="184"/>
      <c r="F19" s="185"/>
    </row>
    <row r="20" spans="2:6" ht="18">
      <c r="B20" s="119" t="s">
        <v>324</v>
      </c>
      <c r="C20" s="120" t="s">
        <v>74</v>
      </c>
      <c r="D20" s="118">
        <v>1</v>
      </c>
      <c r="E20" s="118">
        <v>500000</v>
      </c>
      <c r="F20" s="118">
        <v>1500000</v>
      </c>
    </row>
    <row r="21" spans="2:6" ht="18">
      <c r="B21" s="194" t="s">
        <v>325</v>
      </c>
      <c r="C21" s="195"/>
      <c r="D21" s="118">
        <f>SUM(D20)</f>
        <v>1</v>
      </c>
      <c r="E21" s="118">
        <f>SUM(E20)</f>
        <v>500000</v>
      </c>
      <c r="F21" s="118">
        <f>SUM(F20)</f>
        <v>1500000</v>
      </c>
    </row>
    <row r="22" spans="2:6" ht="18">
      <c r="B22" s="194" t="s">
        <v>326</v>
      </c>
      <c r="C22" s="195"/>
      <c r="D22" s="118">
        <f>D21+D18</f>
        <v>7</v>
      </c>
      <c r="E22" s="118">
        <f>E21+E18</f>
        <v>2250000</v>
      </c>
      <c r="F22" s="118">
        <f>F21+F18</f>
        <v>1797500</v>
      </c>
    </row>
  </sheetData>
  <mergeCells count="14">
    <mergeCell ref="B21:C21"/>
    <mergeCell ref="B22:C22"/>
    <mergeCell ref="B11:C11"/>
    <mergeCell ref="B12:C12"/>
    <mergeCell ref="B14:F14"/>
    <mergeCell ref="B16:F16"/>
    <mergeCell ref="B18:C18"/>
    <mergeCell ref="B19:F19"/>
    <mergeCell ref="B9:F9"/>
    <mergeCell ref="B1:C1"/>
    <mergeCell ref="B3:D3"/>
    <mergeCell ref="B4:F4"/>
    <mergeCell ref="B6:F6"/>
    <mergeCell ref="B8:C8"/>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rightToLeft="1" topLeftCell="A39" zoomScale="90" zoomScaleNormal="90" workbookViewId="0">
      <selection activeCell="I58" sqref="I58"/>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199" t="s">
        <v>314</v>
      </c>
      <c r="C1" s="199"/>
      <c r="D1" s="199"/>
      <c r="E1" s="199"/>
    </row>
    <row r="2" spans="2:5" ht="14.25" customHeight="1">
      <c r="B2" s="48" t="s">
        <v>13</v>
      </c>
      <c r="C2" s="48" t="s">
        <v>14</v>
      </c>
      <c r="D2" s="48" t="s">
        <v>35</v>
      </c>
      <c r="E2" s="48" t="s">
        <v>36</v>
      </c>
    </row>
    <row r="3" spans="2:5" ht="12" customHeight="1">
      <c r="B3" s="200" t="s">
        <v>23</v>
      </c>
      <c r="C3" s="200"/>
      <c r="D3" s="200"/>
      <c r="E3" s="200"/>
    </row>
    <row r="4" spans="2:5" ht="12" customHeight="1">
      <c r="B4" s="56" t="s">
        <v>127</v>
      </c>
      <c r="C4" s="56" t="s">
        <v>128</v>
      </c>
      <c r="D4" s="57">
        <v>2.65</v>
      </c>
      <c r="E4" s="57">
        <v>2.65</v>
      </c>
    </row>
    <row r="5" spans="2:5" ht="12" customHeight="1">
      <c r="B5" s="70" t="s">
        <v>190</v>
      </c>
      <c r="C5" s="69" t="s">
        <v>191</v>
      </c>
      <c r="D5" s="8">
        <v>0.2</v>
      </c>
      <c r="E5" s="8">
        <v>0.2</v>
      </c>
    </row>
    <row r="6" spans="2:5" s="97" customFormat="1" ht="12" customHeight="1">
      <c r="B6" s="70" t="s">
        <v>148</v>
      </c>
      <c r="C6" s="69" t="s">
        <v>147</v>
      </c>
      <c r="D6" s="8">
        <v>0.11</v>
      </c>
      <c r="E6" s="8">
        <v>0.11</v>
      </c>
    </row>
    <row r="7" spans="2:5" s="97" customFormat="1" ht="12" customHeight="1">
      <c r="B7" s="72" t="s">
        <v>198</v>
      </c>
      <c r="C7" s="80" t="s">
        <v>199</v>
      </c>
      <c r="D7" s="8">
        <v>0.72</v>
      </c>
      <c r="E7" s="8">
        <v>0.72</v>
      </c>
    </row>
    <row r="8" spans="2:5" s="97" customFormat="1" ht="12" customHeight="1">
      <c r="B8" s="72" t="s">
        <v>172</v>
      </c>
      <c r="C8" s="69" t="s">
        <v>171</v>
      </c>
      <c r="D8" s="8">
        <v>0.2</v>
      </c>
      <c r="E8" s="8">
        <v>0.2</v>
      </c>
    </row>
    <row r="9" spans="2:5" s="97" customFormat="1" ht="12" customHeight="1">
      <c r="B9" s="70" t="s">
        <v>124</v>
      </c>
      <c r="C9" s="69" t="s">
        <v>125</v>
      </c>
      <c r="D9" s="8">
        <v>0.36</v>
      </c>
      <c r="E9" s="8">
        <v>0.36</v>
      </c>
    </row>
    <row r="10" spans="2:5" s="97" customFormat="1" ht="12" customHeight="1">
      <c r="B10" s="70" t="s">
        <v>232</v>
      </c>
      <c r="C10" s="69" t="s">
        <v>233</v>
      </c>
      <c r="D10" s="8">
        <v>0.2</v>
      </c>
      <c r="E10" s="8">
        <v>0.2</v>
      </c>
    </row>
    <row r="11" spans="2:5" s="97" customFormat="1" ht="12" customHeight="1">
      <c r="B11" s="70" t="s">
        <v>123</v>
      </c>
      <c r="C11" s="69" t="s">
        <v>97</v>
      </c>
      <c r="D11" s="8">
        <v>0.31</v>
      </c>
      <c r="E11" s="8">
        <v>0.31</v>
      </c>
    </row>
    <row r="12" spans="2:5" s="97" customFormat="1" ht="12" customHeight="1">
      <c r="B12" s="72" t="s">
        <v>109</v>
      </c>
      <c r="C12" s="80" t="s">
        <v>110</v>
      </c>
      <c r="D12" s="8">
        <v>0.7</v>
      </c>
      <c r="E12" s="8">
        <v>0.7</v>
      </c>
    </row>
    <row r="13" spans="2:5" s="97" customFormat="1" ht="12" customHeight="1">
      <c r="B13" s="200" t="s">
        <v>329</v>
      </c>
      <c r="C13" s="200"/>
      <c r="D13" s="200"/>
      <c r="E13" s="200"/>
    </row>
    <row r="14" spans="2:5" s="97" customFormat="1" ht="12" customHeight="1">
      <c r="B14" s="70" t="s">
        <v>282</v>
      </c>
      <c r="C14" s="69" t="s">
        <v>283</v>
      </c>
      <c r="D14" s="8">
        <v>0.28000000000000003</v>
      </c>
      <c r="E14" s="8">
        <v>0.28000000000000003</v>
      </c>
    </row>
    <row r="15" spans="2:5" ht="12" customHeight="1">
      <c r="B15" s="196" t="s">
        <v>25</v>
      </c>
      <c r="C15" s="197"/>
      <c r="D15" s="197"/>
      <c r="E15" s="198"/>
    </row>
    <row r="16" spans="2:5" ht="12" customHeight="1">
      <c r="B16" s="58" t="s">
        <v>83</v>
      </c>
      <c r="C16" s="58" t="s">
        <v>84</v>
      </c>
      <c r="D16" s="8">
        <v>0.31</v>
      </c>
      <c r="E16" s="57">
        <v>0.31</v>
      </c>
    </row>
    <row r="17" spans="2:5" s="97" customFormat="1" ht="12" customHeight="1">
      <c r="B17" s="196" t="s">
        <v>26</v>
      </c>
      <c r="C17" s="197"/>
      <c r="D17" s="197"/>
      <c r="E17" s="198"/>
    </row>
    <row r="18" spans="2:5" s="97" customFormat="1" ht="12" customHeight="1">
      <c r="B18" s="42" t="s">
        <v>107</v>
      </c>
      <c r="C18" s="42" t="s">
        <v>108</v>
      </c>
      <c r="D18" s="8">
        <v>4</v>
      </c>
      <c r="E18" s="57">
        <v>4</v>
      </c>
    </row>
    <row r="19" spans="2:5" s="97" customFormat="1" ht="12" customHeight="1">
      <c r="B19" s="42" t="s">
        <v>160</v>
      </c>
      <c r="C19" s="42" t="s">
        <v>161</v>
      </c>
      <c r="D19" s="8">
        <v>9</v>
      </c>
      <c r="E19" s="57">
        <v>9</v>
      </c>
    </row>
    <row r="20" spans="2:5" ht="12" customHeight="1">
      <c r="B20" s="196" t="s">
        <v>28</v>
      </c>
      <c r="C20" s="197"/>
      <c r="D20" s="197"/>
      <c r="E20" s="198"/>
    </row>
    <row r="21" spans="2:5" ht="12" customHeight="1">
      <c r="B21" s="42" t="s">
        <v>236</v>
      </c>
      <c r="C21" s="42" t="s">
        <v>237</v>
      </c>
      <c r="D21" s="8">
        <v>0.97</v>
      </c>
      <c r="E21" s="57">
        <v>0.97</v>
      </c>
    </row>
    <row r="22" spans="2:5" s="97" customFormat="1" ht="12" customHeight="1">
      <c r="B22" s="7" t="s">
        <v>250</v>
      </c>
      <c r="C22" s="88" t="s">
        <v>249</v>
      </c>
      <c r="D22" s="8">
        <v>4.2</v>
      </c>
      <c r="E22" s="98">
        <v>4.2</v>
      </c>
    </row>
    <row r="23" spans="2:5" s="97" customFormat="1" ht="12" customHeight="1">
      <c r="B23" s="42" t="s">
        <v>261</v>
      </c>
      <c r="C23" s="42" t="s">
        <v>262</v>
      </c>
      <c r="D23" s="8">
        <v>13.15</v>
      </c>
      <c r="E23" s="98">
        <v>13.15</v>
      </c>
    </row>
    <row r="24" spans="2:5" s="97" customFormat="1" ht="12" customHeight="1">
      <c r="B24" s="42" t="s">
        <v>162</v>
      </c>
      <c r="C24" s="42" t="s">
        <v>163</v>
      </c>
      <c r="D24" s="8">
        <v>8.1999999999999993</v>
      </c>
      <c r="E24" s="98">
        <v>8.1999999999999993</v>
      </c>
    </row>
    <row r="25" spans="2:5" s="97" customFormat="1" ht="12" customHeight="1">
      <c r="B25" s="42" t="s">
        <v>168</v>
      </c>
      <c r="C25" s="42" t="s">
        <v>169</v>
      </c>
      <c r="D25" s="8">
        <v>10.15</v>
      </c>
      <c r="E25" s="98">
        <v>10.15</v>
      </c>
    </row>
    <row r="26" spans="2:5" ht="12" customHeight="1">
      <c r="B26" s="201" t="s">
        <v>29</v>
      </c>
      <c r="C26" s="202"/>
      <c r="D26" s="202"/>
      <c r="E26" s="203"/>
    </row>
    <row r="27" spans="2:5" s="97" customFormat="1" ht="12" customHeight="1">
      <c r="B27" s="42" t="s">
        <v>196</v>
      </c>
      <c r="C27" s="42" t="s">
        <v>197</v>
      </c>
      <c r="D27" s="8">
        <v>1.2</v>
      </c>
      <c r="E27" s="98">
        <v>1.2</v>
      </c>
    </row>
    <row r="28" spans="2:5" s="97" customFormat="1" ht="12" customHeight="1">
      <c r="B28" s="42" t="s">
        <v>207</v>
      </c>
      <c r="C28" s="42" t="s">
        <v>208</v>
      </c>
      <c r="D28" s="8">
        <v>8.01</v>
      </c>
      <c r="E28" s="98">
        <v>8.01</v>
      </c>
    </row>
    <row r="29" spans="2:5" ht="14.25" customHeight="1">
      <c r="B29" s="204" t="s">
        <v>313</v>
      </c>
      <c r="C29" s="204"/>
      <c r="D29" s="204"/>
      <c r="E29" s="204"/>
    </row>
    <row r="30" spans="2:5" ht="14.25" customHeight="1">
      <c r="B30" s="48" t="s">
        <v>31</v>
      </c>
      <c r="C30" s="48" t="s">
        <v>14</v>
      </c>
      <c r="D30" s="48" t="s">
        <v>35</v>
      </c>
      <c r="E30" s="48" t="s">
        <v>36</v>
      </c>
    </row>
    <row r="31" spans="2:5" ht="12" customHeight="1">
      <c r="B31" s="196" t="s">
        <v>23</v>
      </c>
      <c r="C31" s="197"/>
      <c r="D31" s="197"/>
      <c r="E31" s="198"/>
    </row>
    <row r="32" spans="2:5" ht="12" customHeight="1">
      <c r="B32" s="61" t="s">
        <v>89</v>
      </c>
      <c r="C32" s="61" t="s">
        <v>90</v>
      </c>
      <c r="D32" s="62">
        <v>1</v>
      </c>
      <c r="E32" s="62">
        <v>1</v>
      </c>
    </row>
    <row r="33" spans="2:5" ht="12" customHeight="1">
      <c r="B33" s="58" t="s">
        <v>111</v>
      </c>
      <c r="C33" s="58" t="s">
        <v>112</v>
      </c>
      <c r="D33" s="65">
        <v>1</v>
      </c>
      <c r="E33" s="65">
        <v>1</v>
      </c>
    </row>
    <row r="34" spans="2:5" ht="12" customHeight="1">
      <c r="B34" s="61" t="s">
        <v>91</v>
      </c>
      <c r="C34" s="61" t="s">
        <v>92</v>
      </c>
      <c r="D34" s="67">
        <v>0.81</v>
      </c>
      <c r="E34" s="67">
        <v>0.81</v>
      </c>
    </row>
    <row r="35" spans="2:5" ht="12" customHeight="1">
      <c r="B35" s="66" t="s">
        <v>113</v>
      </c>
      <c r="C35" s="66" t="s">
        <v>114</v>
      </c>
      <c r="D35" s="67">
        <v>1</v>
      </c>
      <c r="E35" s="67">
        <v>1</v>
      </c>
    </row>
    <row r="36" spans="2:5" ht="12" customHeight="1">
      <c r="B36" s="9" t="s">
        <v>194</v>
      </c>
      <c r="C36" s="7" t="s">
        <v>195</v>
      </c>
      <c r="D36" s="59" t="s">
        <v>41</v>
      </c>
      <c r="E36" s="59" t="s">
        <v>41</v>
      </c>
    </row>
    <row r="37" spans="2:5" ht="12" customHeight="1">
      <c r="B37" s="64" t="s">
        <v>205</v>
      </c>
      <c r="C37" s="64" t="s">
        <v>206</v>
      </c>
      <c r="D37" s="59" t="s">
        <v>41</v>
      </c>
      <c r="E37" s="59" t="s">
        <v>41</v>
      </c>
    </row>
    <row r="38" spans="2:5" ht="12" customHeight="1">
      <c r="B38" s="42" t="s">
        <v>152</v>
      </c>
      <c r="C38" s="42" t="s">
        <v>153</v>
      </c>
      <c r="D38" s="8">
        <v>1.1499999999999999</v>
      </c>
      <c r="E38" s="86">
        <v>1.1499999999999999</v>
      </c>
    </row>
    <row r="39" spans="2:5" ht="12" customHeight="1">
      <c r="B39" s="56" t="s">
        <v>146</v>
      </c>
      <c r="C39" s="56" t="s">
        <v>145</v>
      </c>
      <c r="D39" s="8">
        <v>1</v>
      </c>
      <c r="E39" s="86">
        <v>1</v>
      </c>
    </row>
    <row r="40" spans="2:5" ht="12" customHeight="1">
      <c r="B40" s="42" t="s">
        <v>254</v>
      </c>
      <c r="C40" s="42" t="s">
        <v>255</v>
      </c>
      <c r="D40" s="8">
        <v>0.37</v>
      </c>
      <c r="E40" s="8">
        <v>0.37</v>
      </c>
    </row>
    <row r="41" spans="2:5" ht="12" customHeight="1">
      <c r="B41" s="42" t="s">
        <v>265</v>
      </c>
      <c r="C41" s="42" t="s">
        <v>266</v>
      </c>
      <c r="D41" s="8" t="s">
        <v>41</v>
      </c>
      <c r="E41" s="8" t="s">
        <v>41</v>
      </c>
    </row>
    <row r="42" spans="2:5" s="97" customFormat="1" ht="12" customHeight="1">
      <c r="B42" s="42" t="s">
        <v>297</v>
      </c>
      <c r="C42" s="42" t="s">
        <v>298</v>
      </c>
      <c r="D42" s="8">
        <v>1</v>
      </c>
      <c r="E42" s="8">
        <v>1</v>
      </c>
    </row>
    <row r="43" spans="2:5" s="97" customFormat="1" ht="12" customHeight="1">
      <c r="B43" s="42" t="s">
        <v>105</v>
      </c>
      <c r="C43" s="42" t="s">
        <v>106</v>
      </c>
      <c r="D43" s="108">
        <v>0.35</v>
      </c>
      <c r="E43" s="110">
        <v>0.35</v>
      </c>
    </row>
    <row r="44" spans="2:5" s="97" customFormat="1" ht="12" customHeight="1">
      <c r="B44" s="196"/>
      <c r="C44" s="197"/>
      <c r="D44" s="197"/>
      <c r="E44" s="198"/>
    </row>
    <row r="45" spans="2:5" s="97" customFormat="1" ht="12" customHeight="1">
      <c r="B45" s="56" t="s">
        <v>68</v>
      </c>
      <c r="C45" s="56" t="s">
        <v>69</v>
      </c>
      <c r="D45" s="108">
        <v>2.7</v>
      </c>
      <c r="E45" s="110">
        <v>2.7</v>
      </c>
    </row>
    <row r="46" spans="2:5" ht="12" customHeight="1">
      <c r="B46" s="196" t="s">
        <v>37</v>
      </c>
      <c r="C46" s="197"/>
      <c r="D46" s="197"/>
      <c r="E46" s="198"/>
    </row>
    <row r="47" spans="2:5" ht="12" customHeight="1">
      <c r="B47" s="60" t="s">
        <v>129</v>
      </c>
      <c r="C47" s="60" t="s">
        <v>130</v>
      </c>
      <c r="D47" s="57">
        <v>0.42</v>
      </c>
      <c r="E47" s="57">
        <v>0.42</v>
      </c>
    </row>
    <row r="48" spans="2:5" s="97" customFormat="1" ht="12" customHeight="1">
      <c r="B48" s="56" t="s">
        <v>166</v>
      </c>
      <c r="C48" s="56" t="s">
        <v>167</v>
      </c>
      <c r="D48" s="57">
        <v>0.49</v>
      </c>
      <c r="E48" s="57">
        <v>0.49</v>
      </c>
    </row>
    <row r="49" spans="2:5" ht="12" customHeight="1">
      <c r="B49" s="196" t="s">
        <v>38</v>
      </c>
      <c r="C49" s="197"/>
      <c r="D49" s="197"/>
      <c r="E49" s="198"/>
    </row>
    <row r="50" spans="2:5" ht="12" customHeight="1">
      <c r="B50" s="56" t="s">
        <v>137</v>
      </c>
      <c r="C50" s="56" t="s">
        <v>138</v>
      </c>
      <c r="D50" s="57">
        <v>0.36</v>
      </c>
      <c r="E50" s="57">
        <v>0.36</v>
      </c>
    </row>
    <row r="51" spans="2:5" ht="12" customHeight="1">
      <c r="B51" s="63" t="s">
        <v>230</v>
      </c>
      <c r="C51" s="63" t="s">
        <v>231</v>
      </c>
      <c r="D51" s="57">
        <v>0.9</v>
      </c>
      <c r="E51" s="57">
        <v>0.9</v>
      </c>
    </row>
    <row r="52" spans="2:5" ht="12" customHeight="1">
      <c r="B52" s="56" t="s">
        <v>39</v>
      </c>
      <c r="C52" s="56" t="s">
        <v>40</v>
      </c>
      <c r="D52" s="57">
        <v>0.8</v>
      </c>
      <c r="E52" s="57">
        <v>0.8</v>
      </c>
    </row>
    <row r="53" spans="2:5" ht="12" customHeight="1">
      <c r="B53" s="56" t="s">
        <v>75</v>
      </c>
      <c r="C53" s="56" t="s">
        <v>76</v>
      </c>
      <c r="D53" s="8">
        <v>1.35</v>
      </c>
      <c r="E53" s="8">
        <v>1.32</v>
      </c>
    </row>
    <row r="54" spans="2:5" ht="12" customHeight="1">
      <c r="B54" s="68" t="s">
        <v>42</v>
      </c>
      <c r="C54" s="56" t="s">
        <v>43</v>
      </c>
      <c r="D54" s="8">
        <v>0.6</v>
      </c>
      <c r="E54" s="8">
        <v>0.6</v>
      </c>
    </row>
    <row r="55" spans="2:5" ht="12" customHeight="1">
      <c r="B55" s="196" t="s">
        <v>44</v>
      </c>
      <c r="C55" s="197"/>
      <c r="D55" s="197"/>
      <c r="E55" s="198"/>
    </row>
    <row r="56" spans="2:5" ht="12" customHeight="1">
      <c r="B56" s="56" t="s">
        <v>78</v>
      </c>
      <c r="C56" s="56" t="s">
        <v>79</v>
      </c>
      <c r="D56" s="59">
        <v>1</v>
      </c>
      <c r="E56" s="59">
        <v>1</v>
      </c>
    </row>
    <row r="57" spans="2:5" ht="12" customHeight="1">
      <c r="B57" s="61" t="s">
        <v>87</v>
      </c>
      <c r="C57" s="61" t="s">
        <v>88</v>
      </c>
      <c r="D57" s="59" t="s">
        <v>41</v>
      </c>
      <c r="E57" s="59" t="s">
        <v>41</v>
      </c>
    </row>
    <row r="58" spans="2:5" ht="12" customHeight="1">
      <c r="B58" s="56" t="s">
        <v>45</v>
      </c>
      <c r="C58" s="56" t="s">
        <v>46</v>
      </c>
      <c r="D58" s="8">
        <v>1</v>
      </c>
      <c r="E58" s="81">
        <v>1</v>
      </c>
    </row>
    <row r="59" spans="2:5" ht="12" customHeight="1">
      <c r="B59" s="196" t="s">
        <v>25</v>
      </c>
      <c r="C59" s="197"/>
      <c r="D59" s="197"/>
      <c r="E59" s="198"/>
    </row>
    <row r="60" spans="2:5" ht="12" customHeight="1">
      <c r="B60" s="56" t="s">
        <v>66</v>
      </c>
      <c r="C60" s="56" t="s">
        <v>67</v>
      </c>
      <c r="D60" s="8">
        <v>0.84</v>
      </c>
      <c r="E60" s="81">
        <v>0.84</v>
      </c>
    </row>
    <row r="61" spans="2:5" ht="12" customHeight="1">
      <c r="B61" s="196" t="s">
        <v>26</v>
      </c>
      <c r="C61" s="197"/>
      <c r="D61" s="197"/>
      <c r="E61" s="198"/>
    </row>
    <row r="62" spans="2:5" ht="12" customHeight="1">
      <c r="B62" s="42" t="s">
        <v>115</v>
      </c>
      <c r="C62" s="42" t="s">
        <v>116</v>
      </c>
      <c r="D62" s="8">
        <v>38.1</v>
      </c>
      <c r="E62" s="81">
        <v>38.1</v>
      </c>
    </row>
  </sheetData>
  <mergeCells count="15">
    <mergeCell ref="B61:E61"/>
    <mergeCell ref="B59:E59"/>
    <mergeCell ref="B20:E20"/>
    <mergeCell ref="B1:E1"/>
    <mergeCell ref="B3:E3"/>
    <mergeCell ref="B15:E15"/>
    <mergeCell ref="B55:E55"/>
    <mergeCell ref="B26:E26"/>
    <mergeCell ref="B29:E29"/>
    <mergeCell ref="B31:E31"/>
    <mergeCell ref="B46:E46"/>
    <mergeCell ref="B49:E49"/>
    <mergeCell ref="B17:E17"/>
    <mergeCell ref="B44:E44"/>
    <mergeCell ref="B13:E13"/>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rightToLeft="1" topLeftCell="A16" workbookViewId="0">
      <selection activeCell="A25" sqref="A25:XFD25"/>
    </sheetView>
  </sheetViews>
  <sheetFormatPr defaultRowHeight="14.25"/>
  <cols>
    <col min="1" max="1" width="1.25" customWidth="1"/>
    <col min="2" max="2" width="22" customWidth="1"/>
    <col min="3" max="3" width="11.375" style="107" customWidth="1"/>
    <col min="4" max="4" width="86.25" customWidth="1"/>
    <col min="162" max="162" width="23.25" customWidth="1"/>
    <col min="163" max="163" width="10.625" customWidth="1"/>
    <col min="164" max="164" width="9.375" customWidth="1"/>
    <col min="165" max="165" width="14.625" customWidth="1"/>
    <col min="166" max="166" width="12.75" customWidth="1"/>
    <col min="167" max="167" width="30.625" customWidth="1"/>
    <col min="418" max="418" width="23.25" customWidth="1"/>
    <col min="419" max="419" width="10.625" customWidth="1"/>
    <col min="420" max="420" width="9.375" customWidth="1"/>
    <col min="421" max="421" width="14.625" customWidth="1"/>
    <col min="422" max="422" width="12.75" customWidth="1"/>
    <col min="423" max="423" width="30.625" customWidth="1"/>
    <col min="674" max="674" width="23.25" customWidth="1"/>
    <col min="675" max="675" width="10.625" customWidth="1"/>
    <col min="676" max="676" width="9.375" customWidth="1"/>
    <col min="677" max="677" width="14.625" customWidth="1"/>
    <col min="678" max="678" width="12.75" customWidth="1"/>
    <col min="679" max="679" width="30.625" customWidth="1"/>
    <col min="930" max="930" width="23.25" customWidth="1"/>
    <col min="931" max="931" width="10.625" customWidth="1"/>
    <col min="932" max="932" width="9.375" customWidth="1"/>
    <col min="933" max="933" width="14.625" customWidth="1"/>
    <col min="934" max="934" width="12.75" customWidth="1"/>
    <col min="935" max="935" width="30.625" customWidth="1"/>
    <col min="1186" max="1186" width="23.25" customWidth="1"/>
    <col min="1187" max="1187" width="10.625" customWidth="1"/>
    <col min="1188" max="1188" width="9.375" customWidth="1"/>
    <col min="1189" max="1189" width="14.625" customWidth="1"/>
    <col min="1190" max="1190" width="12.75" customWidth="1"/>
    <col min="1191" max="1191" width="30.625" customWidth="1"/>
    <col min="1442" max="1442" width="23.25" customWidth="1"/>
    <col min="1443" max="1443" width="10.625" customWidth="1"/>
    <col min="1444" max="1444" width="9.375" customWidth="1"/>
    <col min="1445" max="1445" width="14.625" customWidth="1"/>
    <col min="1446" max="1446" width="12.75" customWidth="1"/>
    <col min="1447" max="1447" width="30.625" customWidth="1"/>
    <col min="1698" max="1698" width="23.25" customWidth="1"/>
    <col min="1699" max="1699" width="10.625" customWidth="1"/>
    <col min="1700" max="1700" width="9.375" customWidth="1"/>
    <col min="1701" max="1701" width="14.625" customWidth="1"/>
    <col min="1702" max="1702" width="12.75" customWidth="1"/>
    <col min="1703" max="1703" width="30.625" customWidth="1"/>
    <col min="1954" max="1954" width="23.25" customWidth="1"/>
    <col min="1955" max="1955" width="10.625" customWidth="1"/>
    <col min="1956" max="1956" width="9.375" customWidth="1"/>
    <col min="1957" max="1957" width="14.625" customWidth="1"/>
    <col min="1958" max="1958" width="12.75" customWidth="1"/>
    <col min="1959" max="1959" width="30.625" customWidth="1"/>
    <col min="2210" max="2210" width="23.25" customWidth="1"/>
    <col min="2211" max="2211" width="10.625" customWidth="1"/>
    <col min="2212" max="2212" width="9.375" customWidth="1"/>
    <col min="2213" max="2213" width="14.625" customWidth="1"/>
    <col min="2214" max="2214" width="12.75" customWidth="1"/>
    <col min="2215" max="2215" width="30.625" customWidth="1"/>
    <col min="2466" max="2466" width="23.25" customWidth="1"/>
    <col min="2467" max="2467" width="10.625" customWidth="1"/>
    <col min="2468" max="2468" width="9.375" customWidth="1"/>
    <col min="2469" max="2469" width="14.625" customWidth="1"/>
    <col min="2470" max="2470" width="12.75" customWidth="1"/>
    <col min="2471" max="2471" width="30.625" customWidth="1"/>
    <col min="2722" max="2722" width="23.25" customWidth="1"/>
    <col min="2723" max="2723" width="10.625" customWidth="1"/>
    <col min="2724" max="2724" width="9.375" customWidth="1"/>
    <col min="2725" max="2725" width="14.625" customWidth="1"/>
    <col min="2726" max="2726" width="12.75" customWidth="1"/>
    <col min="2727" max="2727" width="30.625" customWidth="1"/>
    <col min="2978" max="2978" width="23.25" customWidth="1"/>
    <col min="2979" max="2979" width="10.625" customWidth="1"/>
    <col min="2980" max="2980" width="9.375" customWidth="1"/>
    <col min="2981" max="2981" width="14.625" customWidth="1"/>
    <col min="2982" max="2982" width="12.75" customWidth="1"/>
    <col min="2983" max="2983" width="30.625" customWidth="1"/>
    <col min="3234" max="3234" width="23.25" customWidth="1"/>
    <col min="3235" max="3235" width="10.625" customWidth="1"/>
    <col min="3236" max="3236" width="9.375" customWidth="1"/>
    <col min="3237" max="3237" width="14.625" customWidth="1"/>
    <col min="3238" max="3238" width="12.75" customWidth="1"/>
    <col min="3239" max="3239" width="30.625" customWidth="1"/>
    <col min="3490" max="3490" width="23.25" customWidth="1"/>
    <col min="3491" max="3491" width="10.625" customWidth="1"/>
    <col min="3492" max="3492" width="9.375" customWidth="1"/>
    <col min="3493" max="3493" width="14.625" customWidth="1"/>
    <col min="3494" max="3494" width="12.75" customWidth="1"/>
    <col min="3495" max="3495" width="30.625" customWidth="1"/>
    <col min="3746" max="3746" width="23.25" customWidth="1"/>
    <col min="3747" max="3747" width="10.625" customWidth="1"/>
    <col min="3748" max="3748" width="9.375" customWidth="1"/>
    <col min="3749" max="3749" width="14.625" customWidth="1"/>
    <col min="3750" max="3750" width="12.75" customWidth="1"/>
    <col min="3751" max="3751" width="30.625" customWidth="1"/>
    <col min="4002" max="4002" width="23.25" customWidth="1"/>
    <col min="4003" max="4003" width="10.625" customWidth="1"/>
    <col min="4004" max="4004" width="9.375" customWidth="1"/>
    <col min="4005" max="4005" width="14.625" customWidth="1"/>
    <col min="4006" max="4006" width="12.75" customWidth="1"/>
    <col min="4007" max="4007" width="30.625" customWidth="1"/>
    <col min="4258" max="4258" width="23.25" customWidth="1"/>
    <col min="4259" max="4259" width="10.625" customWidth="1"/>
    <col min="4260" max="4260" width="9.375" customWidth="1"/>
    <col min="4261" max="4261" width="14.625" customWidth="1"/>
    <col min="4262" max="4262" width="12.75" customWidth="1"/>
    <col min="4263" max="4263" width="30.625" customWidth="1"/>
    <col min="4514" max="4514" width="23.25" customWidth="1"/>
    <col min="4515" max="4515" width="10.625" customWidth="1"/>
    <col min="4516" max="4516" width="9.375" customWidth="1"/>
    <col min="4517" max="4517" width="14.625" customWidth="1"/>
    <col min="4518" max="4518" width="12.75" customWidth="1"/>
    <col min="4519" max="4519" width="30.625" customWidth="1"/>
    <col min="4770" max="4770" width="23.25" customWidth="1"/>
    <col min="4771" max="4771" width="10.625" customWidth="1"/>
    <col min="4772" max="4772" width="9.375" customWidth="1"/>
    <col min="4773" max="4773" width="14.625" customWidth="1"/>
    <col min="4774" max="4774" width="12.75" customWidth="1"/>
    <col min="4775" max="4775" width="30.625" customWidth="1"/>
    <col min="5026" max="5026" width="23.25" customWidth="1"/>
    <col min="5027" max="5027" width="10.625" customWidth="1"/>
    <col min="5028" max="5028" width="9.375" customWidth="1"/>
    <col min="5029" max="5029" width="14.625" customWidth="1"/>
    <col min="5030" max="5030" width="12.75" customWidth="1"/>
    <col min="5031" max="5031" width="30.625" customWidth="1"/>
    <col min="5282" max="5282" width="23.25" customWidth="1"/>
    <col min="5283" max="5283" width="10.625" customWidth="1"/>
    <col min="5284" max="5284" width="9.375" customWidth="1"/>
    <col min="5285" max="5285" width="14.625" customWidth="1"/>
    <col min="5286" max="5286" width="12.75" customWidth="1"/>
    <col min="5287" max="5287" width="30.625" customWidth="1"/>
    <col min="5538" max="5538" width="23.25" customWidth="1"/>
    <col min="5539" max="5539" width="10.625" customWidth="1"/>
    <col min="5540" max="5540" width="9.375" customWidth="1"/>
    <col min="5541" max="5541" width="14.625" customWidth="1"/>
    <col min="5542" max="5542" width="12.75" customWidth="1"/>
    <col min="5543" max="5543" width="30.625" customWidth="1"/>
    <col min="5794" max="5794" width="23.25" customWidth="1"/>
    <col min="5795" max="5795" width="10.625" customWidth="1"/>
    <col min="5796" max="5796" width="9.375" customWidth="1"/>
    <col min="5797" max="5797" width="14.625" customWidth="1"/>
    <col min="5798" max="5798" width="12.75" customWidth="1"/>
    <col min="5799" max="5799" width="30.625" customWidth="1"/>
    <col min="6050" max="6050" width="23.25" customWidth="1"/>
    <col min="6051" max="6051" width="10.625" customWidth="1"/>
    <col min="6052" max="6052" width="9.375" customWidth="1"/>
    <col min="6053" max="6053" width="14.625" customWidth="1"/>
    <col min="6054" max="6054" width="12.75" customWidth="1"/>
    <col min="6055" max="6055" width="30.625" customWidth="1"/>
    <col min="6306" max="6306" width="23.25" customWidth="1"/>
    <col min="6307" max="6307" width="10.625" customWidth="1"/>
    <col min="6308" max="6308" width="9.375" customWidth="1"/>
    <col min="6309" max="6309" width="14.625" customWidth="1"/>
    <col min="6310" max="6310" width="12.75" customWidth="1"/>
    <col min="6311" max="6311" width="30.625" customWidth="1"/>
    <col min="6562" max="6562" width="23.25" customWidth="1"/>
    <col min="6563" max="6563" width="10.625" customWidth="1"/>
    <col min="6564" max="6564" width="9.375" customWidth="1"/>
    <col min="6565" max="6565" width="14.625" customWidth="1"/>
    <col min="6566" max="6566" width="12.75" customWidth="1"/>
    <col min="6567" max="6567" width="30.625" customWidth="1"/>
    <col min="6818" max="6818" width="23.25" customWidth="1"/>
    <col min="6819" max="6819" width="10.625" customWidth="1"/>
    <col min="6820" max="6820" width="9.375" customWidth="1"/>
    <col min="6821" max="6821" width="14.625" customWidth="1"/>
    <col min="6822" max="6822" width="12.75" customWidth="1"/>
    <col min="6823" max="6823" width="30.625" customWidth="1"/>
    <col min="7074" max="7074" width="23.25" customWidth="1"/>
    <col min="7075" max="7075" width="10.625" customWidth="1"/>
    <col min="7076" max="7076" width="9.375" customWidth="1"/>
    <col min="7077" max="7077" width="14.625" customWidth="1"/>
    <col min="7078" max="7078" width="12.75" customWidth="1"/>
    <col min="7079" max="7079" width="30.625" customWidth="1"/>
    <col min="7330" max="7330" width="23.25" customWidth="1"/>
    <col min="7331" max="7331" width="10.625" customWidth="1"/>
    <col min="7332" max="7332" width="9.375" customWidth="1"/>
    <col min="7333" max="7333" width="14.625" customWidth="1"/>
    <col min="7334" max="7334" width="12.75" customWidth="1"/>
    <col min="7335" max="7335" width="30.625" customWidth="1"/>
    <col min="7586" max="7586" width="23.25" customWidth="1"/>
    <col min="7587" max="7587" width="10.625" customWidth="1"/>
    <col min="7588" max="7588" width="9.375" customWidth="1"/>
    <col min="7589" max="7589" width="14.625" customWidth="1"/>
    <col min="7590" max="7590" width="12.75" customWidth="1"/>
    <col min="7591" max="7591" width="30.625" customWidth="1"/>
    <col min="7842" max="7842" width="23.25" customWidth="1"/>
    <col min="7843" max="7843" width="10.625" customWidth="1"/>
    <col min="7844" max="7844" width="9.375" customWidth="1"/>
    <col min="7845" max="7845" width="14.625" customWidth="1"/>
    <col min="7846" max="7846" width="12.75" customWidth="1"/>
    <col min="7847" max="7847" width="30.625" customWidth="1"/>
    <col min="8098" max="8098" width="23.25" customWidth="1"/>
    <col min="8099" max="8099" width="10.625" customWidth="1"/>
    <col min="8100" max="8100" width="9.375" customWidth="1"/>
    <col min="8101" max="8101" width="14.625" customWidth="1"/>
    <col min="8102" max="8102" width="12.75" customWidth="1"/>
    <col min="8103" max="8103" width="30.625" customWidth="1"/>
    <col min="8354" max="8354" width="23.25" customWidth="1"/>
    <col min="8355" max="8355" width="10.625" customWidth="1"/>
    <col min="8356" max="8356" width="9.375" customWidth="1"/>
    <col min="8357" max="8357" width="14.625" customWidth="1"/>
    <col min="8358" max="8358" width="12.75" customWidth="1"/>
    <col min="8359" max="8359" width="30.625" customWidth="1"/>
    <col min="8610" max="8610" width="23.25" customWidth="1"/>
    <col min="8611" max="8611" width="10.625" customWidth="1"/>
    <col min="8612" max="8612" width="9.375" customWidth="1"/>
    <col min="8613" max="8613" width="14.625" customWidth="1"/>
    <col min="8614" max="8614" width="12.75" customWidth="1"/>
    <col min="8615" max="8615" width="30.625" customWidth="1"/>
    <col min="8866" max="8866" width="23.25" customWidth="1"/>
    <col min="8867" max="8867" width="10.625" customWidth="1"/>
    <col min="8868" max="8868" width="9.375" customWidth="1"/>
    <col min="8869" max="8869" width="14.625" customWidth="1"/>
    <col min="8870" max="8870" width="12.75" customWidth="1"/>
    <col min="8871" max="8871" width="30.625" customWidth="1"/>
    <col min="9122" max="9122" width="23.25" customWidth="1"/>
    <col min="9123" max="9123" width="10.625" customWidth="1"/>
    <col min="9124" max="9124" width="9.375" customWidth="1"/>
    <col min="9125" max="9125" width="14.625" customWidth="1"/>
    <col min="9126" max="9126" width="12.75" customWidth="1"/>
    <col min="9127" max="9127" width="30.625" customWidth="1"/>
    <col min="9378" max="9378" width="23.25" customWidth="1"/>
    <col min="9379" max="9379" width="10.625" customWidth="1"/>
    <col min="9380" max="9380" width="9.375" customWidth="1"/>
    <col min="9381" max="9381" width="14.625" customWidth="1"/>
    <col min="9382" max="9382" width="12.75" customWidth="1"/>
    <col min="9383" max="9383" width="30.625" customWidth="1"/>
    <col min="9634" max="9634" width="23.25" customWidth="1"/>
    <col min="9635" max="9635" width="10.625" customWidth="1"/>
    <col min="9636" max="9636" width="9.375" customWidth="1"/>
    <col min="9637" max="9637" width="14.625" customWidth="1"/>
    <col min="9638" max="9638" width="12.75" customWidth="1"/>
    <col min="9639" max="9639" width="30.625" customWidth="1"/>
    <col min="9890" max="9890" width="23.25" customWidth="1"/>
    <col min="9891" max="9891" width="10.625" customWidth="1"/>
    <col min="9892" max="9892" width="9.375" customWidth="1"/>
    <col min="9893" max="9893" width="14.625" customWidth="1"/>
    <col min="9894" max="9894" width="12.75" customWidth="1"/>
    <col min="9895" max="9895" width="30.625" customWidth="1"/>
    <col min="10146" max="10146" width="23.25" customWidth="1"/>
    <col min="10147" max="10147" width="10.625" customWidth="1"/>
    <col min="10148" max="10148" width="9.375" customWidth="1"/>
    <col min="10149" max="10149" width="14.625" customWidth="1"/>
    <col min="10150" max="10150" width="12.75" customWidth="1"/>
    <col min="10151" max="10151" width="30.625" customWidth="1"/>
    <col min="10402" max="10402" width="23.25" customWidth="1"/>
    <col min="10403" max="10403" width="10.625" customWidth="1"/>
    <col min="10404" max="10404" width="9.375" customWidth="1"/>
    <col min="10405" max="10405" width="14.625" customWidth="1"/>
    <col min="10406" max="10406" width="12.75" customWidth="1"/>
    <col min="10407" max="10407" width="30.625" customWidth="1"/>
    <col min="10658" max="10658" width="23.25" customWidth="1"/>
    <col min="10659" max="10659" width="10.625" customWidth="1"/>
    <col min="10660" max="10660" width="9.375" customWidth="1"/>
    <col min="10661" max="10661" width="14.625" customWidth="1"/>
    <col min="10662" max="10662" width="12.75" customWidth="1"/>
    <col min="10663" max="10663" width="30.625" customWidth="1"/>
    <col min="10914" max="10914" width="23.25" customWidth="1"/>
    <col min="10915" max="10915" width="10.625" customWidth="1"/>
    <col min="10916" max="10916" width="9.375" customWidth="1"/>
    <col min="10917" max="10917" width="14.625" customWidth="1"/>
    <col min="10918" max="10918" width="12.75" customWidth="1"/>
    <col min="10919" max="10919" width="30.625" customWidth="1"/>
    <col min="11170" max="11170" width="23.25" customWidth="1"/>
    <col min="11171" max="11171" width="10.625" customWidth="1"/>
    <col min="11172" max="11172" width="9.375" customWidth="1"/>
    <col min="11173" max="11173" width="14.625" customWidth="1"/>
    <col min="11174" max="11174" width="12.75" customWidth="1"/>
    <col min="11175" max="11175" width="30.625" customWidth="1"/>
    <col min="11426" max="11426" width="23.25" customWidth="1"/>
    <col min="11427" max="11427" width="10.625" customWidth="1"/>
    <col min="11428" max="11428" width="9.375" customWidth="1"/>
    <col min="11429" max="11429" width="14.625" customWidth="1"/>
    <col min="11430" max="11430" width="12.75" customWidth="1"/>
    <col min="11431" max="11431" width="30.625" customWidth="1"/>
    <col min="11682" max="11682" width="23.25" customWidth="1"/>
    <col min="11683" max="11683" width="10.625" customWidth="1"/>
    <col min="11684" max="11684" width="9.375" customWidth="1"/>
    <col min="11685" max="11685" width="14.625" customWidth="1"/>
    <col min="11686" max="11686" width="12.75" customWidth="1"/>
    <col min="11687" max="11687" width="30.625" customWidth="1"/>
    <col min="11938" max="11938" width="23.25" customWidth="1"/>
    <col min="11939" max="11939" width="10.625" customWidth="1"/>
    <col min="11940" max="11940" width="9.375" customWidth="1"/>
    <col min="11941" max="11941" width="14.625" customWidth="1"/>
    <col min="11942" max="11942" width="12.75" customWidth="1"/>
    <col min="11943" max="11943" width="30.625" customWidth="1"/>
    <col min="12194" max="12194" width="23.25" customWidth="1"/>
    <col min="12195" max="12195" width="10.625" customWidth="1"/>
    <col min="12196" max="12196" width="9.375" customWidth="1"/>
    <col min="12197" max="12197" width="14.625" customWidth="1"/>
    <col min="12198" max="12198" width="12.75" customWidth="1"/>
    <col min="12199" max="12199" width="30.625" customWidth="1"/>
    <col min="12450" max="12450" width="23.25" customWidth="1"/>
    <col min="12451" max="12451" width="10.625" customWidth="1"/>
    <col min="12452" max="12452" width="9.375" customWidth="1"/>
    <col min="12453" max="12453" width="14.625" customWidth="1"/>
    <col min="12454" max="12454" width="12.75" customWidth="1"/>
    <col min="12455" max="12455" width="30.625" customWidth="1"/>
    <col min="12706" max="12706" width="23.25" customWidth="1"/>
    <col min="12707" max="12707" width="10.625" customWidth="1"/>
    <col min="12708" max="12708" width="9.375" customWidth="1"/>
    <col min="12709" max="12709" width="14.625" customWidth="1"/>
    <col min="12710" max="12710" width="12.75" customWidth="1"/>
    <col min="12711" max="12711" width="30.625" customWidth="1"/>
    <col min="12962" max="12962" width="23.25" customWidth="1"/>
    <col min="12963" max="12963" width="10.625" customWidth="1"/>
    <col min="12964" max="12964" width="9.375" customWidth="1"/>
    <col min="12965" max="12965" width="14.625" customWidth="1"/>
    <col min="12966" max="12966" width="12.75" customWidth="1"/>
    <col min="12967" max="12967" width="30.625" customWidth="1"/>
    <col min="13218" max="13218" width="23.25" customWidth="1"/>
    <col min="13219" max="13219" width="10.625" customWidth="1"/>
    <col min="13220" max="13220" width="9.375" customWidth="1"/>
    <col min="13221" max="13221" width="14.625" customWidth="1"/>
    <col min="13222" max="13222" width="12.75" customWidth="1"/>
    <col min="13223" max="13223" width="30.625" customWidth="1"/>
    <col min="13474" max="13474" width="23.25" customWidth="1"/>
    <col min="13475" max="13475" width="10.625" customWidth="1"/>
    <col min="13476" max="13476" width="9.375" customWidth="1"/>
    <col min="13477" max="13477" width="14.625" customWidth="1"/>
    <col min="13478" max="13478" width="12.75" customWidth="1"/>
    <col min="13479" max="13479" width="30.625" customWidth="1"/>
    <col min="13730" max="13730" width="23.25" customWidth="1"/>
    <col min="13731" max="13731" width="10.625" customWidth="1"/>
    <col min="13732" max="13732" width="9.375" customWidth="1"/>
    <col min="13733" max="13733" width="14.625" customWidth="1"/>
    <col min="13734" max="13734" width="12.75" customWidth="1"/>
    <col min="13735" max="13735" width="30.625" customWidth="1"/>
    <col min="13986" max="13986" width="23.25" customWidth="1"/>
    <col min="13987" max="13987" width="10.625" customWidth="1"/>
    <col min="13988" max="13988" width="9.375" customWidth="1"/>
    <col min="13989" max="13989" width="14.625" customWidth="1"/>
    <col min="13990" max="13990" width="12.75" customWidth="1"/>
    <col min="13991" max="13991" width="30.625" customWidth="1"/>
    <col min="14242" max="14242" width="23.25" customWidth="1"/>
    <col min="14243" max="14243" width="10.625" customWidth="1"/>
    <col min="14244" max="14244" width="9.375" customWidth="1"/>
    <col min="14245" max="14245" width="14.625" customWidth="1"/>
    <col min="14246" max="14246" width="12.75" customWidth="1"/>
    <col min="14247" max="14247" width="30.625" customWidth="1"/>
    <col min="14498" max="14498" width="23.25" customWidth="1"/>
    <col min="14499" max="14499" width="10.625" customWidth="1"/>
    <col min="14500" max="14500" width="9.375" customWidth="1"/>
    <col min="14501" max="14501" width="14.625" customWidth="1"/>
    <col min="14502" max="14502" width="12.75" customWidth="1"/>
    <col min="14503" max="14503" width="30.625" customWidth="1"/>
    <col min="14754" max="14754" width="23.25" customWidth="1"/>
    <col min="14755" max="14755" width="10.625" customWidth="1"/>
    <col min="14756" max="14756" width="9.375" customWidth="1"/>
    <col min="14757" max="14757" width="14.625" customWidth="1"/>
    <col min="14758" max="14758" width="12.75" customWidth="1"/>
    <col min="14759" max="14759" width="30.625" customWidth="1"/>
    <col min="15010" max="15010" width="23.25" customWidth="1"/>
    <col min="15011" max="15011" width="10.625" customWidth="1"/>
    <col min="15012" max="15012" width="9.375" customWidth="1"/>
    <col min="15013" max="15013" width="14.625" customWidth="1"/>
    <col min="15014" max="15014" width="12.75" customWidth="1"/>
    <col min="15015" max="15015" width="30.625" customWidth="1"/>
    <col min="15266" max="15266" width="23.25" customWidth="1"/>
    <col min="15267" max="15267" width="10.625" customWidth="1"/>
    <col min="15268" max="15268" width="9.375" customWidth="1"/>
    <col min="15269" max="15269" width="14.625" customWidth="1"/>
    <col min="15270" max="15270" width="12.75" customWidth="1"/>
    <col min="15271" max="15271" width="30.625" customWidth="1"/>
    <col min="15522" max="15522" width="23.25" customWidth="1"/>
    <col min="15523" max="15523" width="10.625" customWidth="1"/>
    <col min="15524" max="15524" width="9.375" customWidth="1"/>
    <col min="15525" max="15525" width="14.625" customWidth="1"/>
    <col min="15526" max="15526" width="12.75" customWidth="1"/>
    <col min="15527" max="15527" width="30.625" customWidth="1"/>
    <col min="15778" max="15778" width="23.25" customWidth="1"/>
    <col min="15779" max="15779" width="10.625" customWidth="1"/>
    <col min="15780" max="15780" width="9.375" customWidth="1"/>
    <col min="15781" max="15781" width="14.625" customWidth="1"/>
    <col min="15782" max="15782" width="12.75" customWidth="1"/>
    <col min="15783" max="15783" width="30.625" customWidth="1"/>
    <col min="16034" max="16034" width="23.25" customWidth="1"/>
    <col min="16035" max="16035" width="10.625" customWidth="1"/>
    <col min="16036" max="16036" width="9.375" customWidth="1"/>
    <col min="16037" max="16037" width="14.625" customWidth="1"/>
    <col min="16038" max="16038" width="12.75" customWidth="1"/>
    <col min="16039" max="16039" width="30.625" customWidth="1"/>
  </cols>
  <sheetData>
    <row r="1" spans="1:5" s="17" customFormat="1" ht="21" customHeight="1">
      <c r="A1" s="21"/>
      <c r="B1" s="205" t="s">
        <v>122</v>
      </c>
      <c r="C1" s="205"/>
      <c r="D1" s="205"/>
    </row>
    <row r="2" spans="1:5" s="34" customFormat="1" ht="18" customHeight="1">
      <c r="B2" s="53" t="s">
        <v>31</v>
      </c>
      <c r="C2" s="105" t="s">
        <v>70</v>
      </c>
      <c r="D2" s="53" t="s">
        <v>71</v>
      </c>
    </row>
    <row r="3" spans="1:5" ht="36" customHeight="1">
      <c r="B3" s="18" t="s">
        <v>47</v>
      </c>
      <c r="C3" s="106">
        <v>42191</v>
      </c>
      <c r="D3" s="45" t="s">
        <v>221</v>
      </c>
    </row>
    <row r="4" spans="1:5" ht="44.25" customHeight="1">
      <c r="B4" s="18" t="s">
        <v>48</v>
      </c>
      <c r="C4" s="106">
        <v>42191</v>
      </c>
      <c r="D4" s="45" t="s">
        <v>220</v>
      </c>
    </row>
    <row r="5" spans="1:5" ht="39" customHeight="1">
      <c r="B5" s="18" t="s">
        <v>49</v>
      </c>
      <c r="C5" s="106">
        <v>42191</v>
      </c>
      <c r="D5" s="45" t="s">
        <v>219</v>
      </c>
    </row>
    <row r="6" spans="1:5" ht="33.75" customHeight="1">
      <c r="B6" s="18" t="s">
        <v>50</v>
      </c>
      <c r="C6" s="106">
        <v>42222</v>
      </c>
      <c r="D6" s="45" t="s">
        <v>218</v>
      </c>
      <c r="E6" s="97"/>
    </row>
    <row r="7" spans="1:5" ht="33" customHeight="1">
      <c r="B7" s="18" t="s">
        <v>51</v>
      </c>
      <c r="C7" s="106">
        <v>42564</v>
      </c>
      <c r="D7" s="45" t="s">
        <v>216</v>
      </c>
      <c r="E7" s="97"/>
    </row>
    <row r="8" spans="1:5" ht="33.75" customHeight="1">
      <c r="B8" s="18" t="s">
        <v>58</v>
      </c>
      <c r="C8" s="106">
        <v>42922</v>
      </c>
      <c r="D8" s="45" t="s">
        <v>223</v>
      </c>
      <c r="E8" s="97"/>
    </row>
    <row r="9" spans="1:5" ht="33" customHeight="1">
      <c r="B9" s="18" t="s">
        <v>59</v>
      </c>
      <c r="C9" s="106">
        <v>42922</v>
      </c>
      <c r="D9" s="45" t="s">
        <v>225</v>
      </c>
      <c r="E9" s="97"/>
    </row>
    <row r="10" spans="1:5" ht="35.25" customHeight="1">
      <c r="B10" s="18" t="s">
        <v>60</v>
      </c>
      <c r="C10" s="106">
        <v>42953</v>
      </c>
      <c r="D10" s="45" t="s">
        <v>132</v>
      </c>
      <c r="E10" s="97"/>
    </row>
    <row r="11" spans="1:5" ht="35.25" customHeight="1">
      <c r="B11" s="18" t="s">
        <v>61</v>
      </c>
      <c r="C11" s="106">
        <v>42953</v>
      </c>
      <c r="D11" s="45" t="s">
        <v>215</v>
      </c>
      <c r="E11" s="97"/>
    </row>
    <row r="12" spans="1:5" ht="32.25" customHeight="1">
      <c r="B12" s="18" t="s">
        <v>55</v>
      </c>
      <c r="C12" s="106">
        <v>42953</v>
      </c>
      <c r="D12" s="45" t="s">
        <v>217</v>
      </c>
      <c r="E12" s="97"/>
    </row>
    <row r="13" spans="1:5" ht="17.25" customHeight="1">
      <c r="B13" s="18" t="s">
        <v>56</v>
      </c>
      <c r="C13" s="106">
        <v>42953</v>
      </c>
      <c r="D13" s="45" t="s">
        <v>131</v>
      </c>
      <c r="E13" s="97"/>
    </row>
    <row r="14" spans="1:5" ht="34.5" customHeight="1">
      <c r="B14" s="18" t="s">
        <v>57</v>
      </c>
      <c r="C14" s="106">
        <v>42953</v>
      </c>
      <c r="D14" s="45" t="s">
        <v>224</v>
      </c>
      <c r="E14" s="97"/>
    </row>
    <row r="15" spans="1:5" ht="49.5" customHeight="1">
      <c r="B15" s="18" t="s">
        <v>62</v>
      </c>
      <c r="C15" s="106">
        <v>42953</v>
      </c>
      <c r="D15" s="45" t="s">
        <v>222</v>
      </c>
      <c r="E15" s="97"/>
    </row>
    <row r="16" spans="1:5" ht="34.5" customHeight="1">
      <c r="B16" s="18" t="s">
        <v>54</v>
      </c>
      <c r="C16" s="106">
        <v>42799</v>
      </c>
      <c r="D16" s="45" t="s">
        <v>117</v>
      </c>
      <c r="E16" s="97"/>
    </row>
    <row r="17" spans="2:5" ht="19.5" customHeight="1">
      <c r="B17" s="19" t="s">
        <v>119</v>
      </c>
      <c r="C17" s="106">
        <v>43320</v>
      </c>
      <c r="D17" s="45" t="s">
        <v>100</v>
      </c>
      <c r="E17" s="97"/>
    </row>
    <row r="18" spans="2:5" ht="18.75" customHeight="1">
      <c r="B18" s="19" t="s">
        <v>101</v>
      </c>
      <c r="C18" s="106">
        <v>43320</v>
      </c>
      <c r="D18" s="45" t="s">
        <v>102</v>
      </c>
      <c r="E18" s="97"/>
    </row>
    <row r="19" spans="2:5" ht="18" customHeight="1">
      <c r="B19" s="7" t="s">
        <v>103</v>
      </c>
      <c r="C19" s="106">
        <v>43320</v>
      </c>
      <c r="D19" s="45" t="s">
        <v>214</v>
      </c>
      <c r="E19" s="97"/>
    </row>
    <row r="20" spans="2:5" ht="17.25" customHeight="1">
      <c r="B20" s="19" t="s">
        <v>104</v>
      </c>
      <c r="C20" s="106">
        <v>43320</v>
      </c>
      <c r="D20" s="45" t="s">
        <v>227</v>
      </c>
      <c r="E20" s="97"/>
    </row>
    <row r="21" spans="2:5" ht="20.25" customHeight="1">
      <c r="B21" s="19" t="s">
        <v>151</v>
      </c>
      <c r="C21" s="106">
        <v>43417</v>
      </c>
      <c r="D21" s="45" t="s">
        <v>202</v>
      </c>
      <c r="E21" s="97"/>
    </row>
    <row r="22" spans="2:5" ht="28.5" customHeight="1">
      <c r="B22" s="18" t="s">
        <v>52</v>
      </c>
      <c r="C22" s="106">
        <v>42591</v>
      </c>
      <c r="D22" s="45" t="s">
        <v>133</v>
      </c>
      <c r="E22" s="97"/>
    </row>
    <row r="23" spans="2:5" ht="34.5" customHeight="1">
      <c r="B23" s="46" t="s">
        <v>53</v>
      </c>
      <c r="C23" s="106">
        <v>42740</v>
      </c>
      <c r="D23" s="45" t="s">
        <v>121</v>
      </c>
      <c r="E23" s="97"/>
    </row>
    <row r="24" spans="2:5" ht="39" customHeight="1">
      <c r="B24" s="19" t="s">
        <v>77</v>
      </c>
      <c r="C24" s="106">
        <v>43237</v>
      </c>
      <c r="D24" s="45" t="s">
        <v>120</v>
      </c>
      <c r="E24" s="97"/>
    </row>
    <row r="25" spans="2:5" ht="36.75" customHeight="1">
      <c r="B25" s="19" t="s">
        <v>263</v>
      </c>
      <c r="C25" s="106">
        <v>43075</v>
      </c>
      <c r="D25" s="45" t="s">
        <v>242</v>
      </c>
      <c r="E25" s="97"/>
    </row>
    <row r="26" spans="2:5" ht="56.25" customHeight="1">
      <c r="B26" s="19" t="s">
        <v>264</v>
      </c>
      <c r="C26" s="106">
        <v>43121</v>
      </c>
      <c r="D26" s="45" t="s">
        <v>243</v>
      </c>
      <c r="E26" s="97"/>
    </row>
    <row r="27" spans="2:5" ht="66.75" customHeight="1">
      <c r="B27" s="33" t="s">
        <v>235</v>
      </c>
      <c r="C27" s="106">
        <v>43489</v>
      </c>
      <c r="D27" s="45" t="s">
        <v>240</v>
      </c>
      <c r="E27" s="97"/>
    </row>
    <row r="28" spans="2:5" ht="37.5" customHeight="1">
      <c r="B28" s="63" t="s">
        <v>241</v>
      </c>
      <c r="C28" s="106">
        <v>43492</v>
      </c>
      <c r="D28" s="45" t="s">
        <v>238</v>
      </c>
      <c r="E28" s="97"/>
    </row>
    <row r="29" spans="2:5" ht="37.5" customHeight="1">
      <c r="B29" s="63" t="s">
        <v>211</v>
      </c>
      <c r="C29" s="106">
        <v>43481</v>
      </c>
      <c r="D29" s="45" t="s">
        <v>239</v>
      </c>
      <c r="E29" s="97"/>
    </row>
    <row r="30" spans="2:5" ht="54.75" customHeight="1">
      <c r="B30" s="63" t="s">
        <v>244</v>
      </c>
      <c r="C30" s="106">
        <v>43495</v>
      </c>
      <c r="D30" s="45" t="s">
        <v>246</v>
      </c>
      <c r="E30" s="97"/>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topLeftCell="B22" zoomScaleNormal="100" workbookViewId="0">
      <selection activeCell="D44" sqref="D44"/>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7" t="s">
        <v>312</v>
      </c>
      <c r="D1" s="207"/>
    </row>
    <row r="2" spans="3:4" s="13" customFormat="1" ht="21" customHeight="1">
      <c r="C2" s="208" t="s">
        <v>156</v>
      </c>
      <c r="D2" s="208"/>
    </row>
    <row r="3" spans="3:4" s="13" customFormat="1" ht="52.5" customHeight="1">
      <c r="C3" s="92" t="s">
        <v>295</v>
      </c>
      <c r="D3" s="54" t="s">
        <v>296</v>
      </c>
    </row>
    <row r="4" spans="3:4" s="13" customFormat="1" ht="52.5" customHeight="1">
      <c r="C4" s="92" t="s">
        <v>306</v>
      </c>
      <c r="D4" s="54" t="s">
        <v>307</v>
      </c>
    </row>
    <row r="5" spans="3:4" s="13" customFormat="1" ht="45.75" customHeight="1">
      <c r="C5" s="19" t="s">
        <v>104</v>
      </c>
      <c r="D5" s="54" t="s">
        <v>299</v>
      </c>
    </row>
    <row r="6" spans="3:4" s="13" customFormat="1" ht="37.5" customHeight="1">
      <c r="C6" s="95" t="s">
        <v>278</v>
      </c>
      <c r="D6" s="54" t="s">
        <v>279</v>
      </c>
    </row>
    <row r="7" spans="3:4" s="13" customFormat="1" ht="55.5" customHeight="1">
      <c r="C7" s="93" t="s">
        <v>275</v>
      </c>
      <c r="D7" s="54" t="s">
        <v>277</v>
      </c>
    </row>
    <row r="8" spans="3:4" s="13" customFormat="1" ht="41.25" customHeight="1">
      <c r="C8" s="92" t="s">
        <v>272</v>
      </c>
      <c r="D8" s="54" t="s">
        <v>276</v>
      </c>
    </row>
    <row r="9" spans="3:4" s="13" customFormat="1" ht="39.75" customHeight="1">
      <c r="C9" s="91" t="s">
        <v>270</v>
      </c>
      <c r="D9" s="54" t="s">
        <v>271</v>
      </c>
    </row>
    <row r="10" spans="3:4" s="13" customFormat="1" ht="41.25" customHeight="1">
      <c r="C10" s="89" t="s">
        <v>258</v>
      </c>
      <c r="D10" s="54" t="s">
        <v>260</v>
      </c>
    </row>
    <row r="11" spans="3:4" s="13" customFormat="1" ht="34.5" customHeight="1">
      <c r="C11" s="89" t="s">
        <v>253</v>
      </c>
      <c r="D11" s="54" t="s">
        <v>259</v>
      </c>
    </row>
    <row r="12" spans="3:4" s="13" customFormat="1" ht="30.75" customHeight="1">
      <c r="C12" s="85" t="s">
        <v>212</v>
      </c>
      <c r="D12" s="54" t="s">
        <v>213</v>
      </c>
    </row>
    <row r="13" spans="3:4" s="13" customFormat="1" ht="37.5" customHeight="1">
      <c r="C13" s="52" t="s">
        <v>158</v>
      </c>
      <c r="D13" s="54" t="s">
        <v>159</v>
      </c>
    </row>
    <row r="14" spans="3:4" ht="30.75" customHeight="1">
      <c r="C14" s="206" t="s">
        <v>268</v>
      </c>
      <c r="D14" s="206"/>
    </row>
    <row r="15" spans="3:4" s="13" customFormat="1" ht="47.25" customHeight="1">
      <c r="C15" s="52" t="s">
        <v>273</v>
      </c>
      <c r="D15" s="54" t="s">
        <v>308</v>
      </c>
    </row>
    <row r="16" spans="3:4" s="13" customFormat="1" ht="47.25" customHeight="1">
      <c r="C16" s="92" t="s">
        <v>272</v>
      </c>
      <c r="D16" s="54" t="s">
        <v>303</v>
      </c>
    </row>
    <row r="17" spans="3:4" s="13" customFormat="1" ht="39" customHeight="1">
      <c r="C17" s="92" t="s">
        <v>286</v>
      </c>
      <c r="D17" s="54" t="s">
        <v>309</v>
      </c>
    </row>
    <row r="18" spans="3:4" ht="25.5" customHeight="1">
      <c r="C18" s="206" t="s">
        <v>267</v>
      </c>
      <c r="D18" s="206"/>
    </row>
    <row r="19" spans="3:4" ht="45.75" customHeight="1">
      <c r="C19" s="71" t="s">
        <v>244</v>
      </c>
      <c r="D19" s="84" t="s">
        <v>245</v>
      </c>
    </row>
    <row r="20" spans="3:4" ht="60" customHeight="1">
      <c r="C20" s="55" t="s">
        <v>136</v>
      </c>
      <c r="D20" s="84" t="s">
        <v>234</v>
      </c>
    </row>
    <row r="21" spans="3:4" ht="48" customHeight="1">
      <c r="C21" s="71" t="s">
        <v>157</v>
      </c>
      <c r="D21" s="84" t="s">
        <v>226</v>
      </c>
    </row>
    <row r="22" spans="3:4" ht="42.75" customHeight="1">
      <c r="C22" s="52" t="s">
        <v>269</v>
      </c>
      <c r="D22" s="84" t="s">
        <v>300</v>
      </c>
    </row>
  </sheetData>
  <mergeCells count="4">
    <mergeCell ref="C18:D18"/>
    <mergeCell ref="C1:D1"/>
    <mergeCell ref="C2:D2"/>
    <mergeCell ref="C14:D14"/>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L7" sqref="L7"/>
    </sheetView>
  </sheetViews>
  <sheetFormatPr defaultRowHeight="14.25"/>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c r="B1" s="73" t="s">
        <v>0</v>
      </c>
      <c r="C1" s="74"/>
      <c r="D1" s="75"/>
      <c r="E1" s="75"/>
      <c r="F1" s="75"/>
      <c r="G1" s="75"/>
      <c r="H1" s="75"/>
      <c r="I1" s="75"/>
      <c r="J1" s="2"/>
      <c r="K1" s="2"/>
    </row>
    <row r="2" spans="2:11" ht="23.25">
      <c r="B2" s="47" t="s">
        <v>315</v>
      </c>
      <c r="C2" s="47"/>
      <c r="D2" s="76"/>
      <c r="E2" s="76"/>
      <c r="F2" s="76"/>
      <c r="G2" s="76"/>
      <c r="H2" s="76"/>
      <c r="I2" s="76"/>
      <c r="J2" s="2"/>
      <c r="K2" s="2"/>
    </row>
    <row r="3" spans="2:11" s="14" customFormat="1" ht="26.25">
      <c r="B3" s="144" t="s">
        <v>177</v>
      </c>
      <c r="C3" s="144"/>
      <c r="D3" s="144"/>
      <c r="E3" s="144"/>
      <c r="F3" s="144"/>
      <c r="G3" s="144"/>
      <c r="H3" s="144"/>
      <c r="I3" s="144"/>
      <c r="J3" s="144"/>
      <c r="K3" s="144"/>
    </row>
    <row r="4" spans="2:11" s="14" customFormat="1" ht="36">
      <c r="B4" s="77" t="s">
        <v>173</v>
      </c>
      <c r="C4" s="78" t="s">
        <v>174</v>
      </c>
      <c r="D4" s="213" t="s">
        <v>178</v>
      </c>
      <c r="E4" s="214"/>
      <c r="F4" s="214"/>
      <c r="G4" s="214"/>
      <c r="H4" s="214"/>
      <c r="I4" s="214"/>
      <c r="J4" s="214"/>
      <c r="K4" s="215"/>
    </row>
    <row r="5" spans="2:11" s="14" customFormat="1" ht="24.75" customHeight="1">
      <c r="B5" s="79" t="s">
        <v>175</v>
      </c>
      <c r="C5" s="69" t="s">
        <v>176</v>
      </c>
      <c r="D5" s="209" t="s">
        <v>188</v>
      </c>
      <c r="E5" s="210"/>
      <c r="F5" s="210"/>
      <c r="G5" s="210"/>
      <c r="H5" s="210"/>
      <c r="I5" s="210"/>
      <c r="J5" s="210"/>
      <c r="K5" s="211"/>
    </row>
    <row r="6" spans="2:11" s="14" customFormat="1" ht="24.75" customHeight="1">
      <c r="B6" s="79" t="s">
        <v>179</v>
      </c>
      <c r="C6" s="69" t="s">
        <v>180</v>
      </c>
      <c r="D6" s="209" t="s">
        <v>181</v>
      </c>
      <c r="E6" s="210"/>
      <c r="F6" s="210"/>
      <c r="G6" s="210"/>
      <c r="H6" s="210"/>
      <c r="I6" s="210"/>
      <c r="J6" s="210"/>
      <c r="K6" s="211"/>
    </row>
    <row r="7" spans="2:11" s="14" customFormat="1" ht="23.25" customHeight="1">
      <c r="B7" s="79" t="s">
        <v>182</v>
      </c>
      <c r="C7" s="69" t="s">
        <v>183</v>
      </c>
      <c r="D7" s="209" t="s">
        <v>181</v>
      </c>
      <c r="E7" s="210"/>
      <c r="F7" s="210"/>
      <c r="G7" s="210"/>
      <c r="H7" s="210"/>
      <c r="I7" s="210"/>
      <c r="J7" s="210"/>
      <c r="K7" s="211"/>
    </row>
    <row r="8" spans="2:11" s="14" customFormat="1" ht="21" customHeight="1">
      <c r="B8" s="79" t="s">
        <v>184</v>
      </c>
      <c r="C8" s="69" t="s">
        <v>185</v>
      </c>
      <c r="D8" s="209" t="s">
        <v>181</v>
      </c>
      <c r="E8" s="210"/>
      <c r="F8" s="210"/>
      <c r="G8" s="210"/>
      <c r="H8" s="210"/>
      <c r="I8" s="210"/>
      <c r="J8" s="210"/>
      <c r="K8" s="211"/>
    </row>
    <row r="9" spans="2:11" s="14" customFormat="1" ht="21.75" customHeight="1">
      <c r="B9" s="79" t="s">
        <v>186</v>
      </c>
      <c r="C9" s="69" t="s">
        <v>187</v>
      </c>
      <c r="D9" s="209" t="s">
        <v>181</v>
      </c>
      <c r="E9" s="210"/>
      <c r="F9" s="210"/>
      <c r="G9" s="210"/>
      <c r="H9" s="210"/>
      <c r="I9" s="210"/>
      <c r="J9" s="210"/>
      <c r="K9" s="211"/>
    </row>
    <row r="10" spans="2:11" s="14" customFormat="1" ht="31.5" customHeight="1">
      <c r="B10" s="33" t="s">
        <v>72</v>
      </c>
      <c r="C10" s="216" t="s">
        <v>330</v>
      </c>
      <c r="D10" s="217"/>
      <c r="E10" s="217"/>
      <c r="F10" s="217"/>
      <c r="G10" s="217"/>
      <c r="H10" s="217"/>
      <c r="I10" s="217"/>
      <c r="J10" s="217"/>
      <c r="K10" s="218"/>
    </row>
    <row r="11" spans="2:11" ht="17.25">
      <c r="B11" s="212" t="s">
        <v>63</v>
      </c>
      <c r="C11" s="212"/>
      <c r="D11" s="212"/>
      <c r="E11" s="212"/>
      <c r="F11" s="212"/>
      <c r="G11" s="212"/>
      <c r="H11" s="212"/>
      <c r="I11" s="212"/>
      <c r="J11" s="212"/>
      <c r="K11" s="212"/>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المتداولة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2019-03-18T10:18:22Z</cp:lastPrinted>
  <dcterms:created xsi:type="dcterms:W3CDTF">2018-01-02T05:37:56Z</dcterms:created>
  <dcterms:modified xsi:type="dcterms:W3CDTF">2019-03-18T10:47:10Z</dcterms:modified>
</cp:coreProperties>
</file>