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810" windowWidth="20115" windowHeight="1185"/>
  </bookViews>
  <sheets>
    <sheet name="نشرة التداول" sheetId="1" r:id="rId1"/>
    <sheet name="الاجانب" sheetId="9" r:id="rId2"/>
    <sheet name="الغير المتداولة" sheetId="8" r:id="rId3"/>
    <sheet name="الشركات المتوق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33" i="9" l="1"/>
  <c r="E33" i="9"/>
  <c r="D33" i="9"/>
  <c r="F30" i="9"/>
  <c r="E30" i="9"/>
  <c r="E34" i="9" s="1"/>
  <c r="D30" i="9"/>
  <c r="F27" i="9"/>
  <c r="E27" i="9"/>
  <c r="D27" i="9"/>
  <c r="F11" i="9"/>
  <c r="F12" i="9" s="1"/>
  <c r="E11" i="9"/>
  <c r="E12" i="9" s="1"/>
  <c r="D11" i="9"/>
  <c r="F8" i="9"/>
  <c r="E8" i="9"/>
  <c r="D8" i="9"/>
  <c r="F34" i="9" l="1"/>
  <c r="D34" i="9"/>
  <c r="D12" i="9"/>
  <c r="M68" i="1"/>
  <c r="N68" i="1"/>
  <c r="L68" i="1"/>
  <c r="L23" i="1"/>
  <c r="M23" i="1"/>
  <c r="N23" i="1"/>
  <c r="L55" i="1"/>
  <c r="M55" i="1"/>
  <c r="N55" i="1"/>
  <c r="L50" i="1"/>
  <c r="M50" i="1"/>
  <c r="M56" i="1" s="1"/>
  <c r="M69" i="1" s="1"/>
  <c r="N50" i="1"/>
  <c r="L36" i="1"/>
  <c r="M36" i="1"/>
  <c r="N36" i="1"/>
  <c r="N56" i="1" l="1"/>
  <c r="N69" i="1" s="1"/>
  <c r="L56" i="1"/>
  <c r="L69" i="1" s="1"/>
</calcChain>
</file>

<file path=xl/sharedStrings.xml><?xml version="1.0" encoding="utf-8"?>
<sst xmlns="http://schemas.openxmlformats.org/spreadsheetml/2006/main" count="439" uniqueCount="309">
  <si>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</si>
  <si>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</si>
  <si>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</si>
  <si>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</si>
  <si>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</si>
  <si>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</si>
  <si>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</si>
  <si>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</si>
  <si>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</si>
  <si>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</si>
  <si>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</si>
  <si>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>المتوقفة بقرار من الهيئة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</si>
  <si>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</si>
  <si>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</si>
  <si>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</si>
  <si>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</si>
  <si>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</si>
  <si>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</si>
  <si>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</si>
  <si>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</si>
  <si>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</si>
  <si>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</si>
  <si>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</si>
  <si>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</si>
  <si>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</si>
  <si>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</si>
  <si>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</si>
  <si>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</si>
  <si>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</si>
  <si>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</si>
  <si>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</si>
  <si>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</si>
  <si>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</si>
  <si>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</si>
  <si>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</si>
  <si>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</si>
  <si>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</si>
  <si>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</si>
  <si>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</si>
  <si>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قطاع التحويل المالي</t>
  </si>
  <si>
    <t>الفلوجة لانتاج المواد الانشائية (IFCM)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</si>
  <si>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</si>
  <si>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</si>
  <si>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</si>
  <si>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</si>
  <si>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</si>
  <si>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</si>
  <si>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</si>
  <si>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نقل المنتجات النفطية (SIGT)</t>
  </si>
  <si>
    <t>البادية للنقل العام (SBAG)</t>
  </si>
  <si>
    <t>الخير للاستثمار المالي (VKHF)</t>
  </si>
  <si>
    <t>مصرف الاتحاد العراقي (BUOI)</t>
  </si>
  <si>
    <t>صناعة وتجارة الكارتون (IICM)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</si>
  <si>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</si>
  <si>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</si>
  <si>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</si>
  <si>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</si>
  <si>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</si>
  <si>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الاكثر خسارة</t>
  </si>
  <si>
    <t>مصرف الشمال(BNOR)</t>
  </si>
  <si>
    <t>الحمراء للتأمين</t>
  </si>
  <si>
    <t>NHAM</t>
  </si>
  <si>
    <t>فندق السدير(HSAD)</t>
  </si>
  <si>
    <t>BWOR</t>
  </si>
  <si>
    <t xml:space="preserve">مصرف العالم الاسلامي </t>
  </si>
  <si>
    <t>اولاً : اخبار الشركات .</t>
  </si>
  <si>
    <t>مجموع قطاع الخدمات</t>
  </si>
  <si>
    <t>مصرف ايلاف الاسلامي</t>
  </si>
  <si>
    <t>BELF</t>
  </si>
  <si>
    <t>مصرف زين العراق</t>
  </si>
  <si>
    <t>BZII</t>
  </si>
  <si>
    <t>قطاع الاتصالات</t>
  </si>
  <si>
    <t xml:space="preserve">مدينة العاب الكرخ </t>
  </si>
  <si>
    <t>SKTA</t>
  </si>
  <si>
    <t>المصرف المتحد</t>
  </si>
  <si>
    <t>BUND</t>
  </si>
  <si>
    <t>مصرف المنصور</t>
  </si>
  <si>
    <t>BMNS</t>
  </si>
  <si>
    <t>مصرف عبر العراق</t>
  </si>
  <si>
    <t>BTRI</t>
  </si>
  <si>
    <t>مصرف نور العراق الاسلامي</t>
  </si>
  <si>
    <t>BINI</t>
  </si>
  <si>
    <t>اسيا سيل للاتصالات</t>
  </si>
  <si>
    <t>TASC</t>
  </si>
  <si>
    <t>الاهلية للتأمين</t>
  </si>
  <si>
    <t>NAHF</t>
  </si>
  <si>
    <t>الوئام للاستثمار المالي</t>
  </si>
  <si>
    <t>VWIF</t>
  </si>
  <si>
    <t>الخاتم للاتصالات</t>
  </si>
  <si>
    <t>TZNI</t>
  </si>
  <si>
    <t>الامين للاستثمار المالي</t>
  </si>
  <si>
    <t>VAMF</t>
  </si>
  <si>
    <t>بغداد للمشروبات الغازية</t>
  </si>
  <si>
    <t>IBSD</t>
  </si>
  <si>
    <t>المصرف الاهلي</t>
  </si>
  <si>
    <t>BNOI</t>
  </si>
  <si>
    <t>فندق اشور(HASH)</t>
  </si>
  <si>
    <t>الامين للتأمين</t>
  </si>
  <si>
    <t>NAME</t>
  </si>
  <si>
    <t>المعمورة العقارية</t>
  </si>
  <si>
    <t>SMRI</t>
  </si>
  <si>
    <t>مصرف التنمية الدولي</t>
  </si>
  <si>
    <t>BIDB</t>
  </si>
  <si>
    <t>الموصل لمدن الالعاب</t>
  </si>
  <si>
    <t>SMOF</t>
  </si>
  <si>
    <t>الوطنية للاستثمارات السياحية</t>
  </si>
  <si>
    <t>HNTI</t>
  </si>
  <si>
    <t xml:space="preserve">مصرف بغداد </t>
  </si>
  <si>
    <t>BBOB</t>
  </si>
  <si>
    <t>الامين للتأمين(NAME)</t>
  </si>
  <si>
    <t>قررت الهيئة العامة في اجتماعها المنعقد في 2019/7/9 زيادة رأسمال الشركة بنسبة (30.9%) من راسمال الشركة  استنادا الى المادة (55/ اولا) من قانون الشركات .</t>
  </si>
  <si>
    <t>مجموع السوق الثاني</t>
  </si>
  <si>
    <t>مجموع السوقين</t>
  </si>
  <si>
    <t>مصرف العربية الاسلامي</t>
  </si>
  <si>
    <t>BAAI</t>
  </si>
  <si>
    <t>مصرف الخليج</t>
  </si>
  <si>
    <t>BGUC</t>
  </si>
  <si>
    <t>النخبة للمقاولات العامة</t>
  </si>
  <si>
    <t>SNUC</t>
  </si>
  <si>
    <t>الباتك للاستثمارات المالية(VBAT)</t>
  </si>
  <si>
    <t>الحديثة للانتاج الحيواني(AMAP)</t>
  </si>
  <si>
    <t>فنادق عشتار(HISH)</t>
  </si>
  <si>
    <t>العراقية للاعمال الهندسية(IIEW)</t>
  </si>
  <si>
    <t>الهلال الصناعية (IHLI)</t>
  </si>
  <si>
    <t>عدم تقديم البيانات المالية السنوية لعام 2018.سعر الاغلاق (0.450) دينار.</t>
  </si>
  <si>
    <t>عدم تقديم البيانات المالية السنوية لعام 2018.سعر الاغلاق (0.210) دينار.</t>
  </si>
  <si>
    <t>عدم تقديم البيانات المالية السنوية لعام 2018.سعر الاغلاق (10.500) دينار.</t>
  </si>
  <si>
    <t>عدم تقديم البيانات المالية السنوية لعام 2018.سعر الاغلاق (0.820) دينار.</t>
  </si>
  <si>
    <t>عدم تقديم البيانات المالية السنوية لعام 2018.سعر الاغلاق (0.480) دينار.</t>
  </si>
  <si>
    <t>الوطنية لصناعات الاثاث المنزلي</t>
  </si>
  <si>
    <t>IHFI</t>
  </si>
  <si>
    <t>فندق بغداد</t>
  </si>
  <si>
    <t>HBAG</t>
  </si>
  <si>
    <t>مصرف الثقة الدولي</t>
  </si>
  <si>
    <t>BTRU</t>
  </si>
  <si>
    <t xml:space="preserve">طريق الخازر  المواد الانشائية </t>
  </si>
  <si>
    <t>IKHC</t>
  </si>
  <si>
    <t>قطاع الفنادق</t>
  </si>
  <si>
    <t>الاهلية للانتاج الزراعي</t>
  </si>
  <si>
    <t>AAHP</t>
  </si>
  <si>
    <t>النبلاء للتحويل المالي</t>
  </si>
  <si>
    <t>MTNO</t>
  </si>
  <si>
    <t>المصرف العراقي الاسلامي</t>
  </si>
  <si>
    <t>BIIB</t>
  </si>
  <si>
    <t>مصرف اسيا العراق</t>
  </si>
  <si>
    <t>BAIB</t>
  </si>
  <si>
    <t>الكيمياوية والبلاستيكية</t>
  </si>
  <si>
    <t>INCP</t>
  </si>
  <si>
    <t>المعدنية والدراجات</t>
  </si>
  <si>
    <t>IMIB</t>
  </si>
  <si>
    <t>دار السلام للتأمين</t>
  </si>
  <si>
    <t>NDSA</t>
  </si>
  <si>
    <t>مصرف سومر التجاري</t>
  </si>
  <si>
    <t>BSUC</t>
  </si>
  <si>
    <t>تصنيع وتسويق التمور</t>
  </si>
  <si>
    <t>IIDP</t>
  </si>
  <si>
    <t>الزوراء للاستثمار المالي</t>
  </si>
  <si>
    <t>VZAF</t>
  </si>
  <si>
    <t xml:space="preserve">بغداد لمواد التغليف </t>
  </si>
  <si>
    <t>IBPM</t>
  </si>
  <si>
    <t>عدم تقديم البيانات المالية السنوية لعام 2018/ صادقت دائرة تسجيل الشركات على  زيادة راسمال الشركة من (1.239) دينار الى (1.734)  دينار وفق المادة (55/اولا) من قانون الشركات . سعر الاغلاق (11.000) دينار.</t>
  </si>
  <si>
    <t>الاكثر ربحية</t>
  </si>
  <si>
    <t>المنتجات الزراعية</t>
  </si>
  <si>
    <t>AIRP</t>
  </si>
  <si>
    <t>مصرف الجنوب الاسلامي</t>
  </si>
  <si>
    <t>BJAB</t>
  </si>
  <si>
    <t>مجموع قطاع الاتصالات</t>
  </si>
  <si>
    <t>مصرف الموصل</t>
  </si>
  <si>
    <t>BMFI</t>
  </si>
  <si>
    <t>مصرف جيهان</t>
  </si>
  <si>
    <t>BCIH</t>
  </si>
  <si>
    <t>مصرف اربيل</t>
  </si>
  <si>
    <t>BERI</t>
  </si>
  <si>
    <t>مصرف القرطاس</t>
  </si>
  <si>
    <t>BQUR</t>
  </si>
  <si>
    <t>المصرف التجاري</t>
  </si>
  <si>
    <t>BCOI</t>
  </si>
  <si>
    <t>المصرف الوطني الاسلامي</t>
  </si>
  <si>
    <t>BNAI</t>
  </si>
  <si>
    <t>فندق فلسطين</t>
  </si>
  <si>
    <t>HPAL</t>
  </si>
  <si>
    <t>الامين للاستثمارات العقارية</t>
  </si>
  <si>
    <t>SAEI</t>
  </si>
  <si>
    <t>انتاج وتسويق اللحوم</t>
  </si>
  <si>
    <t>AIPM</t>
  </si>
  <si>
    <t>مصرف الطيف الاسلامي(BTIB)</t>
  </si>
  <si>
    <t>العراقية لانتاج البذور (AISP)</t>
  </si>
  <si>
    <t>الخياطة الحديثة</t>
  </si>
  <si>
    <t>IMOS</t>
  </si>
  <si>
    <t>مصرف كوردستان</t>
  </si>
  <si>
    <t>BKUI</t>
  </si>
  <si>
    <t>الكندي لانتاج اللقاحات</t>
  </si>
  <si>
    <t>IKLV</t>
  </si>
  <si>
    <t xml:space="preserve">مصرف العطاء الاسلامي </t>
  </si>
  <si>
    <t>BLAD</t>
  </si>
  <si>
    <t>عدم تقديم البيانات المالية السنوية للسنة المالية المنتهية 2019/3/31.سعر الاغلاق (5.800) دينار . قررت الهيئة العامة في اجتماعها المنعقد في 2019/7/11 زيادة رأسمال الشركة بنسبة (30%) من راسمال الشركة  استنادا الى المادة (55/ ثانيا وثالثا) من قانون الشركات .</t>
  </si>
  <si>
    <t>مصرف الطيف الاسلامي</t>
  </si>
  <si>
    <t>BTIB</t>
  </si>
  <si>
    <t>BBAY</t>
  </si>
  <si>
    <t>مصرف بابل</t>
  </si>
  <si>
    <t xml:space="preserve">إخلاء مسؤولية </t>
  </si>
  <si>
    <t xml:space="preserve">بغداد العراق للنقل العام </t>
  </si>
  <si>
    <t>SBPT</t>
  </si>
  <si>
    <t>العراقية للنقل البري</t>
  </si>
  <si>
    <t>SILT</t>
  </si>
  <si>
    <t>بين النهرين للاستثمارات المالية</t>
  </si>
  <si>
    <t>VMES</t>
  </si>
  <si>
    <t xml:space="preserve">ثانياً : الشركات المساهمة المتوقفة عن التداول لانعقاد هيئاتها العامة . </t>
  </si>
  <si>
    <t>ثالثاً : الشركات التي في التداول برأسمال الشركة المدرج (قبل الزيادة والرسملة).</t>
  </si>
  <si>
    <t>النبال العربية للتحويل المالي (MTNI)</t>
  </si>
  <si>
    <t>رابعاً : الشركات التي لديها توزيع أرباح .</t>
  </si>
  <si>
    <t>السجاد والمفروشات</t>
  </si>
  <si>
    <t>IITC</t>
  </si>
  <si>
    <t>مصرف الاستثمار</t>
  </si>
  <si>
    <t>BIBI</t>
  </si>
  <si>
    <t>مصرف اشور</t>
  </si>
  <si>
    <t>BASH</t>
  </si>
  <si>
    <t>المنصور الدوائية</t>
  </si>
  <si>
    <t>IMAP</t>
  </si>
  <si>
    <t>عدم تقديم الافصاح الفصلي لعام 2017 واستمرار الايقاف لعدم تقديم الافصاح السنوي للاعوام 2016و2017و2018 والافصاح الفصلي لعامي 2018و2019،. سعر الاغلاق (0.590) دينار.</t>
  </si>
  <si>
    <t>عدم تقديم الافصاح الفصلي لعام 2017 واستمرار الايقاف لعدم تقديم الافصاح السنوي للاعوام 2016و2017 و2018والافصاح الفصلي لعامي 2018 و 2019 . سعر الاغلاق (0.220) دينار.</t>
  </si>
  <si>
    <t>عدم تقديم الافصاح السنوي للاعوام 2016 و2017و2018 . سعر الاغلاق (0.290) دينار.</t>
  </si>
  <si>
    <t>عدم تقديم الافصاح السنوي للاعوام 2016 و2017 و2018واستمرار الايقاف لعدم تقديم الافصاح الفصلي للفصل الثاني والثالث لعام 2017 والافصاح الفصلي لعامي 2018 و 2019  . سعر الاغلاق (0.270) دينار.</t>
  </si>
  <si>
    <t>عدم تقديم الافصاح السنوي للاعوام 2016 و2017 و2018 واستمرار الايقاف لعدم تقديم الافصاح الفصلي للفصل الثاني والثالث لعام 2017 والافصاح الفصلي لعام 2018 و2019 . سعر الاغلاق (0.550) دينار.</t>
  </si>
  <si>
    <t>عدم تقديم البيانات المالية السنوية لعامي 2017 و2018.سعر الاغلاق (0.110) دينار.</t>
  </si>
  <si>
    <t>وضع المصرف تحت وصاية البنك المركزي العراقي واستمرار الايقاف لعدم تقديم الافصاح السنوي للاعوام 2016و2017و2018. سعر الاغلاق (0.250) دينار .</t>
  </si>
  <si>
    <t>عدم تقديم الافصاح الفصلي لعام 2015 واستمرار الايقاف لعدم تقديم الافصاح السنوي للاعوام 2014 و2015 و2016 و2017 و2018  والافصاح الفصلي للاعوام 2016و2017و2018، سعر الاغلاق (1.510) دينار.</t>
  </si>
  <si>
    <t>عدم تقديم الافصاح الفصلي لعام 2015 واستمرار الايقاف لعدم تقديم الافصاح السنوي للاعوام 2014 و2015 و2016 و2017 و2018 والافصاح الفصلي للاعوام 2016و2017و2018و2019 ، سعر الاغلاق (0.470) دينار.</t>
  </si>
  <si>
    <t>عدم تقديم الافصاح السنوي للاعوام 2014 و2015  و2016و2017 و2018  والافصاح الفصلي للاعوام 2016و2017و2018و2019، سعر الاغلاق (1.250) دينار.</t>
  </si>
  <si>
    <t xml:space="preserve"> الشركات الموقوفة عن التداول بقرار من هيئة الاوراق المالية </t>
  </si>
  <si>
    <t>فندق بابل</t>
  </si>
  <si>
    <t>HBAY</t>
  </si>
  <si>
    <t>انتاج الالبسة الجاهزة</t>
  </si>
  <si>
    <t>IRMC</t>
  </si>
  <si>
    <t xml:space="preserve"> وضع المصرف تحت وصاية البنك المركزي العراقي واستمرار الايقاف لعدم تقديم الافصاح السنوي للاعوام 2015 و2016 و2017 و2018والافصاح الفصلي للفصل الثالث لعام 2019. سعر الاغلاق (0.130) دينار.</t>
  </si>
  <si>
    <t>عدم تقديم البيانات المالية الفصلية للفصل الاول والثاني والثالث لعام 2019.سعر الاغلاق (6.400) دينار.</t>
  </si>
  <si>
    <t>عدم تقديم الافصاح الفصلي لعام  2016 واستمرار الايقاف لعدم تقديم الافصاح السنوي للاعوام 2015 و 2016و2017 و2018والافصاح الفصلي لعامي 2017 و2018  والفصل الثاني والثالث لعام 2019. سعر الاغلاق (0.310) دينار.</t>
  </si>
  <si>
    <t>عدم تقديم الافصاح السنوي للاعوام 2016و2017 و2018والافصاح الفصلي لعام 2018 والفصل الثاني والثالث لعام 2019. سعر الاغلاق (0.450) دينار.</t>
  </si>
  <si>
    <t>ايقاف التداول على اسهم شركة النبال العربية للتحويل المالي اعتبارا من جلسة 2019/9/4 بعد قرار البنك المركزي العراقي الصادر بالكتاب المرقم 5/9 س/1656 في 2019/7/31 تحويل نشاطها الى شركة صرافة فئة ( A ) ولحين انتهاء اجراءات البنك المركزي العراقي ودائرة تسجيل الشركات ، واستمرار الايقاف لعدم تقديم الافصاح الافصلي للفصل الثالث لعام 2019  .</t>
  </si>
  <si>
    <t>الوطنية للاستثمارات السياحية(HNTI)</t>
  </si>
  <si>
    <t>الامين للاستثمارات العقارية(SAEI)</t>
  </si>
  <si>
    <t>دعت شركة مساهميها الى مراجعة الشركة لاستلام الارباح  لعام 2018 يوم الاحد 2020/1/19  من الساعة (12) ظهرا الى الساعة(2) ظهرا    ، علما ان الارباح تسلم الى المساهمين شخصيا مع جلب المستمسكات الثبوتية او بموجب وكالة مصدقة من كاتب العدل .</t>
  </si>
  <si>
    <t>دعت شركة مساهميها الى مراجعة الشركة لاستلام الارباح  لعام 2018 والسنوات السابقة   ، علما ان الارباح تسلم الى المساهمين شخصيا مع جلب المستمسكات الثبوتية  .</t>
  </si>
  <si>
    <t xml:space="preserve">دعت شركة مساهميها الى مراجعة الشركة الكائن في حي النضال لاستلام الارباحهم من عام 1995 ولغاية 2007  </t>
  </si>
  <si>
    <t xml:space="preserve">اسماك الشرق الاوسط </t>
  </si>
  <si>
    <t>AMEF</t>
  </si>
  <si>
    <t>مصرف الاقليم التجاري</t>
  </si>
  <si>
    <t>BRTB</t>
  </si>
  <si>
    <t xml:space="preserve"> بدء الاكتتاب اعتبارا من يوم  2020/1/19على الاسهم المطروحة البالغة (50) مليار سهم ولمدة (30) يوم  وفق المادة (42) من قانون الشركات في مصرف الشرق الاوسط العراقي/عرصات الهندية   - حي بابل  , تنفيذا لقرار الهيئة العامة المنعقدة بتاريخ 2019/12/5 زيادة رأس المال من (100) مليار دينار الى (150) مليار  دينار وفق المادة (55/اولا) من قانون الشركات .</t>
  </si>
  <si>
    <t>صدور مصادقة هيئة الاوراق المالية على ادراج الشركة المصرفية ، وسيتم اطلاق التداول بعد استكمال اجراءات مركز الايداع.</t>
  </si>
  <si>
    <t xml:space="preserve"> مصرف امين العراق الاسلامي(BAME)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</si>
  <si>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</si>
  <si>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انعقاد الاجتماع الهيئة العامة للشركة لزيادة راس مال الشركة وفق المادة (56/رابعا) من قانون الشركات ، واستمرار الايقاف بقرار من هيئة الاوراق المالية لحين تقديم حسابات كاملة وواضحة حسب المعايير المحاسبية لعام 2017،واستمرار الايقاف لعدم تقديم الافصاح السنوي لعام 2018 .</t>
  </si>
  <si>
    <t>فنادق المنصور(HMAN)</t>
  </si>
  <si>
    <t>قطاع الفنادق والسياحة</t>
  </si>
  <si>
    <t>مجموع قطاع الفنادق والسياحة</t>
  </si>
  <si>
    <t>سد الموصل السياحية</t>
  </si>
  <si>
    <t>HTVM</t>
  </si>
  <si>
    <t>الصنائع الكيمياوية العصرية</t>
  </si>
  <si>
    <t>IMCI</t>
  </si>
  <si>
    <t>دعت شركة مساهميها الى مراجعة الشركة لاستلام الارباح السابقة  ولغاية 2005  والشهادات الدائمية .</t>
  </si>
  <si>
    <t>مصرف القابض(BQAB)</t>
  </si>
  <si>
    <t>سيعقد اجتماع الهيئة العامة يوم الثلاثاء 2020/2/25 الساعة العاشرة صباحاً في مقر الشركة، لمناقشة الحسابات الختامية  لعام 2018، مناقشة مقسوم الارباح   ، انتخاب (5) اعضاء اصليين ومثلهم احتياط ، مناقشة تعديل المادة اولا من عقد تاسيس الشركة وذلك بتغير اسم الشركة من شركة نبال العربية للتحويل المالي الى شركة النبال للصرافة فئة A مساهمة خاصة، مناقشة تعديل المادة ثالثا من عقد تاسيس الشركة وتغير نشاط الشركة من تحويل مالي الى صرافة فئة A ، مناقشة تعديل المادة الرابعة من عقد تاسيس الشركة وذلك بتخفيض راس مال الشركة من (45) مليار الى (5) مليار دينار  استنادا لاحكام المادة (59/اولا) من قانون الشركات . الشركة موقوفة بقرار من هيئة الاوراق المالية بتاريخ 2019/9/4 لحين نشاطها الى شركة صرافئة (A) ولحين انتهاء اجراءات البنك المركزي العراقي ودائرة تسجيل الشركات واستمرار الايقاف لعدم تقديم الافصاح الفصلي للفصل الثالث لعام 2019</t>
  </si>
  <si>
    <t>قطاع التامين</t>
  </si>
  <si>
    <t>مجموع قطاع التامين</t>
  </si>
  <si>
    <t>سيعقد اجتماع الهيئة العامة يوم الاثنين 2020/2/24 الساعة العاشرة صباحاً في قاعة نقابة المحاسبين،  انتخاب (4) اعضاء اصليين ومثلهم احتياط . الشركة موقوفة بقرار من هيئة الاوراق المالية 2015/7/6 لعدم تقديم البيانات المالية السنوية للاعوام 2014و2015و2016و2017و2018 والافصاح الفصلي للاعوام 2015و 2016و2017و2018و2019</t>
  </si>
  <si>
    <t>سيعقد اجتماع الهيئة العامة يوم الاربعاء 2020/2/19 الساعة العاشرة صباحاً في مقر الشركة، لمناقشة الحسابات الختامية  لعام 2015و2016، معالجة العجز المتراكم  ، انتخاب (5) اعضاء اصليين ومثلهم احتياط . الشركة موقوفة بقرار من هيئة الاوراق المالية 2017/7/6 لعدم تقديم البيانات المالية السنوية للاعوام 2016و2017و 2018 والافصاح الفصلي لعام 2017و2018و2019 .</t>
  </si>
  <si>
    <t>مصرف الشرق الاوسط</t>
  </si>
  <si>
    <t>BIME</t>
  </si>
  <si>
    <t>الامين للاستثمار المالي(VAMF)</t>
  </si>
  <si>
    <t>سيعقد اجتماع الهيئة العامة يوم الخميس 2020/2/27 الساعة العاشرة صباحاً في مقر الشركة،  انتخاب (5) اعضاء اصليين ومثلهم احتياط . سيتم ايقاف التداول إعتباراً من جلسة الاثنين 2020/2/24.</t>
  </si>
  <si>
    <t>ابداع الشرق الاوسط</t>
  </si>
  <si>
    <t>SIBD</t>
  </si>
  <si>
    <t>سيعقد اجتماع الهيئة العامة يوم الاثنين 2020/2/17 الساعة العاشرة صباحاً في مقر الشركة، لمناقشة الحسابات الختامية  لعام 2018، مناقشة تحويل الارباح 2017 لسد العجز المتراكم  ، انتخاب (5) اعضاء اصليين ومثلهم احتياط . تم ايقاف التداول إعتباراً من جلسة الاربعاء 2020/2/12.</t>
  </si>
  <si>
    <t>مصرف المستشار الاسلامي</t>
  </si>
  <si>
    <t>BMUI</t>
  </si>
  <si>
    <t>سيعقد اجتماع الهيئة العامة يوم الثلاثاء 2020/2/18 الساعة العاشرة صباحاً في مقر الشركة، لمناقشة الحسابات من الفترة (2015/1/1 ولغاية 2015/12/31) والفترة (2016/1/1 ولغاية 2016/10/17) شركة تحويل المالي  والحسابات الختامية للفترة من( 2016/10/18 ولغاية 2016/12/31) والفترة(2017/1/1 ولغاية 2017/12/31) مصرف اسلامي، مناقشة مقسوم الارباح من الفترة (2015/1/1 ولغاية 2015/12/31) و(2016/1/1 ولغاية 2016/10/17) شركة تحويل المالي  ، مناقشة العجز الحاصل للفترة من (2016/10/18 ولغاية 2016/12/13) والفترة(2017/1/1 ولغاية 2017/12/31) مصرف اسلامي. تم ايقاف التداول إعتباراً من جلسة الخميس 2020/2/13.</t>
  </si>
  <si>
    <t>الخليج للتأمين(NGIR)</t>
  </si>
  <si>
    <t>فنادق كربلاء</t>
  </si>
  <si>
    <t>HKAR</t>
  </si>
  <si>
    <t>المصرف الدولي الاسلامي</t>
  </si>
  <si>
    <t>BINT</t>
  </si>
  <si>
    <t>المنافع للتحويل المالي(MTMA)</t>
  </si>
  <si>
    <t xml:space="preserve">مصرف الائتمان </t>
  </si>
  <si>
    <t>BROI</t>
  </si>
  <si>
    <t xml:space="preserve">تم ايقاف على اسهم شركة المنافع للتحويل المالي اعتبارا من جلسة الاثنين 2020/2/17 بعد قرار البنك المركزي العراقي الصادر بالكتاب المرقم 5/9 29439 في 2019/12/31 تحويل نشاطها الى شركة صرافة فئة ( A ) </t>
  </si>
  <si>
    <t>اخبار الشركات المساهمة المدرجة في سوق العراق للاوراق المالية الثلاثاء الموافق 2020/2/18</t>
  </si>
  <si>
    <t>سيعقد اجتماع الهيئة العامة يوم الاحد 2020/2/23 الساعة العاشرة صباحاً في قاعة النادي الثقافي النفطي،  لمناقشة الحسابات الختامية  لعام 2018 ، مناقشة مقسوم الارباح ومعالجة العجز المتراكم ، مناقشة زيادة رراس المال من (2) مليار دينار الى (7) مليار دينار وفق المادة (55/اولا ) من قانون الشركات  ،انتخاب (7) اعضاء اصليين ومثلهم احتياط  . تم ايقاف التداول إعتباراً من جلسة الثلاثاء 2020/2/18.</t>
  </si>
  <si>
    <t>الشركات غير المتداولة في السوق النظامي لجلسة الثلاثاء الموافق 2020/2/18</t>
  </si>
  <si>
    <t xml:space="preserve"> الشركات غير المتداولة في السوق الثاني لجلسة الثلاثاء الموافق 2020/2/18</t>
  </si>
  <si>
    <t>نشرة التداول في السوق النظامي رقم (33)</t>
  </si>
  <si>
    <t>جلسة الثلاثاء الموافق 2020/2/18</t>
  </si>
  <si>
    <t>نشرة التداول في السوق الثاني رقم (33)</t>
  </si>
  <si>
    <t>بلغ الرقم القياسي العام (459.47) نقطة مرتفعا بنسبة (0.05)</t>
  </si>
  <si>
    <t>سوق العراق للأوراق المالية</t>
  </si>
  <si>
    <t xml:space="preserve">جلسة الثلاثاء 2020/2/18 </t>
  </si>
  <si>
    <t>نشرة  تداول الاسهم المشتراة لغير العراقيين في السوق النظامي</t>
  </si>
  <si>
    <t xml:space="preserve">قطاع الصناعة </t>
  </si>
  <si>
    <t xml:space="preserve">بغداد للمشروبات الغازية </t>
  </si>
  <si>
    <t xml:space="preserve">مجموع قطاع الصناعة </t>
  </si>
  <si>
    <t>المجموع الكلي</t>
  </si>
  <si>
    <t>نشرة  تداول الاسهم المشتراة لغير العراقيين في السوق الثاني</t>
  </si>
  <si>
    <t xml:space="preserve">قطاع الاتصالات </t>
  </si>
  <si>
    <t xml:space="preserve">مجموع قطاع الاتصالات </t>
  </si>
  <si>
    <t>نشرة  تداول الاسهم المباعة من غير العراقيين في السوق النظامي</t>
  </si>
  <si>
    <t xml:space="preserve">مصرف الخليج التجاري </t>
  </si>
  <si>
    <t>مصرف المتحد</t>
  </si>
  <si>
    <t>مصرف اربيل(BERI)</t>
  </si>
  <si>
    <t>سيعقد اجتماع الهيئة العامة يوم السبت 2020/2/22 الساعة العاشرة صباحاً في  اربيل /فندق شيراتون،  انتخاب (7) اعضاء اصليين ومثلهم احتياط ، سيتم ايقاف التداول إعتباراً من جلسة الاربعاء 2020/2/19.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</si>
</sst>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b/>
      <sz val="17"/>
      <color theme="1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  <scheme val="minor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b/>
      <sz val="11"/>
      <color rgb="FF002060"/>
      <name val="Arial"/>
      <family val="2"/>
    </font>
    <font>
      <b/>
      <sz val="10.5"/>
      <color rgb="FF002060"/>
      <name val="Arial"/>
      <family val="2"/>
    </font>
    <font>
      <b/>
      <sz val="10.5"/>
      <color rgb="FF002060"/>
      <name val="Arial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002060"/>
      <name val="Arial"/>
      <family val="2"/>
      <scheme val="minor"/>
    </font>
    <font>
      <b/>
      <sz val="16"/>
      <color rgb="FF00B050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1">
    <xf numFmtId="0" fontId="0" fillId="0" borderId="0"/>
    <xf numFmtId="0" fontId="1" fillId="0" borderId="0"/>
    <xf numFmtId="0" fontId="1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4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4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3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4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2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5" fillId="4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25" fillId="4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5" fillId="4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25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5" fillId="50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5" fillId="51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52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25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25" fillId="4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5" fillId="49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25" fillId="54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6" fillId="38" borderId="0" applyNumberFormat="0" applyBorder="0" applyAlignment="0" applyProtection="0"/>
    <xf numFmtId="0" fontId="45" fillId="10" borderId="37" applyNumberFormat="0" applyAlignment="0" applyProtection="0"/>
    <xf numFmtId="0" fontId="45" fillId="10" borderId="37" applyNumberFormat="0" applyAlignment="0" applyProtection="0"/>
    <xf numFmtId="0" fontId="27" fillId="55" borderId="43" applyNumberFormat="0" applyAlignment="0" applyProtection="0"/>
    <xf numFmtId="0" fontId="46" fillId="11" borderId="40" applyNumberFormat="0" applyAlignment="0" applyProtection="0"/>
    <xf numFmtId="0" fontId="46" fillId="11" borderId="40" applyNumberFormat="0" applyAlignment="0" applyProtection="0"/>
    <xf numFmtId="0" fontId="28" fillId="56" borderId="4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0" fillId="39" borderId="0" applyNumberFormat="0" applyBorder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31" fillId="0" borderId="4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32" fillId="0" borderId="4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33" fillId="0" borderId="4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9" borderId="37" applyNumberFormat="0" applyAlignment="0" applyProtection="0"/>
    <xf numFmtId="0" fontId="52" fillId="9" borderId="37" applyNumberFormat="0" applyAlignment="0" applyProtection="0"/>
    <xf numFmtId="0" fontId="34" fillId="42" borderId="43" applyNumberFormat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35" fillId="0" borderId="48" applyNumberFormat="0" applyFill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36" fillId="5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12" borderId="41" applyNumberFormat="0" applyFont="0" applyAlignment="0" applyProtection="0"/>
    <xf numFmtId="0" fontId="42" fillId="12" borderId="41" applyNumberFormat="0" applyFont="0" applyAlignment="0" applyProtection="0"/>
    <xf numFmtId="0" fontId="1" fillId="58" borderId="49" applyNumberFormat="0" applyFont="0" applyAlignment="0" applyProtection="0"/>
    <xf numFmtId="0" fontId="1" fillId="58" borderId="49" applyNumberFormat="0" applyFont="0" applyAlignment="0" applyProtection="0"/>
    <xf numFmtId="0" fontId="55" fillId="10" borderId="38" applyNumberFormat="0" applyAlignment="0" applyProtection="0"/>
    <xf numFmtId="0" fontId="55" fillId="10" borderId="38" applyNumberFormat="0" applyAlignment="0" applyProtection="0"/>
    <xf numFmtId="0" fontId="38" fillId="55" borderId="5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42" applyNumberFormat="0" applyFill="0" applyAlignment="0" applyProtection="0"/>
    <xf numFmtId="0" fontId="57" fillId="0" borderId="42" applyNumberFormat="0" applyFill="0" applyAlignment="0" applyProtection="0"/>
    <xf numFmtId="0" fontId="40" fillId="0" borderId="5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5" borderId="61" applyNumberFormat="0" applyAlignment="0" applyProtection="0"/>
    <xf numFmtId="0" fontId="34" fillId="42" borderId="61" applyNumberFormat="0" applyAlignment="0" applyProtection="0"/>
    <xf numFmtId="0" fontId="1" fillId="58" borderId="62" applyNumberFormat="0" applyFont="0" applyAlignment="0" applyProtection="0"/>
    <xf numFmtId="0" fontId="1" fillId="58" borderId="62" applyNumberFormat="0" applyFont="0" applyAlignment="0" applyProtection="0"/>
    <xf numFmtId="0" fontId="38" fillId="55" borderId="63" applyNumberFormat="0" applyAlignment="0" applyProtection="0"/>
    <xf numFmtId="0" fontId="40" fillId="0" borderId="64" applyNumberFormat="0" applyFill="0" applyAlignment="0" applyProtection="0"/>
    <xf numFmtId="0" fontId="1" fillId="58" borderId="79" applyNumberFormat="0" applyFont="0" applyAlignment="0" applyProtection="0"/>
    <xf numFmtId="0" fontId="1" fillId="58" borderId="79" applyNumberFormat="0" applyFont="0" applyAlignment="0" applyProtection="0"/>
    <xf numFmtId="0" fontId="34" fillId="42" borderId="78" applyNumberFormat="0" applyAlignment="0" applyProtection="0"/>
    <xf numFmtId="0" fontId="27" fillId="55" borderId="78" applyNumberFormat="0" applyAlignment="0" applyProtection="0"/>
    <xf numFmtId="0" fontId="38" fillId="55" borderId="80" applyNumberFormat="0" applyAlignment="0" applyProtection="0"/>
    <xf numFmtId="0" fontId="40" fillId="0" borderId="81" applyNumberFormat="0" applyFill="0" applyAlignment="0" applyProtection="0"/>
    <xf numFmtId="0" fontId="1" fillId="58" borderId="83" applyNumberFormat="0" applyFont="0" applyAlignment="0" applyProtection="0"/>
    <xf numFmtId="0" fontId="1" fillId="58" borderId="83" applyNumberFormat="0" applyFont="0" applyAlignment="0" applyProtection="0"/>
    <xf numFmtId="0" fontId="34" fillId="42" borderId="82" applyNumberFormat="0" applyAlignment="0" applyProtection="0"/>
    <xf numFmtId="0" fontId="27" fillId="55" borderId="82" applyNumberFormat="0" applyAlignment="0" applyProtection="0"/>
    <xf numFmtId="0" fontId="38" fillId="55" borderId="84" applyNumberFormat="0" applyAlignment="0" applyProtection="0"/>
    <xf numFmtId="0" fontId="40" fillId="0" borderId="85" applyNumberFormat="0" applyFill="0" applyAlignment="0" applyProtection="0"/>
  </cellStyleXfs>
  <cellXfs count="198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3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4" fillId="0" borderId="0" xfId="0" applyFont="1"/>
    <xf numFmtId="2" fontId="9" fillId="0" borderId="16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3" fillId="0" borderId="2" xfId="0" applyNumberFormat="1" applyFont="1" applyBorder="1" applyAlignment="1"/>
    <xf numFmtId="0" fontId="13" fillId="0" borderId="2" xfId="0" applyFont="1" applyBorder="1" applyAlignment="1"/>
    <xf numFmtId="3" fontId="13" fillId="0" borderId="2" xfId="0" applyNumberFormat="1" applyFont="1" applyFill="1" applyBorder="1" applyAlignment="1"/>
    <xf numFmtId="0" fontId="7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4" borderId="0" xfId="0" applyFill="1"/>
    <xf numFmtId="2" fontId="8" fillId="0" borderId="16" xfId="0" applyNumberFormat="1" applyFont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5" fillId="0" borderId="18" xfId="2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0" fillId="0" borderId="0" xfId="0"/>
    <xf numFmtId="167" fontId="6" fillId="0" borderId="18" xfId="2" applyNumberFormat="1" applyFont="1" applyBorder="1" applyAlignment="1">
      <alignment horizontal="center" vertical="center"/>
    </xf>
    <xf numFmtId="167" fontId="0" fillId="0" borderId="0" xfId="0" applyNumberFormat="1"/>
    <xf numFmtId="0" fontId="22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2" fontId="59" fillId="0" borderId="2" xfId="0" applyNumberFormat="1" applyFont="1" applyBorder="1" applyAlignment="1">
      <alignment horizontal="right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0" fillId="4" borderId="33" xfId="0" applyFont="1" applyFill="1" applyBorder="1" applyAlignment="1">
      <alignment vertical="center" wrapText="1"/>
    </xf>
    <xf numFmtId="0" fontId="0" fillId="0" borderId="0" xfId="0"/>
    <xf numFmtId="164" fontId="6" fillId="0" borderId="60" xfId="0" applyNumberFormat="1" applyFont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164" fontId="6" fillId="0" borderId="65" xfId="0" applyNumberFormat="1" applyFont="1" applyBorder="1" applyAlignment="1">
      <alignment horizontal="center" vertical="center"/>
    </xf>
    <xf numFmtId="0" fontId="60" fillId="4" borderId="66" xfId="0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vertical="center" wrapText="1"/>
    </xf>
    <xf numFmtId="167" fontId="60" fillId="4" borderId="18" xfId="0" applyNumberFormat="1" applyFont="1" applyFill="1" applyBorder="1" applyAlignment="1">
      <alignment vertical="center" wrapText="1"/>
    </xf>
    <xf numFmtId="164" fontId="60" fillId="4" borderId="1" xfId="0" applyNumberFormat="1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horizontal="right" vertical="center" wrapText="1"/>
    </xf>
    <xf numFmtId="2" fontId="60" fillId="4" borderId="1" xfId="0" applyNumberFormat="1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right" vertical="center" wrapText="1"/>
    </xf>
    <xf numFmtId="0" fontId="60" fillId="4" borderId="54" xfId="0" applyFont="1" applyFill="1" applyBorder="1" applyAlignment="1">
      <alignment horizontal="right" vertical="center" wrapText="1"/>
    </xf>
    <xf numFmtId="164" fontId="6" fillId="0" borderId="67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71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horizontal="right" vertical="center"/>
    </xf>
    <xf numFmtId="0" fontId="6" fillId="0" borderId="72" xfId="0" applyFont="1" applyFill="1" applyBorder="1" applyAlignment="1">
      <alignment vertical="center"/>
    </xf>
    <xf numFmtId="0" fontId="22" fillId="0" borderId="70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164" fontId="61" fillId="0" borderId="26" xfId="0" applyNumberFormat="1" applyFont="1" applyFill="1" applyBorder="1" applyAlignment="1">
      <alignment horizontal="right" vertical="center" wrapText="1"/>
    </xf>
    <xf numFmtId="164" fontId="62" fillId="0" borderId="32" xfId="0" applyNumberFormat="1" applyFont="1" applyBorder="1" applyAlignment="1">
      <alignment horizontal="right" vertical="center" wrapText="1"/>
    </xf>
    <xf numFmtId="0" fontId="60" fillId="4" borderId="75" xfId="0" applyFont="1" applyFill="1" applyBorder="1" applyAlignment="1">
      <alignment vertical="center" wrapText="1"/>
    </xf>
    <xf numFmtId="164" fontId="6" fillId="0" borderId="75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164" fontId="6" fillId="0" borderId="76" xfId="0" applyNumberFormat="1" applyFont="1" applyBorder="1" applyAlignment="1">
      <alignment horizontal="center" vertical="center"/>
    </xf>
    <xf numFmtId="0" fontId="60" fillId="4" borderId="76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/>
    </xf>
    <xf numFmtId="4" fontId="6" fillId="0" borderId="56" xfId="0" applyNumberFormat="1" applyFont="1" applyBorder="1" applyAlignment="1">
      <alignment horizontal="center" vertical="center"/>
    </xf>
    <xf numFmtId="4" fontId="63" fillId="0" borderId="56" xfId="0" applyNumberFormat="1" applyFont="1" applyBorder="1" applyAlignment="1">
      <alignment horizontal="center" vertical="center"/>
    </xf>
    <xf numFmtId="4" fontId="64" fillId="0" borderId="56" xfId="0" applyNumberFormat="1" applyFont="1" applyBorder="1" applyAlignment="1">
      <alignment horizontal="center" vertical="center"/>
    </xf>
    <xf numFmtId="0" fontId="60" fillId="4" borderId="86" xfId="0" applyFont="1" applyFill="1" applyBorder="1" applyAlignment="1">
      <alignment vertical="center" wrapText="1"/>
    </xf>
    <xf numFmtId="164" fontId="60" fillId="4" borderId="76" xfId="0" applyNumberFormat="1" applyFont="1" applyFill="1" applyBorder="1" applyAlignment="1">
      <alignment horizontal="right" vertical="center" wrapText="1"/>
    </xf>
    <xf numFmtId="164" fontId="65" fillId="0" borderId="86" xfId="0" applyNumberFormat="1" applyFont="1" applyBorder="1" applyAlignment="1">
      <alignment horizontal="right" vertical="center" wrapText="1"/>
    </xf>
    <xf numFmtId="164" fontId="60" fillId="0" borderId="90" xfId="0" applyNumberFormat="1" applyFont="1" applyFill="1" applyBorder="1" applyAlignment="1">
      <alignment horizontal="right" vertical="center" wrapText="1"/>
    </xf>
    <xf numFmtId="0" fontId="6" fillId="0" borderId="70" xfId="0" applyFont="1" applyFill="1" applyBorder="1" applyAlignment="1">
      <alignment vertical="center"/>
    </xf>
    <xf numFmtId="3" fontId="0" fillId="0" borderId="0" xfId="0" applyNumberFormat="1"/>
    <xf numFmtId="0" fontId="6" fillId="0" borderId="23" xfId="0" applyFont="1" applyFill="1" applyBorder="1" applyAlignment="1">
      <alignment vertical="center" wrapText="1"/>
    </xf>
    <xf numFmtId="164" fontId="6" fillId="0" borderId="9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2" borderId="93" xfId="0" applyFont="1" applyFill="1" applyBorder="1" applyAlignment="1">
      <alignment horizontal="center" vertical="center"/>
    </xf>
    <xf numFmtId="0" fontId="68" fillId="2" borderId="93" xfId="0" applyFont="1" applyFill="1" applyBorder="1" applyAlignment="1">
      <alignment horizontal="center" vertical="center" wrapText="1"/>
    </xf>
    <xf numFmtId="0" fontId="67" fillId="0" borderId="93" xfId="2" applyFont="1" applyFill="1" applyBorder="1" applyAlignment="1">
      <alignment horizontal="right" vertical="center"/>
    </xf>
    <xf numFmtId="0" fontId="67" fillId="0" borderId="93" xfId="2" applyFont="1" applyFill="1" applyBorder="1" applyAlignment="1">
      <alignment horizontal="left" vertical="center"/>
    </xf>
    <xf numFmtId="3" fontId="67" fillId="0" borderId="97" xfId="2" applyNumberFormat="1" applyFont="1" applyFill="1" applyBorder="1" applyAlignment="1">
      <alignment horizontal="center" vertical="center"/>
    </xf>
    <xf numFmtId="0" fontId="67" fillId="0" borderId="103" xfId="2" applyFont="1" applyFill="1" applyBorder="1" applyAlignment="1">
      <alignment horizontal="right" vertical="center"/>
    </xf>
    <xf numFmtId="0" fontId="67" fillId="0" borderId="103" xfId="2" applyFont="1" applyFill="1" applyBorder="1" applyAlignment="1">
      <alignment horizontal="left" vertical="center"/>
    </xf>
    <xf numFmtId="0" fontId="69" fillId="0" borderId="0" xfId="0" applyFont="1"/>
    <xf numFmtId="0" fontId="67" fillId="2" borderId="103" xfId="0" applyFont="1" applyFill="1" applyBorder="1" applyAlignment="1">
      <alignment horizontal="center" vertical="center"/>
    </xf>
    <xf numFmtId="0" fontId="67" fillId="2" borderId="10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2" fontId="0" fillId="0" borderId="7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15" fillId="0" borderId="57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0" fontId="16" fillId="5" borderId="74" xfId="0" applyFont="1" applyFill="1" applyBorder="1" applyAlignment="1">
      <alignment horizontal="center" vertical="center"/>
    </xf>
    <xf numFmtId="2" fontId="0" fillId="0" borderId="88" xfId="0" applyNumberFormat="1" applyBorder="1" applyAlignment="1">
      <alignment horizontal="center"/>
    </xf>
    <xf numFmtId="2" fontId="0" fillId="0" borderId="87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3" fontId="6" fillId="0" borderId="88" xfId="0" applyNumberFormat="1" applyFont="1" applyBorder="1" applyAlignment="1">
      <alignment horizontal="center" vertical="center"/>
    </xf>
    <xf numFmtId="3" fontId="6" fillId="0" borderId="87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77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164" fontId="60" fillId="0" borderId="90" xfId="0" applyNumberFormat="1" applyFont="1" applyFill="1" applyBorder="1" applyAlignment="1">
      <alignment horizontal="right" vertical="center" wrapText="1"/>
    </xf>
    <xf numFmtId="164" fontId="60" fillId="0" borderId="70" xfId="0" applyNumberFormat="1" applyFont="1" applyBorder="1" applyAlignment="1">
      <alignment horizontal="right" vertical="center" wrapText="1"/>
    </xf>
    <xf numFmtId="164" fontId="60" fillId="0" borderId="77" xfId="0" applyNumberFormat="1" applyFont="1" applyBorder="1" applyAlignment="1">
      <alignment horizontal="right" vertical="center" wrapText="1"/>
    </xf>
    <xf numFmtId="164" fontId="60" fillId="0" borderId="68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4" fontId="66" fillId="0" borderId="14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7" fillId="0" borderId="98" xfId="2" applyFont="1" applyFill="1" applyBorder="1" applyAlignment="1">
      <alignment horizontal="center" vertical="center"/>
    </xf>
    <xf numFmtId="0" fontId="67" fillId="0" borderId="99" xfId="2" applyFont="1" applyFill="1" applyBorder="1" applyAlignment="1">
      <alignment horizontal="center" vertical="center"/>
    </xf>
    <xf numFmtId="0" fontId="67" fillId="0" borderId="92" xfId="0" applyFont="1" applyBorder="1" applyAlignment="1">
      <alignment horizontal="right" vertical="center"/>
    </xf>
    <xf numFmtId="0" fontId="67" fillId="0" borderId="100" xfId="0" applyFont="1" applyBorder="1" applyAlignment="1">
      <alignment horizontal="center" vertical="center"/>
    </xf>
    <xf numFmtId="0" fontId="67" fillId="0" borderId="101" xfId="0" applyFont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67" fillId="0" borderId="98" xfId="0" applyFont="1" applyFill="1" applyBorder="1" applyAlignment="1">
      <alignment horizontal="center" vertical="center"/>
    </xf>
    <xf numFmtId="0" fontId="67" fillId="0" borderId="99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94" xfId="0" applyFont="1" applyBorder="1" applyAlignment="1">
      <alignment horizontal="center" vertical="center"/>
    </xf>
    <xf numFmtId="0" fontId="67" fillId="0" borderId="95" xfId="0" applyFont="1" applyBorder="1" applyAlignment="1">
      <alignment horizontal="center" vertical="center"/>
    </xf>
    <xf numFmtId="0" fontId="67" fillId="0" borderId="96" xfId="0" applyFont="1" applyBorder="1" applyAlignment="1">
      <alignment horizontal="center" vertical="center"/>
    </xf>
    <xf numFmtId="2" fontId="7" fillId="0" borderId="70" xfId="0" applyNumberFormat="1" applyFont="1" applyBorder="1" applyAlignment="1">
      <alignment horizontal="center" vertical="center"/>
    </xf>
    <xf numFmtId="2" fontId="7" fillId="0" borderId="69" xfId="0" applyNumberFormat="1" applyFont="1" applyBorder="1" applyAlignment="1">
      <alignment horizontal="center" vertical="center"/>
    </xf>
    <xf numFmtId="2" fontId="7" fillId="0" borderId="6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3" fillId="3" borderId="31" xfId="2" applyNumberFormat="1" applyFont="1" applyFill="1" applyBorder="1" applyAlignment="1">
      <alignment horizontal="right" vertical="center"/>
    </xf>
    <xf numFmtId="164" fontId="20" fillId="0" borderId="0" xfId="0" applyNumberFormat="1" applyFont="1" applyBorder="1" applyAlignment="1">
      <alignment horizontal="center" vertical="center" wrapText="1"/>
    </xf>
    <xf numFmtId="165" fontId="13" fillId="3" borderId="4" xfId="2" applyNumberFormat="1" applyFont="1" applyFill="1" applyBorder="1" applyAlignment="1">
      <alignment horizontal="right" vertical="center"/>
    </xf>
    <xf numFmtId="165" fontId="13" fillId="3" borderId="69" xfId="2" applyNumberFormat="1" applyFont="1" applyFill="1" applyBorder="1" applyAlignment="1">
      <alignment horizontal="right" vertical="center"/>
    </xf>
  </cellXfs>
  <cellStyles count="431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3" xfId="415"/>
    <cellStyle name="Note 3 4" xfId="420"/>
    <cellStyle name="Note 3 5" xfId="426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57152</xdr:rowOff>
    </xdr:from>
    <xdr:to>
      <xdr:col>14</xdr:col>
      <xdr:colOff>0</xdr:colOff>
      <xdr:row>2</xdr:row>
      <xdr:rowOff>76200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793649" y="57152"/>
          <a:ext cx="25527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0514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rightToLeft="1" tabSelected="1" topLeftCell="A43" zoomScaleNormal="100" workbookViewId="0">
      <selection activeCell="B67" sqref="B67:C67"/>
    </sheetView>
  </sheetViews>
  <sheetFormatPr defaultRowHeight="14.25"/>
  <cols>
    <col min="1" max="1" width="1" customWidth="1"/>
    <col min="2" max="2" width="17.125" customWidth="1"/>
    <col min="3" max="3" width="8.25" customWidth="1"/>
    <col min="4" max="4" width="8.5" customWidth="1"/>
    <col min="5" max="5" width="8.375" customWidth="1"/>
    <col min="6" max="6" width="8.25" customWidth="1"/>
    <col min="7" max="7" width="8.375" customWidth="1"/>
    <col min="8" max="8" width="8.625" customWidth="1"/>
    <col min="9" max="9" width="8.375" customWidth="1"/>
    <col min="10" max="10" width="8.25" customWidth="1"/>
    <col min="11" max="11" width="6.75" customWidth="1"/>
    <col min="12" max="12" width="7.5" customWidth="1"/>
    <col min="13" max="13" width="15.375" customWidth="1"/>
    <col min="14" max="14" width="14.75" customWidth="1"/>
  </cols>
  <sheetData>
    <row r="1" spans="2:16" s="3" customFormat="1" ht="45" customHeight="1">
      <c r="B1" s="158" t="s">
        <v>0</v>
      </c>
      <c r="C1" s="159"/>
      <c r="D1" s="160"/>
      <c r="E1" s="2"/>
      <c r="F1" s="2"/>
      <c r="G1" s="2"/>
      <c r="H1" s="2"/>
      <c r="I1" s="2"/>
      <c r="J1" s="2"/>
      <c r="K1" s="2"/>
      <c r="L1" s="2"/>
      <c r="M1" s="2"/>
    </row>
    <row r="2" spans="2:16" ht="43.5" customHeight="1">
      <c r="B2" s="36" t="s">
        <v>291</v>
      </c>
      <c r="C2" s="36"/>
      <c r="D2" s="36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36" customHeight="1">
      <c r="B3" s="24" t="s">
        <v>1</v>
      </c>
      <c r="C3" s="161">
        <v>840190441.75</v>
      </c>
      <c r="D3" s="162"/>
      <c r="E3" s="163"/>
      <c r="F3" s="2"/>
      <c r="G3" s="2"/>
      <c r="H3" s="2"/>
      <c r="I3" s="2"/>
      <c r="J3" s="4"/>
      <c r="K3" s="1" t="s">
        <v>7</v>
      </c>
      <c r="L3" s="2"/>
      <c r="M3" s="2"/>
      <c r="N3" s="30">
        <v>32</v>
      </c>
    </row>
    <row r="4" spans="2:16" ht="38.25" customHeight="1">
      <c r="B4" s="25" t="s">
        <v>2</v>
      </c>
      <c r="C4" s="161">
        <v>1445909907</v>
      </c>
      <c r="D4" s="162"/>
      <c r="E4" s="163"/>
      <c r="F4" s="2"/>
      <c r="G4" s="2"/>
      <c r="H4" s="2"/>
      <c r="I4" s="2"/>
      <c r="J4" s="4"/>
      <c r="K4" s="1" t="s">
        <v>8</v>
      </c>
      <c r="L4" s="2"/>
      <c r="M4" s="2"/>
      <c r="N4" s="30">
        <v>11</v>
      </c>
      <c r="O4" s="57"/>
      <c r="P4" s="57"/>
    </row>
    <row r="5" spans="2:16" ht="34.5" customHeight="1">
      <c r="B5" s="25" t="s">
        <v>3</v>
      </c>
      <c r="C5" s="161">
        <v>385</v>
      </c>
      <c r="D5" s="162"/>
      <c r="E5" s="163"/>
      <c r="F5" s="2"/>
      <c r="G5" s="2"/>
      <c r="H5" s="2"/>
      <c r="I5" s="2"/>
      <c r="J5" s="4"/>
      <c r="K5" s="1" t="s">
        <v>9</v>
      </c>
      <c r="L5" s="2"/>
      <c r="M5" s="2"/>
      <c r="N5" s="31">
        <v>7</v>
      </c>
      <c r="O5" s="96"/>
      <c r="P5" s="96"/>
    </row>
    <row r="6" spans="2:16" ht="30.95" customHeight="1">
      <c r="B6" s="25" t="s">
        <v>4</v>
      </c>
      <c r="C6" s="164">
        <v>459.47</v>
      </c>
      <c r="D6" s="165"/>
      <c r="E6" s="166"/>
      <c r="F6" s="2"/>
      <c r="G6" s="2"/>
      <c r="H6" s="2"/>
      <c r="I6" s="2"/>
      <c r="J6" s="4"/>
      <c r="K6" s="1" t="s">
        <v>10</v>
      </c>
      <c r="L6" s="2"/>
      <c r="M6" s="2"/>
      <c r="N6" s="31">
        <v>3</v>
      </c>
      <c r="O6" s="96"/>
    </row>
    <row r="7" spans="2:16" ht="30.95" customHeight="1">
      <c r="B7" s="25" t="s">
        <v>5</v>
      </c>
      <c r="C7" s="167">
        <v>0.05</v>
      </c>
      <c r="D7" s="168"/>
      <c r="E7" s="51"/>
      <c r="F7" s="2"/>
      <c r="G7" s="2"/>
      <c r="H7" s="2"/>
      <c r="I7" s="2"/>
      <c r="J7" s="4"/>
      <c r="K7" s="1" t="s">
        <v>11</v>
      </c>
      <c r="L7" s="2"/>
      <c r="M7" s="2"/>
      <c r="N7" s="30">
        <v>25</v>
      </c>
      <c r="O7" s="96"/>
    </row>
    <row r="8" spans="2:16" ht="30.95" customHeight="1">
      <c r="B8" s="26" t="s">
        <v>6</v>
      </c>
      <c r="C8" s="15">
        <v>104</v>
      </c>
      <c r="D8" s="27"/>
      <c r="E8" s="28"/>
      <c r="F8" s="6"/>
      <c r="G8" s="6"/>
      <c r="H8" s="6"/>
      <c r="I8" s="6"/>
      <c r="J8" s="4"/>
      <c r="K8" s="5" t="s">
        <v>12</v>
      </c>
      <c r="L8" s="6"/>
      <c r="M8" s="6"/>
      <c r="N8" s="32">
        <v>44</v>
      </c>
      <c r="O8" s="96"/>
      <c r="P8" s="96"/>
    </row>
    <row r="9" spans="2:16" ht="25.5" customHeight="1">
      <c r="B9" s="125" t="s">
        <v>290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2:16" ht="42.75" customHeight="1">
      <c r="B10" s="37" t="s">
        <v>13</v>
      </c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3</v>
      </c>
      <c r="M10" s="38" t="s">
        <v>2</v>
      </c>
      <c r="N10" s="38" t="s">
        <v>1</v>
      </c>
    </row>
    <row r="11" spans="2:16" ht="24.95" customHeight="1">
      <c r="B11" s="110" t="s">
        <v>23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2:16" s="57" customFormat="1" ht="24.95" customHeight="1">
      <c r="B12" s="78" t="s">
        <v>199</v>
      </c>
      <c r="C12" s="87" t="s">
        <v>198</v>
      </c>
      <c r="D12" s="53">
        <v>0.1</v>
      </c>
      <c r="E12" s="53">
        <v>0.1</v>
      </c>
      <c r="F12" s="53">
        <v>0.1</v>
      </c>
      <c r="G12" s="53">
        <v>0.1</v>
      </c>
      <c r="H12" s="53">
        <v>0.09</v>
      </c>
      <c r="I12" s="53">
        <v>0.1</v>
      </c>
      <c r="J12" s="53">
        <v>0.09</v>
      </c>
      <c r="K12" s="88">
        <v>10</v>
      </c>
      <c r="L12" s="54">
        <v>6</v>
      </c>
      <c r="M12" s="54">
        <v>7600000</v>
      </c>
      <c r="N12" s="54">
        <v>760000</v>
      </c>
    </row>
    <row r="13" spans="2:16" s="57" customFormat="1" ht="24.95" customHeight="1">
      <c r="B13" s="43" t="s">
        <v>107</v>
      </c>
      <c r="C13" s="42" t="s">
        <v>108</v>
      </c>
      <c r="D13" s="53">
        <v>0.28000000000000003</v>
      </c>
      <c r="E13" s="53">
        <v>0.28999999999999998</v>
      </c>
      <c r="F13" s="53">
        <v>0.28000000000000003</v>
      </c>
      <c r="G13" s="53">
        <v>0.28999999999999998</v>
      </c>
      <c r="H13" s="53">
        <v>0.28000000000000003</v>
      </c>
      <c r="I13" s="53">
        <v>0.28999999999999998</v>
      </c>
      <c r="J13" s="53">
        <v>0.28000000000000003</v>
      </c>
      <c r="K13" s="88">
        <v>3.57</v>
      </c>
      <c r="L13" s="54">
        <v>59</v>
      </c>
      <c r="M13" s="54">
        <v>1088672663</v>
      </c>
      <c r="N13" s="54">
        <v>315575072.26999998</v>
      </c>
    </row>
    <row r="14" spans="2:16" s="57" customFormat="1" ht="24.95" customHeight="1">
      <c r="B14" s="78" t="s">
        <v>175</v>
      </c>
      <c r="C14" s="79" t="s">
        <v>176</v>
      </c>
      <c r="D14" s="53">
        <v>0.46</v>
      </c>
      <c r="E14" s="53">
        <v>0.46</v>
      </c>
      <c r="F14" s="53">
        <v>0.45</v>
      </c>
      <c r="G14" s="53">
        <v>0.46</v>
      </c>
      <c r="H14" s="53">
        <v>0.46</v>
      </c>
      <c r="I14" s="53">
        <v>0.46</v>
      </c>
      <c r="J14" s="53">
        <v>0.46</v>
      </c>
      <c r="K14" s="88">
        <v>0</v>
      </c>
      <c r="L14" s="54">
        <v>3</v>
      </c>
      <c r="M14" s="54">
        <v>900000</v>
      </c>
      <c r="N14" s="54">
        <v>412000</v>
      </c>
    </row>
    <row r="15" spans="2:16" s="57" customFormat="1" ht="24.95" customHeight="1">
      <c r="B15" s="43" t="s">
        <v>115</v>
      </c>
      <c r="C15" s="42" t="s">
        <v>116</v>
      </c>
      <c r="D15" s="53">
        <v>0.13</v>
      </c>
      <c r="E15" s="53">
        <v>0.14000000000000001</v>
      </c>
      <c r="F15" s="53">
        <v>0.13</v>
      </c>
      <c r="G15" s="53">
        <v>0.13</v>
      </c>
      <c r="H15" s="53">
        <v>0.14000000000000001</v>
      </c>
      <c r="I15" s="53">
        <v>0.14000000000000001</v>
      </c>
      <c r="J15" s="53">
        <v>0.14000000000000001</v>
      </c>
      <c r="K15" s="88">
        <v>0</v>
      </c>
      <c r="L15" s="54">
        <v>4</v>
      </c>
      <c r="M15" s="54">
        <v>30000000</v>
      </c>
      <c r="N15" s="54">
        <v>4000000</v>
      </c>
    </row>
    <row r="16" spans="2:16" s="57" customFormat="1" ht="24.95" customHeight="1">
      <c r="B16" s="43" t="s">
        <v>213</v>
      </c>
      <c r="C16" s="42" t="s">
        <v>214</v>
      </c>
      <c r="D16" s="53">
        <v>0.25</v>
      </c>
      <c r="E16" s="53">
        <v>0.25</v>
      </c>
      <c r="F16" s="53">
        <v>0.25</v>
      </c>
      <c r="G16" s="53">
        <v>0.25</v>
      </c>
      <c r="H16" s="53">
        <v>0.26</v>
      </c>
      <c r="I16" s="53">
        <v>0.25</v>
      </c>
      <c r="J16" s="53">
        <v>0.26</v>
      </c>
      <c r="K16" s="88">
        <v>-3.85</v>
      </c>
      <c r="L16" s="54">
        <v>2</v>
      </c>
      <c r="M16" s="54">
        <v>6305706</v>
      </c>
      <c r="N16" s="54">
        <v>1576426.5</v>
      </c>
    </row>
    <row r="17" spans="2:14" s="57" customFormat="1" ht="24.95" customHeight="1">
      <c r="B17" s="43" t="s">
        <v>142</v>
      </c>
      <c r="C17" s="42" t="s">
        <v>143</v>
      </c>
      <c r="D17" s="53">
        <v>0.4</v>
      </c>
      <c r="E17" s="53">
        <v>0.4</v>
      </c>
      <c r="F17" s="53">
        <v>0.4</v>
      </c>
      <c r="G17" s="53">
        <v>0.4</v>
      </c>
      <c r="H17" s="53">
        <v>0.4</v>
      </c>
      <c r="I17" s="53">
        <v>0.4</v>
      </c>
      <c r="J17" s="53">
        <v>0.4</v>
      </c>
      <c r="K17" s="88">
        <v>0</v>
      </c>
      <c r="L17" s="54">
        <v>3</v>
      </c>
      <c r="M17" s="54">
        <v>5713500</v>
      </c>
      <c r="N17" s="54">
        <v>2285400</v>
      </c>
    </row>
    <row r="18" spans="2:14" s="57" customFormat="1" ht="24.95" customHeight="1">
      <c r="B18" s="78" t="s">
        <v>267</v>
      </c>
      <c r="C18" s="87" t="s">
        <v>268</v>
      </c>
      <c r="D18" s="53">
        <v>0.1</v>
      </c>
      <c r="E18" s="53">
        <v>0.11</v>
      </c>
      <c r="F18" s="53">
        <v>0.1</v>
      </c>
      <c r="G18" s="53">
        <v>0.1</v>
      </c>
      <c r="H18" s="53">
        <v>0.1</v>
      </c>
      <c r="I18" s="53">
        <v>0.11</v>
      </c>
      <c r="J18" s="53">
        <v>0.1</v>
      </c>
      <c r="K18" s="88">
        <v>10</v>
      </c>
      <c r="L18" s="54">
        <v>6</v>
      </c>
      <c r="M18" s="54">
        <v>13000000</v>
      </c>
      <c r="N18" s="54">
        <v>1330000</v>
      </c>
    </row>
    <row r="19" spans="2:14" s="57" customFormat="1" ht="24.95" customHeight="1">
      <c r="B19" s="43" t="s">
        <v>76</v>
      </c>
      <c r="C19" s="42" t="s">
        <v>77</v>
      </c>
      <c r="D19" s="53">
        <v>0.61</v>
      </c>
      <c r="E19" s="53">
        <v>0.62</v>
      </c>
      <c r="F19" s="53">
        <v>0.61</v>
      </c>
      <c r="G19" s="53">
        <v>0.61</v>
      </c>
      <c r="H19" s="53">
        <v>0.62</v>
      </c>
      <c r="I19" s="53">
        <v>0.62</v>
      </c>
      <c r="J19" s="53">
        <v>0.62</v>
      </c>
      <c r="K19" s="88">
        <v>0</v>
      </c>
      <c r="L19" s="54">
        <v>19</v>
      </c>
      <c r="M19" s="54">
        <v>78860000</v>
      </c>
      <c r="N19" s="54">
        <v>48143100</v>
      </c>
    </row>
    <row r="20" spans="2:14" s="57" customFormat="1" ht="24.95" customHeight="1">
      <c r="B20" s="43" t="s">
        <v>94</v>
      </c>
      <c r="C20" s="42" t="s">
        <v>95</v>
      </c>
      <c r="D20" s="53">
        <v>0.48</v>
      </c>
      <c r="E20" s="53">
        <v>0.48</v>
      </c>
      <c r="F20" s="53">
        <v>0.48</v>
      </c>
      <c r="G20" s="53">
        <v>0.48</v>
      </c>
      <c r="H20" s="53">
        <v>0.5</v>
      </c>
      <c r="I20" s="53">
        <v>0.48</v>
      </c>
      <c r="J20" s="53">
        <v>0.5</v>
      </c>
      <c r="K20" s="88">
        <v>-4</v>
      </c>
      <c r="L20" s="54">
        <v>1</v>
      </c>
      <c r="M20" s="54">
        <v>10000</v>
      </c>
      <c r="N20" s="54">
        <v>4800</v>
      </c>
    </row>
    <row r="21" spans="2:14" s="57" customFormat="1" ht="24.95" customHeight="1">
      <c r="B21" s="43" t="s">
        <v>152</v>
      </c>
      <c r="C21" s="42" t="s">
        <v>153</v>
      </c>
      <c r="D21" s="53">
        <v>0.51</v>
      </c>
      <c r="E21" s="53">
        <v>0.51</v>
      </c>
      <c r="F21" s="53">
        <v>0.51</v>
      </c>
      <c r="G21" s="53">
        <v>0.51</v>
      </c>
      <c r="H21" s="53">
        <v>0.51</v>
      </c>
      <c r="I21" s="53">
        <v>0.51</v>
      </c>
      <c r="J21" s="53">
        <v>0.51</v>
      </c>
      <c r="K21" s="88">
        <v>0</v>
      </c>
      <c r="L21" s="54">
        <v>3</v>
      </c>
      <c r="M21" s="54">
        <v>6000000</v>
      </c>
      <c r="N21" s="54">
        <v>3060000</v>
      </c>
    </row>
    <row r="22" spans="2:14" s="57" customFormat="1" ht="24.95" customHeight="1">
      <c r="B22" s="43" t="s">
        <v>74</v>
      </c>
      <c r="C22" s="42" t="s">
        <v>75</v>
      </c>
      <c r="D22" s="53">
        <v>7.0000000000000007E-2</v>
      </c>
      <c r="E22" s="53">
        <v>7.0000000000000007E-2</v>
      </c>
      <c r="F22" s="53">
        <v>7.0000000000000007E-2</v>
      </c>
      <c r="G22" s="53">
        <v>7.0000000000000007E-2</v>
      </c>
      <c r="H22" s="53">
        <v>7.0000000000000007E-2</v>
      </c>
      <c r="I22" s="53">
        <v>7.0000000000000007E-2</v>
      </c>
      <c r="J22" s="53">
        <v>7.0000000000000007E-2</v>
      </c>
      <c r="K22" s="88">
        <v>0</v>
      </c>
      <c r="L22" s="54">
        <v>1</v>
      </c>
      <c r="M22" s="54">
        <v>250000</v>
      </c>
      <c r="N22" s="54">
        <v>17500</v>
      </c>
    </row>
    <row r="23" spans="2:14" ht="24.95" customHeight="1">
      <c r="B23" s="113" t="s">
        <v>24</v>
      </c>
      <c r="C23" s="114"/>
      <c r="D23" s="118"/>
      <c r="E23" s="133"/>
      <c r="F23" s="133"/>
      <c r="G23" s="133"/>
      <c r="H23" s="133"/>
      <c r="I23" s="133"/>
      <c r="J23" s="133"/>
      <c r="K23" s="120"/>
      <c r="L23" s="75">
        <f>SUM(L12:L22)</f>
        <v>107</v>
      </c>
      <c r="M23" s="75">
        <f>SUM(M12:M22)</f>
        <v>1237311869</v>
      </c>
      <c r="N23" s="75">
        <f>SUM(N12:N22)</f>
        <v>377164298.76999998</v>
      </c>
    </row>
    <row r="24" spans="2:14" s="57" customFormat="1" ht="24.95" customHeight="1">
      <c r="B24" s="122" t="s">
        <v>71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2:14" s="57" customFormat="1" ht="24.95" customHeight="1">
      <c r="B25" s="48" t="s">
        <v>82</v>
      </c>
      <c r="C25" s="49" t="s">
        <v>83</v>
      </c>
      <c r="D25" s="53">
        <v>7.05</v>
      </c>
      <c r="E25" s="53">
        <v>7.05</v>
      </c>
      <c r="F25" s="53">
        <v>6.95</v>
      </c>
      <c r="G25" s="53">
        <v>7</v>
      </c>
      <c r="H25" s="53">
        <v>7.04</v>
      </c>
      <c r="I25" s="53">
        <v>7.02</v>
      </c>
      <c r="J25" s="53">
        <v>7.01</v>
      </c>
      <c r="K25" s="88">
        <v>0.14000000000000001</v>
      </c>
      <c r="L25" s="54">
        <v>59</v>
      </c>
      <c r="M25" s="54">
        <v>8497000</v>
      </c>
      <c r="N25" s="54">
        <v>59511410</v>
      </c>
    </row>
    <row r="26" spans="2:14" s="57" customFormat="1" ht="24.95" customHeight="1">
      <c r="B26" s="121" t="s">
        <v>166</v>
      </c>
      <c r="C26" s="114"/>
      <c r="D26" s="118"/>
      <c r="E26" s="133"/>
      <c r="F26" s="133"/>
      <c r="G26" s="133"/>
      <c r="H26" s="133"/>
      <c r="I26" s="133"/>
      <c r="J26" s="133"/>
      <c r="K26" s="120"/>
      <c r="L26" s="54">
        <v>59</v>
      </c>
      <c r="M26" s="54">
        <v>8497000</v>
      </c>
      <c r="N26" s="54">
        <v>59511410</v>
      </c>
    </row>
    <row r="27" spans="2:14" s="57" customFormat="1" ht="24.95" customHeight="1">
      <c r="B27" s="122" t="s">
        <v>263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</row>
    <row r="28" spans="2:14" s="57" customFormat="1" ht="24.95" customHeight="1">
      <c r="B28" s="43" t="s">
        <v>97</v>
      </c>
      <c r="C28" s="42" t="s">
        <v>98</v>
      </c>
      <c r="D28" s="53">
        <v>0.57999999999999996</v>
      </c>
      <c r="E28" s="53">
        <v>0.59</v>
      </c>
      <c r="F28" s="53">
        <v>0.57999999999999996</v>
      </c>
      <c r="G28" s="53">
        <v>0.57999999999999996</v>
      </c>
      <c r="H28" s="53">
        <v>0.56000000000000005</v>
      </c>
      <c r="I28" s="53">
        <v>0.57999999999999996</v>
      </c>
      <c r="J28" s="53">
        <v>0.56000000000000005</v>
      </c>
      <c r="K28" s="88">
        <v>3.57</v>
      </c>
      <c r="L28" s="54">
        <v>8</v>
      </c>
      <c r="M28" s="54">
        <v>5044030</v>
      </c>
      <c r="N28" s="54">
        <v>2944977.7</v>
      </c>
    </row>
    <row r="29" spans="2:14" s="57" customFormat="1" ht="24.95" customHeight="1">
      <c r="B29" s="121" t="s">
        <v>264</v>
      </c>
      <c r="C29" s="114"/>
      <c r="D29" s="118"/>
      <c r="E29" s="133"/>
      <c r="F29" s="133"/>
      <c r="G29" s="133"/>
      <c r="H29" s="133"/>
      <c r="I29" s="133"/>
      <c r="J29" s="133"/>
      <c r="K29" s="120"/>
      <c r="L29" s="54">
        <v>8</v>
      </c>
      <c r="M29" s="54">
        <v>5044030</v>
      </c>
      <c r="N29" s="54">
        <v>2944977.7</v>
      </c>
    </row>
    <row r="30" spans="2:14" s="45" customFormat="1" ht="24.95" customHeight="1">
      <c r="B30" s="122" t="s">
        <v>25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1" spans="2:14" s="57" customFormat="1" ht="24.95" customHeight="1">
      <c r="B31" s="43" t="s">
        <v>201</v>
      </c>
      <c r="C31" s="42" t="s">
        <v>202</v>
      </c>
      <c r="D31" s="53">
        <v>17.04</v>
      </c>
      <c r="E31" s="53">
        <v>17.04</v>
      </c>
      <c r="F31" s="53">
        <v>17.04</v>
      </c>
      <c r="G31" s="53">
        <v>17.04</v>
      </c>
      <c r="H31" s="53">
        <v>17.04</v>
      </c>
      <c r="I31" s="53">
        <v>17.04</v>
      </c>
      <c r="J31" s="53">
        <v>17.04</v>
      </c>
      <c r="K31" s="88">
        <v>0</v>
      </c>
      <c r="L31" s="54">
        <v>1</v>
      </c>
      <c r="M31" s="54">
        <v>13000</v>
      </c>
      <c r="N31" s="54">
        <v>221520</v>
      </c>
    </row>
    <row r="32" spans="2:14" s="57" customFormat="1" ht="24.95" customHeight="1">
      <c r="B32" s="48" t="s">
        <v>203</v>
      </c>
      <c r="C32" s="49" t="s">
        <v>204</v>
      </c>
      <c r="D32" s="53">
        <v>1.25</v>
      </c>
      <c r="E32" s="53">
        <v>1.27</v>
      </c>
      <c r="F32" s="53">
        <v>1.25</v>
      </c>
      <c r="G32" s="53">
        <v>1.27</v>
      </c>
      <c r="H32" s="53">
        <v>1.3</v>
      </c>
      <c r="I32" s="53">
        <v>1.27</v>
      </c>
      <c r="J32" s="53">
        <v>1.29</v>
      </c>
      <c r="K32" s="88">
        <v>-1.55</v>
      </c>
      <c r="L32" s="54">
        <v>12</v>
      </c>
      <c r="M32" s="54">
        <v>4220091</v>
      </c>
      <c r="N32" s="54">
        <v>5342515.57</v>
      </c>
    </row>
    <row r="33" spans="2:14" s="57" customFormat="1" ht="24.95" customHeight="1">
      <c r="B33" s="48" t="s">
        <v>72</v>
      </c>
      <c r="C33" s="49" t="s">
        <v>73</v>
      </c>
      <c r="D33" s="53">
        <v>4.2300000000000004</v>
      </c>
      <c r="E33" s="53">
        <v>4.3</v>
      </c>
      <c r="F33" s="53">
        <v>4.2</v>
      </c>
      <c r="G33" s="53">
        <v>4.24</v>
      </c>
      <c r="H33" s="53">
        <v>4.2</v>
      </c>
      <c r="I33" s="53">
        <v>4.2</v>
      </c>
      <c r="J33" s="53">
        <v>4.2</v>
      </c>
      <c r="K33" s="88">
        <v>0</v>
      </c>
      <c r="L33" s="54">
        <v>7</v>
      </c>
      <c r="M33" s="54">
        <v>842014</v>
      </c>
      <c r="N33" s="54">
        <v>3569958.8</v>
      </c>
    </row>
    <row r="34" spans="2:14" s="57" customFormat="1" ht="24.95" customHeight="1">
      <c r="B34" s="43" t="s">
        <v>103</v>
      </c>
      <c r="C34" s="42" t="s">
        <v>104</v>
      </c>
      <c r="D34" s="53">
        <v>16.5</v>
      </c>
      <c r="E34" s="53">
        <v>16.7</v>
      </c>
      <c r="F34" s="53">
        <v>16.5</v>
      </c>
      <c r="G34" s="53">
        <v>16.600000000000001</v>
      </c>
      <c r="H34" s="53">
        <v>16</v>
      </c>
      <c r="I34" s="53">
        <v>16.7</v>
      </c>
      <c r="J34" s="53">
        <v>16</v>
      </c>
      <c r="K34" s="88">
        <v>4.38</v>
      </c>
      <c r="L34" s="54">
        <v>13</v>
      </c>
      <c r="M34" s="54">
        <v>208500</v>
      </c>
      <c r="N34" s="54">
        <v>3460275</v>
      </c>
    </row>
    <row r="35" spans="2:14" s="57" customFormat="1" ht="24.95" customHeight="1">
      <c r="B35" s="48" t="s">
        <v>99</v>
      </c>
      <c r="C35" s="49" t="s">
        <v>100</v>
      </c>
      <c r="D35" s="53">
        <v>1.6</v>
      </c>
      <c r="E35" s="53">
        <v>1.6</v>
      </c>
      <c r="F35" s="53">
        <v>1.6</v>
      </c>
      <c r="G35" s="53">
        <v>1.6</v>
      </c>
      <c r="H35" s="53">
        <v>1.61</v>
      </c>
      <c r="I35" s="53">
        <v>1.6</v>
      </c>
      <c r="J35" s="53">
        <v>1.6</v>
      </c>
      <c r="K35" s="88">
        <v>0</v>
      </c>
      <c r="L35" s="54">
        <v>2</v>
      </c>
      <c r="M35" s="54">
        <v>160000</v>
      </c>
      <c r="N35" s="54">
        <v>256000</v>
      </c>
    </row>
    <row r="36" spans="2:14" ht="24.95" customHeight="1">
      <c r="B36" s="113" t="s">
        <v>66</v>
      </c>
      <c r="C36" s="114"/>
      <c r="D36" s="115"/>
      <c r="E36" s="133"/>
      <c r="F36" s="133"/>
      <c r="G36" s="133"/>
      <c r="H36" s="133"/>
      <c r="I36" s="133"/>
      <c r="J36" s="133"/>
      <c r="K36" s="117"/>
      <c r="L36" s="72">
        <f>SUM(L31:L35)</f>
        <v>35</v>
      </c>
      <c r="M36" s="72">
        <f>SUM(M31:M35)</f>
        <v>5443605</v>
      </c>
      <c r="N36" s="72">
        <f>SUM(N31:N35)</f>
        <v>12850269.370000001</v>
      </c>
    </row>
    <row r="37" spans="2:14" ht="24.95" customHeight="1">
      <c r="B37" s="130" t="s">
        <v>26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2"/>
    </row>
    <row r="38" spans="2:14" s="57" customFormat="1" ht="24.95" customHeight="1">
      <c r="B38" s="44" t="s">
        <v>92</v>
      </c>
      <c r="C38" s="42" t="s">
        <v>93</v>
      </c>
      <c r="D38" s="53">
        <v>2.6</v>
      </c>
      <c r="E38" s="53">
        <v>2.6</v>
      </c>
      <c r="F38" s="53">
        <v>2.5</v>
      </c>
      <c r="G38" s="53">
        <v>2.5099999999999998</v>
      </c>
      <c r="H38" s="53">
        <v>2.59</v>
      </c>
      <c r="I38" s="53">
        <v>2.6</v>
      </c>
      <c r="J38" s="53">
        <v>2.61</v>
      </c>
      <c r="K38" s="88">
        <v>-0.38</v>
      </c>
      <c r="L38" s="54">
        <v>70</v>
      </c>
      <c r="M38" s="54">
        <v>111821135</v>
      </c>
      <c r="N38" s="54">
        <v>280986691.94999999</v>
      </c>
    </row>
    <row r="39" spans="2:14" s="57" customFormat="1" ht="24.95" customHeight="1">
      <c r="B39" s="44" t="s">
        <v>154</v>
      </c>
      <c r="C39" s="42" t="s">
        <v>155</v>
      </c>
      <c r="D39" s="53">
        <v>1.18</v>
      </c>
      <c r="E39" s="53">
        <v>1.18</v>
      </c>
      <c r="F39" s="53">
        <v>1.17</v>
      </c>
      <c r="G39" s="53">
        <v>1.17</v>
      </c>
      <c r="H39" s="53">
        <v>1.17</v>
      </c>
      <c r="I39" s="53">
        <v>1.17</v>
      </c>
      <c r="J39" s="53">
        <v>1.1599999999999999</v>
      </c>
      <c r="K39" s="88">
        <v>0.86</v>
      </c>
      <c r="L39" s="54">
        <v>4</v>
      </c>
      <c r="M39" s="54">
        <v>40552000</v>
      </c>
      <c r="N39" s="54">
        <v>47448360</v>
      </c>
    </row>
    <row r="40" spans="2:14" s="57" customFormat="1" ht="24.95" customHeight="1">
      <c r="B40" s="34" t="s">
        <v>211</v>
      </c>
      <c r="C40" s="34" t="s">
        <v>212</v>
      </c>
      <c r="D40" s="53">
        <v>10.24</v>
      </c>
      <c r="E40" s="53">
        <v>10.25</v>
      </c>
      <c r="F40" s="53">
        <v>10.24</v>
      </c>
      <c r="G40" s="53">
        <v>10.24</v>
      </c>
      <c r="H40" s="53">
        <v>10.25</v>
      </c>
      <c r="I40" s="53">
        <v>10.25</v>
      </c>
      <c r="J40" s="53">
        <v>10.25</v>
      </c>
      <c r="K40" s="88">
        <v>0</v>
      </c>
      <c r="L40" s="54">
        <v>5</v>
      </c>
      <c r="M40" s="54">
        <v>36000</v>
      </c>
      <c r="N40" s="54">
        <v>368650</v>
      </c>
    </row>
    <row r="41" spans="2:14" s="57" customFormat="1" ht="24.95" customHeight="1">
      <c r="B41" s="34" t="s">
        <v>191</v>
      </c>
      <c r="C41" s="34" t="s">
        <v>192</v>
      </c>
      <c r="D41" s="53">
        <v>1.6</v>
      </c>
      <c r="E41" s="53">
        <v>1.6</v>
      </c>
      <c r="F41" s="53">
        <v>1.6</v>
      </c>
      <c r="G41" s="53">
        <v>1.6</v>
      </c>
      <c r="H41" s="53">
        <v>1.6</v>
      </c>
      <c r="I41" s="53">
        <v>1.6</v>
      </c>
      <c r="J41" s="53">
        <v>1.6</v>
      </c>
      <c r="K41" s="88">
        <v>0</v>
      </c>
      <c r="L41" s="54">
        <v>5</v>
      </c>
      <c r="M41" s="54">
        <v>1510000</v>
      </c>
      <c r="N41" s="54">
        <v>2416000</v>
      </c>
    </row>
    <row r="42" spans="2:14" s="57" customFormat="1" ht="24.95" customHeight="1">
      <c r="B42" s="43" t="s">
        <v>217</v>
      </c>
      <c r="C42" s="42" t="s">
        <v>218</v>
      </c>
      <c r="D42" s="53">
        <v>1.1100000000000001</v>
      </c>
      <c r="E42" s="53">
        <v>1.17</v>
      </c>
      <c r="F42" s="53">
        <v>1.1100000000000001</v>
      </c>
      <c r="G42" s="53">
        <v>1.1499999999999999</v>
      </c>
      <c r="H42" s="53">
        <v>1.1000000000000001</v>
      </c>
      <c r="I42" s="53">
        <v>1.17</v>
      </c>
      <c r="J42" s="53">
        <v>1.1000000000000001</v>
      </c>
      <c r="K42" s="88">
        <v>6.36</v>
      </c>
      <c r="L42" s="54">
        <v>49</v>
      </c>
      <c r="M42" s="54">
        <v>20900483</v>
      </c>
      <c r="N42" s="54">
        <v>23941540.960000001</v>
      </c>
    </row>
    <row r="43" spans="2:14" s="57" customFormat="1" ht="24.95" customHeight="1">
      <c r="B43" s="34" t="s">
        <v>148</v>
      </c>
      <c r="C43" s="34" t="s">
        <v>149</v>
      </c>
      <c r="D43" s="53">
        <v>2.7</v>
      </c>
      <c r="E43" s="53">
        <v>2.8</v>
      </c>
      <c r="F43" s="53">
        <v>2.7</v>
      </c>
      <c r="G43" s="53">
        <v>2.71</v>
      </c>
      <c r="H43" s="53">
        <v>2.67</v>
      </c>
      <c r="I43" s="53">
        <v>2.8</v>
      </c>
      <c r="J43" s="53">
        <v>2.7</v>
      </c>
      <c r="K43" s="88">
        <v>3.7</v>
      </c>
      <c r="L43" s="54">
        <v>3</v>
      </c>
      <c r="M43" s="54">
        <v>385510</v>
      </c>
      <c r="N43" s="54">
        <v>1045877</v>
      </c>
    </row>
    <row r="44" spans="2:14" s="57" customFormat="1" ht="22.5" customHeight="1">
      <c r="B44" s="134" t="s">
        <v>53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2:14" s="57" customFormat="1" ht="25.5" customHeight="1">
      <c r="B45" s="125" t="s">
        <v>290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</row>
    <row r="46" spans="2:14" s="57" customFormat="1" ht="42.75" customHeight="1">
      <c r="B46" s="37" t="s">
        <v>13</v>
      </c>
      <c r="C46" s="38" t="s">
        <v>14</v>
      </c>
      <c r="D46" s="38" t="s">
        <v>15</v>
      </c>
      <c r="E46" s="38" t="s">
        <v>16</v>
      </c>
      <c r="F46" s="38" t="s">
        <v>17</v>
      </c>
      <c r="G46" s="38" t="s">
        <v>18</v>
      </c>
      <c r="H46" s="38" t="s">
        <v>19</v>
      </c>
      <c r="I46" s="38" t="s">
        <v>20</v>
      </c>
      <c r="J46" s="38" t="s">
        <v>21</v>
      </c>
      <c r="K46" s="38" t="s">
        <v>22</v>
      </c>
      <c r="L46" s="38" t="s">
        <v>3</v>
      </c>
      <c r="M46" s="38" t="s">
        <v>2</v>
      </c>
      <c r="N46" s="38" t="s">
        <v>1</v>
      </c>
    </row>
    <row r="47" spans="2:14" s="57" customFormat="1" ht="24.95" customHeight="1">
      <c r="B47" s="130" t="s">
        <v>26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</row>
    <row r="48" spans="2:14" s="57" customFormat="1" ht="24.95" customHeight="1">
      <c r="B48" s="34" t="s">
        <v>146</v>
      </c>
      <c r="C48" s="34" t="s">
        <v>147</v>
      </c>
      <c r="D48" s="53">
        <v>2.23</v>
      </c>
      <c r="E48" s="53">
        <v>2.2400000000000002</v>
      </c>
      <c r="F48" s="53">
        <v>2.23</v>
      </c>
      <c r="G48" s="53">
        <v>2.23</v>
      </c>
      <c r="H48" s="53">
        <v>2.2400000000000002</v>
      </c>
      <c r="I48" s="53">
        <v>2.23</v>
      </c>
      <c r="J48" s="53">
        <v>2.2400000000000002</v>
      </c>
      <c r="K48" s="88">
        <v>-0.45</v>
      </c>
      <c r="L48" s="54">
        <v>12</v>
      </c>
      <c r="M48" s="54">
        <v>6250000</v>
      </c>
      <c r="N48" s="54">
        <v>13940000</v>
      </c>
    </row>
    <row r="49" spans="2:14" s="57" customFormat="1" ht="24.95" customHeight="1">
      <c r="B49" s="34" t="s">
        <v>232</v>
      </c>
      <c r="C49" s="34" t="s">
        <v>233</v>
      </c>
      <c r="D49" s="53">
        <v>9</v>
      </c>
      <c r="E49" s="53">
        <v>9</v>
      </c>
      <c r="F49" s="53">
        <v>9</v>
      </c>
      <c r="G49" s="53">
        <v>9</v>
      </c>
      <c r="H49" s="53">
        <v>8.8000000000000007</v>
      </c>
      <c r="I49" s="53">
        <v>9</v>
      </c>
      <c r="J49" s="53">
        <v>8.8000000000000007</v>
      </c>
      <c r="K49" s="88">
        <v>2.27</v>
      </c>
      <c r="L49" s="54">
        <v>2</v>
      </c>
      <c r="M49" s="54">
        <v>233012</v>
      </c>
      <c r="N49" s="54">
        <v>2097108</v>
      </c>
    </row>
    <row r="50" spans="2:14" s="57" customFormat="1" ht="24.95" customHeight="1">
      <c r="B50" s="121" t="s">
        <v>27</v>
      </c>
      <c r="C50" s="114"/>
      <c r="D50" s="115"/>
      <c r="E50" s="133"/>
      <c r="F50" s="133"/>
      <c r="G50" s="133"/>
      <c r="H50" s="133"/>
      <c r="I50" s="133"/>
      <c r="J50" s="133"/>
      <c r="K50" s="117"/>
      <c r="L50" s="75">
        <f>SUM(L38:L49)</f>
        <v>150</v>
      </c>
      <c r="M50" s="75">
        <f>SUM(M38:M49)</f>
        <v>181688140</v>
      </c>
      <c r="N50" s="75">
        <f>SUM(N38:N49)</f>
        <v>372244227.90999997</v>
      </c>
    </row>
    <row r="51" spans="2:14" s="57" customFormat="1" ht="24.95" customHeight="1">
      <c r="B51" s="130" t="s">
        <v>254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2:14" s="57" customFormat="1" ht="24.95" customHeight="1">
      <c r="B52" s="34" t="s">
        <v>131</v>
      </c>
      <c r="C52" s="34" t="s">
        <v>132</v>
      </c>
      <c r="D52" s="53">
        <v>8.1</v>
      </c>
      <c r="E52" s="53">
        <v>8.1</v>
      </c>
      <c r="F52" s="53">
        <v>8.1</v>
      </c>
      <c r="G52" s="53">
        <v>8.1</v>
      </c>
      <c r="H52" s="53">
        <v>8.09</v>
      </c>
      <c r="I52" s="53">
        <v>8.1</v>
      </c>
      <c r="J52" s="53">
        <v>8.0299999999999994</v>
      </c>
      <c r="K52" s="88">
        <v>0.87</v>
      </c>
      <c r="L52" s="54">
        <v>2</v>
      </c>
      <c r="M52" s="54">
        <v>100000</v>
      </c>
      <c r="N52" s="54">
        <v>810000</v>
      </c>
    </row>
    <row r="53" spans="2:14" s="57" customFormat="1" ht="24.95" customHeight="1">
      <c r="B53" s="34" t="s">
        <v>230</v>
      </c>
      <c r="C53" s="34" t="s">
        <v>231</v>
      </c>
      <c r="D53" s="53">
        <v>66</v>
      </c>
      <c r="E53" s="53">
        <v>67</v>
      </c>
      <c r="F53" s="53">
        <v>66</v>
      </c>
      <c r="G53" s="53">
        <v>66.010000000000005</v>
      </c>
      <c r="H53" s="53">
        <v>67.010000000000005</v>
      </c>
      <c r="I53" s="53">
        <v>66</v>
      </c>
      <c r="J53" s="53">
        <v>67</v>
      </c>
      <c r="K53" s="88">
        <v>-1.49</v>
      </c>
      <c r="L53" s="54">
        <v>13</v>
      </c>
      <c r="M53" s="54">
        <v>141263</v>
      </c>
      <c r="N53" s="54">
        <v>9324858</v>
      </c>
    </row>
    <row r="54" spans="2:14" s="57" customFormat="1" ht="24.95" customHeight="1">
      <c r="B54" s="34" t="s">
        <v>105</v>
      </c>
      <c r="C54" s="34" t="s">
        <v>106</v>
      </c>
      <c r="D54" s="53">
        <v>9.6</v>
      </c>
      <c r="E54" s="53">
        <v>9.6</v>
      </c>
      <c r="F54" s="53">
        <v>9.6</v>
      </c>
      <c r="G54" s="53">
        <v>9.6</v>
      </c>
      <c r="H54" s="53">
        <v>9.59</v>
      </c>
      <c r="I54" s="53">
        <v>9.6</v>
      </c>
      <c r="J54" s="53">
        <v>9.6</v>
      </c>
      <c r="K54" s="88">
        <v>0</v>
      </c>
      <c r="L54" s="54">
        <v>4</v>
      </c>
      <c r="M54" s="54">
        <v>74000</v>
      </c>
      <c r="N54" s="54">
        <v>710400</v>
      </c>
    </row>
    <row r="55" spans="2:14" s="57" customFormat="1" ht="24.95" customHeight="1">
      <c r="B55" s="121" t="s">
        <v>255</v>
      </c>
      <c r="C55" s="114"/>
      <c r="D55" s="135"/>
      <c r="E55" s="136"/>
      <c r="F55" s="136"/>
      <c r="G55" s="136"/>
      <c r="H55" s="136"/>
      <c r="I55" s="136"/>
      <c r="J55" s="136"/>
      <c r="K55" s="137"/>
      <c r="L55" s="54">
        <f>SUM(L52:L54)</f>
        <v>19</v>
      </c>
      <c r="M55" s="54">
        <f>SUM(M52:M54)</f>
        <v>315263</v>
      </c>
      <c r="N55" s="54">
        <f>SUM(N52:N54)</f>
        <v>10845258</v>
      </c>
    </row>
    <row r="56" spans="2:14" s="45" customFormat="1" ht="24.95" customHeight="1">
      <c r="B56" s="121" t="s">
        <v>29</v>
      </c>
      <c r="C56" s="114"/>
      <c r="D56" s="127"/>
      <c r="E56" s="128"/>
      <c r="F56" s="128"/>
      <c r="G56" s="128"/>
      <c r="H56" s="128"/>
      <c r="I56" s="128"/>
      <c r="J56" s="128"/>
      <c r="K56" s="129"/>
      <c r="L56" s="50">
        <f>L55+L50+L36+L29+L26+L23</f>
        <v>378</v>
      </c>
      <c r="M56" s="75">
        <f t="shared" ref="M56:N56" si="0">M55+M50+M36+M29+M26+M23</f>
        <v>1438299907</v>
      </c>
      <c r="N56" s="75">
        <f t="shared" si="0"/>
        <v>835560441.75</v>
      </c>
    </row>
    <row r="57" spans="2:14" s="57" customFormat="1" ht="30" customHeight="1">
      <c r="B57" s="125" t="s">
        <v>292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</row>
    <row r="58" spans="2:14" s="57" customFormat="1" ht="45" customHeight="1">
      <c r="B58" s="37" t="s">
        <v>13</v>
      </c>
      <c r="C58" s="38" t="s">
        <v>14</v>
      </c>
      <c r="D58" s="38" t="s">
        <v>15</v>
      </c>
      <c r="E58" s="38" t="s">
        <v>16</v>
      </c>
      <c r="F58" s="38" t="s">
        <v>17</v>
      </c>
      <c r="G58" s="38" t="s">
        <v>18</v>
      </c>
      <c r="H58" s="38" t="s">
        <v>19</v>
      </c>
      <c r="I58" s="38" t="s">
        <v>20</v>
      </c>
      <c r="J58" s="38" t="s">
        <v>21</v>
      </c>
      <c r="K58" s="38" t="s">
        <v>22</v>
      </c>
      <c r="L58" s="38" t="s">
        <v>3</v>
      </c>
      <c r="M58" s="38" t="s">
        <v>2</v>
      </c>
      <c r="N58" s="38" t="s">
        <v>1</v>
      </c>
    </row>
    <row r="59" spans="2:14" s="57" customFormat="1" ht="27" customHeight="1">
      <c r="B59" s="110" t="s">
        <v>23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</row>
    <row r="60" spans="2:14" s="57" customFormat="1" ht="27" customHeight="1">
      <c r="B60" s="9" t="s">
        <v>283</v>
      </c>
      <c r="C60" s="7" t="s">
        <v>284</v>
      </c>
      <c r="D60" s="53">
        <v>0.37</v>
      </c>
      <c r="E60" s="53">
        <v>0.37</v>
      </c>
      <c r="F60" s="53">
        <v>0.37</v>
      </c>
      <c r="G60" s="53">
        <v>0.37</v>
      </c>
      <c r="H60" s="53">
        <v>0.39</v>
      </c>
      <c r="I60" s="53">
        <v>0.37</v>
      </c>
      <c r="J60" s="53">
        <v>0.39</v>
      </c>
      <c r="K60" s="88">
        <v>-5.13</v>
      </c>
      <c r="L60" s="54">
        <v>3</v>
      </c>
      <c r="M60" s="54">
        <v>5100000</v>
      </c>
      <c r="N60" s="54">
        <v>1887000</v>
      </c>
    </row>
    <row r="61" spans="2:14" s="57" customFormat="1" ht="27" customHeight="1">
      <c r="B61" s="113" t="s">
        <v>24</v>
      </c>
      <c r="C61" s="114"/>
      <c r="D61" s="115"/>
      <c r="E61" s="116"/>
      <c r="F61" s="116"/>
      <c r="G61" s="116"/>
      <c r="H61" s="116"/>
      <c r="I61" s="116"/>
      <c r="J61" s="116"/>
      <c r="K61" s="117"/>
      <c r="L61" s="54">
        <v>3</v>
      </c>
      <c r="M61" s="54">
        <v>5100000</v>
      </c>
      <c r="N61" s="54">
        <v>1887000</v>
      </c>
    </row>
    <row r="62" spans="2:14" s="57" customFormat="1" ht="27" customHeight="1">
      <c r="B62" s="122" t="s">
        <v>71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4"/>
    </row>
    <row r="63" spans="2:14" s="57" customFormat="1" ht="27" customHeight="1">
      <c r="B63" s="9" t="s">
        <v>88</v>
      </c>
      <c r="C63" s="7" t="s">
        <v>89</v>
      </c>
      <c r="D63" s="53">
        <v>2.4</v>
      </c>
      <c r="E63" s="53">
        <v>2.4</v>
      </c>
      <c r="F63" s="53">
        <v>2.4</v>
      </c>
      <c r="G63" s="53">
        <v>2.4</v>
      </c>
      <c r="H63" s="53">
        <v>2.4300000000000002</v>
      </c>
      <c r="I63" s="53">
        <v>2.4</v>
      </c>
      <c r="J63" s="53">
        <v>2.4</v>
      </c>
      <c r="K63" s="88">
        <v>0</v>
      </c>
      <c r="L63" s="54">
        <v>2</v>
      </c>
      <c r="M63" s="54">
        <v>810000</v>
      </c>
      <c r="N63" s="54">
        <v>1944000</v>
      </c>
    </row>
    <row r="64" spans="2:14" s="57" customFormat="1" ht="27" customHeight="1">
      <c r="B64" s="121" t="s">
        <v>166</v>
      </c>
      <c r="C64" s="114"/>
      <c r="D64" s="115"/>
      <c r="E64" s="116"/>
      <c r="F64" s="116"/>
      <c r="G64" s="116"/>
      <c r="H64" s="116"/>
      <c r="I64" s="116"/>
      <c r="J64" s="116"/>
      <c r="K64" s="117"/>
      <c r="L64" s="54">
        <v>2</v>
      </c>
      <c r="M64" s="54">
        <v>810000</v>
      </c>
      <c r="N64" s="54">
        <v>1944000</v>
      </c>
    </row>
    <row r="65" spans="2:14" s="57" customFormat="1" ht="27" customHeight="1">
      <c r="B65" s="122" t="s">
        <v>263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4"/>
    </row>
    <row r="66" spans="2:14" s="57" customFormat="1" ht="27" customHeight="1">
      <c r="B66" s="9" t="s">
        <v>84</v>
      </c>
      <c r="C66" s="7" t="s">
        <v>85</v>
      </c>
      <c r="D66" s="53">
        <v>0.47</v>
      </c>
      <c r="E66" s="53">
        <v>0.47</v>
      </c>
      <c r="F66" s="53">
        <v>0.47</v>
      </c>
      <c r="G66" s="53">
        <v>0.47</v>
      </c>
      <c r="H66" s="53">
        <v>0.47</v>
      </c>
      <c r="I66" s="53">
        <v>0.47</v>
      </c>
      <c r="J66" s="53">
        <v>0.47</v>
      </c>
      <c r="K66" s="88">
        <v>0</v>
      </c>
      <c r="L66" s="54">
        <v>2</v>
      </c>
      <c r="M66" s="54">
        <v>1700000</v>
      </c>
      <c r="N66" s="54">
        <v>799000</v>
      </c>
    </row>
    <row r="67" spans="2:14" s="57" customFormat="1" ht="27" customHeight="1">
      <c r="B67" s="121" t="s">
        <v>264</v>
      </c>
      <c r="C67" s="114"/>
      <c r="D67" s="115"/>
      <c r="E67" s="116"/>
      <c r="F67" s="116"/>
      <c r="G67" s="116"/>
      <c r="H67" s="116"/>
      <c r="I67" s="116"/>
      <c r="J67" s="116"/>
      <c r="K67" s="117"/>
      <c r="L67" s="54">
        <v>2</v>
      </c>
      <c r="M67" s="54">
        <v>1700000</v>
      </c>
      <c r="N67" s="54">
        <v>799000</v>
      </c>
    </row>
    <row r="68" spans="2:14" s="57" customFormat="1" ht="27" customHeight="1">
      <c r="B68" s="121" t="s">
        <v>111</v>
      </c>
      <c r="C68" s="114"/>
      <c r="D68" s="118"/>
      <c r="E68" s="119"/>
      <c r="F68" s="119"/>
      <c r="G68" s="119"/>
      <c r="H68" s="119"/>
      <c r="I68" s="119"/>
      <c r="J68" s="119"/>
      <c r="K68" s="120"/>
      <c r="L68" s="54">
        <f>L67+L64+L61</f>
        <v>7</v>
      </c>
      <c r="M68" s="54">
        <f t="shared" ref="M68:N68" si="1">M67+M64+M61</f>
        <v>7610000</v>
      </c>
      <c r="N68" s="54">
        <f t="shared" si="1"/>
        <v>4630000</v>
      </c>
    </row>
    <row r="69" spans="2:14" s="57" customFormat="1" ht="27" customHeight="1">
      <c r="B69" s="121" t="s">
        <v>112</v>
      </c>
      <c r="C69" s="114"/>
      <c r="D69" s="118"/>
      <c r="E69" s="119"/>
      <c r="F69" s="119"/>
      <c r="G69" s="119"/>
      <c r="H69" s="119"/>
      <c r="I69" s="119"/>
      <c r="J69" s="119"/>
      <c r="K69" s="120"/>
      <c r="L69" s="54">
        <f>L68+L56</f>
        <v>385</v>
      </c>
      <c r="M69" s="54">
        <f t="shared" ref="M69:N69" si="2">M68+M56</f>
        <v>1445909907</v>
      </c>
      <c r="N69" s="54">
        <f t="shared" si="2"/>
        <v>840190441.75</v>
      </c>
    </row>
    <row r="70" spans="2:14" s="35" customFormat="1" ht="18" customHeight="1">
      <c r="B70" s="152" t="s">
        <v>293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2:14" ht="18" customHeight="1">
      <c r="B71" s="148" t="s">
        <v>161</v>
      </c>
      <c r="C71" s="148"/>
      <c r="D71" s="148"/>
      <c r="E71" s="148"/>
      <c r="F71" s="148"/>
      <c r="G71" s="148"/>
      <c r="H71" s="39"/>
      <c r="I71" s="141" t="s">
        <v>58</v>
      </c>
      <c r="J71" s="141"/>
      <c r="K71" s="141"/>
      <c r="L71" s="141"/>
      <c r="M71" s="141"/>
      <c r="N71" s="141"/>
    </row>
    <row r="72" spans="2:14" ht="18" customHeight="1">
      <c r="B72" s="55" t="s">
        <v>30</v>
      </c>
      <c r="C72" s="20" t="s">
        <v>31</v>
      </c>
      <c r="D72" s="21" t="s">
        <v>55</v>
      </c>
      <c r="E72" s="149" t="s">
        <v>54</v>
      </c>
      <c r="F72" s="150"/>
      <c r="G72" s="151"/>
      <c r="H72" s="11"/>
      <c r="I72" s="142" t="s">
        <v>30</v>
      </c>
      <c r="J72" s="143"/>
      <c r="K72" s="144"/>
      <c r="L72" s="33" t="s">
        <v>31</v>
      </c>
      <c r="M72" s="33" t="s">
        <v>22</v>
      </c>
      <c r="N72" s="33" t="s">
        <v>2</v>
      </c>
    </row>
    <row r="73" spans="2:14" ht="18" customHeight="1">
      <c r="B73" s="78" t="s">
        <v>199</v>
      </c>
      <c r="C73" s="53">
        <v>0.1</v>
      </c>
      <c r="D73" s="89">
        <v>10</v>
      </c>
      <c r="E73" s="138">
        <v>7600000</v>
      </c>
      <c r="F73" s="139">
        <v>7600000</v>
      </c>
      <c r="G73" s="140">
        <v>7600000</v>
      </c>
      <c r="H73" s="22"/>
      <c r="I73" s="145" t="s">
        <v>283</v>
      </c>
      <c r="J73" s="146"/>
      <c r="K73" s="147"/>
      <c r="L73" s="53">
        <v>0.37</v>
      </c>
      <c r="M73" s="90">
        <v>-5.13</v>
      </c>
      <c r="N73" s="54">
        <v>5100000</v>
      </c>
    </row>
    <row r="74" spans="2:14" s="11" customFormat="1" ht="18" customHeight="1">
      <c r="B74" s="43" t="s">
        <v>267</v>
      </c>
      <c r="C74" s="53">
        <v>0.11</v>
      </c>
      <c r="D74" s="89">
        <v>10</v>
      </c>
      <c r="E74" s="138">
        <v>13000000</v>
      </c>
      <c r="F74" s="139">
        <v>13000000</v>
      </c>
      <c r="G74" s="140">
        <v>13000000</v>
      </c>
      <c r="H74" s="22"/>
      <c r="I74" s="145" t="s">
        <v>94</v>
      </c>
      <c r="J74" s="146"/>
      <c r="K74" s="147"/>
      <c r="L74" s="53">
        <v>0.48</v>
      </c>
      <c r="M74" s="90">
        <v>-4</v>
      </c>
      <c r="N74" s="54">
        <v>10000</v>
      </c>
    </row>
    <row r="75" spans="2:14" s="17" customFormat="1" ht="18" customHeight="1">
      <c r="B75" s="78" t="s">
        <v>217</v>
      </c>
      <c r="C75" s="53">
        <v>1.17</v>
      </c>
      <c r="D75" s="89">
        <v>6.36</v>
      </c>
      <c r="E75" s="138">
        <v>20900483</v>
      </c>
      <c r="F75" s="139">
        <v>20900483</v>
      </c>
      <c r="G75" s="140">
        <v>20900483</v>
      </c>
      <c r="H75" s="22"/>
      <c r="I75" s="145" t="s">
        <v>213</v>
      </c>
      <c r="J75" s="146"/>
      <c r="K75" s="147"/>
      <c r="L75" s="53">
        <v>0.25</v>
      </c>
      <c r="M75" s="90">
        <v>-3.85</v>
      </c>
      <c r="N75" s="54">
        <v>6305706</v>
      </c>
    </row>
    <row r="76" spans="2:14" s="17" customFormat="1" ht="18" customHeight="1">
      <c r="B76" s="43" t="s">
        <v>103</v>
      </c>
      <c r="C76" s="53">
        <v>16.7</v>
      </c>
      <c r="D76" s="89">
        <v>4.38</v>
      </c>
      <c r="E76" s="138">
        <v>208500</v>
      </c>
      <c r="F76" s="139">
        <v>208500</v>
      </c>
      <c r="G76" s="140">
        <v>208500</v>
      </c>
      <c r="H76" s="22"/>
      <c r="I76" s="145" t="s">
        <v>203</v>
      </c>
      <c r="J76" s="146"/>
      <c r="K76" s="147"/>
      <c r="L76" s="53">
        <v>1.27</v>
      </c>
      <c r="M76" s="90">
        <v>-1.55</v>
      </c>
      <c r="N76" s="54">
        <v>4220091</v>
      </c>
    </row>
    <row r="77" spans="2:14" s="17" customFormat="1" ht="18" customHeight="1">
      <c r="B77" s="55" t="s">
        <v>148</v>
      </c>
      <c r="C77" s="53">
        <v>2.8</v>
      </c>
      <c r="D77" s="89">
        <v>3.7</v>
      </c>
      <c r="E77" s="138">
        <v>385510</v>
      </c>
      <c r="F77" s="139">
        <v>385510</v>
      </c>
      <c r="G77" s="140">
        <v>385510</v>
      </c>
      <c r="H77" s="22"/>
      <c r="I77" s="145" t="s">
        <v>230</v>
      </c>
      <c r="J77" s="146"/>
      <c r="K77" s="147"/>
      <c r="L77" s="53">
        <v>66</v>
      </c>
      <c r="M77" s="90">
        <v>-1.49</v>
      </c>
      <c r="N77" s="54">
        <v>141263</v>
      </c>
    </row>
    <row r="78" spans="2:14" s="17" customFormat="1" ht="18" customHeight="1">
      <c r="B78" s="141" t="s">
        <v>32</v>
      </c>
      <c r="C78" s="141"/>
      <c r="D78" s="141"/>
      <c r="E78" s="141"/>
      <c r="F78" s="141"/>
      <c r="G78" s="141"/>
      <c r="H78" s="40"/>
      <c r="I78" s="141" t="s">
        <v>33</v>
      </c>
      <c r="J78" s="141"/>
      <c r="K78" s="141"/>
      <c r="L78" s="141"/>
      <c r="M78" s="141"/>
      <c r="N78" s="141"/>
    </row>
    <row r="79" spans="2:14" s="17" customFormat="1" ht="18" customHeight="1">
      <c r="B79" s="19" t="s">
        <v>30</v>
      </c>
      <c r="C79" s="20" t="s">
        <v>31</v>
      </c>
      <c r="D79" s="21" t="s">
        <v>55</v>
      </c>
      <c r="E79" s="138" t="s">
        <v>54</v>
      </c>
      <c r="F79" s="139"/>
      <c r="G79" s="140"/>
      <c r="H79" s="11"/>
      <c r="I79" s="170" t="s">
        <v>30</v>
      </c>
      <c r="J79" s="171"/>
      <c r="K79" s="172"/>
      <c r="L79" s="10" t="s">
        <v>31</v>
      </c>
      <c r="M79" s="10" t="s">
        <v>22</v>
      </c>
      <c r="N79" s="10" t="s">
        <v>1</v>
      </c>
    </row>
    <row r="80" spans="2:14" ht="18" customHeight="1">
      <c r="B80" s="43" t="s">
        <v>107</v>
      </c>
      <c r="C80" s="53">
        <v>0.28999999999999998</v>
      </c>
      <c r="D80" s="88">
        <v>3.57</v>
      </c>
      <c r="E80" s="138">
        <v>1088672663</v>
      </c>
      <c r="F80" s="139">
        <v>1088672663</v>
      </c>
      <c r="G80" s="140">
        <v>1088672663</v>
      </c>
      <c r="H80" s="23"/>
      <c r="I80" s="145" t="s">
        <v>107</v>
      </c>
      <c r="J80" s="146"/>
      <c r="K80" s="147"/>
      <c r="L80" s="53">
        <v>0.28999999999999998</v>
      </c>
      <c r="M80" s="88">
        <v>3.57</v>
      </c>
      <c r="N80" s="54">
        <v>315575072.26999998</v>
      </c>
    </row>
    <row r="81" spans="2:14" ht="18" customHeight="1">
      <c r="B81" s="78" t="s">
        <v>92</v>
      </c>
      <c r="C81" s="53">
        <v>2.6</v>
      </c>
      <c r="D81" s="88">
        <v>-0.38</v>
      </c>
      <c r="E81" s="138">
        <v>111821135</v>
      </c>
      <c r="F81" s="139">
        <v>111821135</v>
      </c>
      <c r="G81" s="140">
        <v>111821135</v>
      </c>
      <c r="H81" s="23"/>
      <c r="I81" s="145" t="s">
        <v>92</v>
      </c>
      <c r="J81" s="146"/>
      <c r="K81" s="147"/>
      <c r="L81" s="53">
        <v>2.6</v>
      </c>
      <c r="M81" s="88">
        <v>-0.38</v>
      </c>
      <c r="N81" s="54">
        <v>280986691.94999999</v>
      </c>
    </row>
    <row r="82" spans="2:14" s="14" customFormat="1" ht="18" customHeight="1">
      <c r="B82" s="43" t="s">
        <v>76</v>
      </c>
      <c r="C82" s="53">
        <v>0.62</v>
      </c>
      <c r="D82" s="88">
        <v>0</v>
      </c>
      <c r="E82" s="138">
        <v>78860000</v>
      </c>
      <c r="F82" s="139">
        <v>78860000</v>
      </c>
      <c r="G82" s="140">
        <v>78860000</v>
      </c>
      <c r="H82" s="23"/>
      <c r="I82" s="145" t="s">
        <v>82</v>
      </c>
      <c r="J82" s="146"/>
      <c r="K82" s="147"/>
      <c r="L82" s="53">
        <v>7.02</v>
      </c>
      <c r="M82" s="88">
        <v>0.14000000000000001</v>
      </c>
      <c r="N82" s="54">
        <v>59511410</v>
      </c>
    </row>
    <row r="83" spans="2:14" s="14" customFormat="1" ht="18" customHeight="1">
      <c r="B83" s="43" t="s">
        <v>154</v>
      </c>
      <c r="C83" s="53">
        <v>1.17</v>
      </c>
      <c r="D83" s="88">
        <v>0.86</v>
      </c>
      <c r="E83" s="138">
        <v>40552000</v>
      </c>
      <c r="F83" s="139">
        <v>40552000</v>
      </c>
      <c r="G83" s="140">
        <v>40552000</v>
      </c>
      <c r="H83" s="23"/>
      <c r="I83" s="145" t="s">
        <v>76</v>
      </c>
      <c r="J83" s="146"/>
      <c r="K83" s="147"/>
      <c r="L83" s="53">
        <v>0.62</v>
      </c>
      <c r="M83" s="88">
        <v>0</v>
      </c>
      <c r="N83" s="54">
        <v>48143100</v>
      </c>
    </row>
    <row r="84" spans="2:14" s="14" customFormat="1" ht="18" customHeight="1">
      <c r="B84" s="43" t="s">
        <v>115</v>
      </c>
      <c r="C84" s="53">
        <v>0.14000000000000001</v>
      </c>
      <c r="D84" s="88">
        <v>0</v>
      </c>
      <c r="E84" s="138">
        <v>30000000</v>
      </c>
      <c r="F84" s="139">
        <v>30000000</v>
      </c>
      <c r="G84" s="140">
        <v>30000000</v>
      </c>
      <c r="H84" s="23"/>
      <c r="I84" s="145" t="s">
        <v>154</v>
      </c>
      <c r="J84" s="146"/>
      <c r="K84" s="147"/>
      <c r="L84" s="53">
        <v>1.17</v>
      </c>
      <c r="M84" s="88">
        <v>0.86</v>
      </c>
      <c r="N84" s="54">
        <v>47448360</v>
      </c>
    </row>
    <row r="85" spans="2:14" s="14" customFormat="1" ht="4.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</row>
    <row r="86" spans="2:14" s="14" customFormat="1" ht="42.75" customHeight="1">
      <c r="B86" s="97" t="s">
        <v>282</v>
      </c>
      <c r="C86" s="155" t="s">
        <v>285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7"/>
    </row>
    <row r="87" spans="2:14" s="14" customFormat="1" ht="33.75" customHeight="1">
      <c r="B87" s="94" t="s">
        <v>200</v>
      </c>
      <c r="C87" s="154" t="s">
        <v>251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</row>
  </sheetData>
  <mergeCells count="76">
    <mergeCell ref="C86:N86"/>
    <mergeCell ref="B1:D1"/>
    <mergeCell ref="B11:N11"/>
    <mergeCell ref="C5:E5"/>
    <mergeCell ref="C3:E3"/>
    <mergeCell ref="C4:E4"/>
    <mergeCell ref="C6:E6"/>
    <mergeCell ref="C7:D7"/>
    <mergeCell ref="B9:N9"/>
    <mergeCell ref="B85:N85"/>
    <mergeCell ref="E83:G83"/>
    <mergeCell ref="E82:G82"/>
    <mergeCell ref="B64:C64"/>
    <mergeCell ref="I79:K79"/>
    <mergeCell ref="C87:N87"/>
    <mergeCell ref="D23:K23"/>
    <mergeCell ref="B23:C23"/>
    <mergeCell ref="B30:N30"/>
    <mergeCell ref="B27:N27"/>
    <mergeCell ref="B29:C29"/>
    <mergeCell ref="D29:K29"/>
    <mergeCell ref="B24:N24"/>
    <mergeCell ref="B26:C26"/>
    <mergeCell ref="D26:K26"/>
    <mergeCell ref="B37:N37"/>
    <mergeCell ref="B36:C36"/>
    <mergeCell ref="D36:K36"/>
    <mergeCell ref="B62:N62"/>
    <mergeCell ref="B47:N47"/>
    <mergeCell ref="B45:N45"/>
    <mergeCell ref="I80:K80"/>
    <mergeCell ref="I74:K74"/>
    <mergeCell ref="I76:K76"/>
    <mergeCell ref="E84:G84"/>
    <mergeCell ref="E81:G81"/>
    <mergeCell ref="B78:G78"/>
    <mergeCell ref="E77:G77"/>
    <mergeCell ref="I77:K77"/>
    <mergeCell ref="I78:N78"/>
    <mergeCell ref="I81:K81"/>
    <mergeCell ref="I82:K82"/>
    <mergeCell ref="I83:K83"/>
    <mergeCell ref="I84:K84"/>
    <mergeCell ref="E79:G79"/>
    <mergeCell ref="E80:G80"/>
    <mergeCell ref="B44:N44"/>
    <mergeCell ref="D55:K55"/>
    <mergeCell ref="E76:G76"/>
    <mergeCell ref="E73:G73"/>
    <mergeCell ref="I71:N71"/>
    <mergeCell ref="I72:K72"/>
    <mergeCell ref="I73:K73"/>
    <mergeCell ref="B71:G71"/>
    <mergeCell ref="E72:G72"/>
    <mergeCell ref="I75:K75"/>
    <mergeCell ref="E75:G75"/>
    <mergeCell ref="B70:N70"/>
    <mergeCell ref="B69:C69"/>
    <mergeCell ref="D69:K69"/>
    <mergeCell ref="D64:K64"/>
    <mergeCell ref="E74:G74"/>
    <mergeCell ref="B57:N57"/>
    <mergeCell ref="D56:K56"/>
    <mergeCell ref="B56:C56"/>
    <mergeCell ref="B50:C50"/>
    <mergeCell ref="B51:N51"/>
    <mergeCell ref="B55:C55"/>
    <mergeCell ref="D50:K50"/>
    <mergeCell ref="B59:N59"/>
    <mergeCell ref="B61:C61"/>
    <mergeCell ref="D61:K61"/>
    <mergeCell ref="D68:K68"/>
    <mergeCell ref="B68:C68"/>
    <mergeCell ref="B65:N65"/>
    <mergeCell ref="B67:C67"/>
    <mergeCell ref="D67:K67"/>
  </mergeCells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rightToLeft="1" topLeftCell="A22" workbookViewId="0">
      <selection activeCell="J8" sqref="J8"/>
    </sheetView>
  </sheetViews>
  <sheetFormatPr defaultRowHeight="14.25"/>
  <cols>
    <col min="1" max="1" width="3.75" style="57" customWidth="1"/>
    <col min="2" max="2" width="25.25" style="57" bestFit="1" customWidth="1"/>
    <col min="3" max="3" width="12.375" style="57" customWidth="1"/>
    <col min="4" max="4" width="11.625" style="57" customWidth="1"/>
    <col min="5" max="5" width="17.5" style="57" customWidth="1"/>
    <col min="6" max="6" width="20.75" style="57" customWidth="1"/>
    <col min="7" max="11" width="9" style="57" customWidth="1"/>
    <col min="12" max="16384" width="9" style="57"/>
  </cols>
  <sheetData>
    <row r="1" spans="2:6" ht="27" customHeight="1">
      <c r="B1" s="181" t="s">
        <v>294</v>
      </c>
      <c r="C1" s="181"/>
    </row>
    <row r="2" spans="2:6" ht="18" customHeight="1">
      <c r="B2" s="99" t="s">
        <v>295</v>
      </c>
      <c r="C2" s="99"/>
    </row>
    <row r="3" spans="2:6" ht="21.95" customHeight="1">
      <c r="B3" s="181"/>
      <c r="C3" s="181"/>
      <c r="D3" s="181"/>
    </row>
    <row r="4" spans="2:6" ht="21.95" customHeight="1">
      <c r="B4" s="175" t="s">
        <v>296</v>
      </c>
      <c r="C4" s="175"/>
      <c r="D4" s="175"/>
      <c r="E4" s="175"/>
      <c r="F4" s="175"/>
    </row>
    <row r="5" spans="2:6" ht="21.95" customHeight="1">
      <c r="B5" s="100" t="s">
        <v>30</v>
      </c>
      <c r="C5" s="101" t="s">
        <v>14</v>
      </c>
      <c r="D5" s="101" t="s">
        <v>3</v>
      </c>
      <c r="E5" s="101" t="s">
        <v>54</v>
      </c>
      <c r="F5" s="101" t="s">
        <v>1</v>
      </c>
    </row>
    <row r="6" spans="2:6" ht="21.95" customHeight="1">
      <c r="B6" s="182" t="s">
        <v>23</v>
      </c>
      <c r="C6" s="183"/>
      <c r="D6" s="183"/>
      <c r="E6" s="183"/>
      <c r="F6" s="184"/>
    </row>
    <row r="7" spans="2:6" ht="21.95" customHeight="1">
      <c r="B7" s="102" t="s">
        <v>107</v>
      </c>
      <c r="C7" s="103" t="s">
        <v>108</v>
      </c>
      <c r="D7" s="104">
        <v>48</v>
      </c>
      <c r="E7" s="104">
        <v>1010672663</v>
      </c>
      <c r="F7" s="104">
        <v>293095072.26999998</v>
      </c>
    </row>
    <row r="8" spans="2:6" ht="21.95" customHeight="1">
      <c r="B8" s="179" t="s">
        <v>24</v>
      </c>
      <c r="C8" s="180"/>
      <c r="D8" s="104">
        <f>SUM(D7)</f>
        <v>48</v>
      </c>
      <c r="E8" s="104">
        <f>SUM(E7)</f>
        <v>1010672663</v>
      </c>
      <c r="F8" s="104">
        <f>SUM(F7)</f>
        <v>293095072.26999998</v>
      </c>
    </row>
    <row r="9" spans="2:6" ht="21.95" customHeight="1">
      <c r="B9" s="176" t="s">
        <v>297</v>
      </c>
      <c r="C9" s="177"/>
      <c r="D9" s="177"/>
      <c r="E9" s="177"/>
      <c r="F9" s="178"/>
    </row>
    <row r="10" spans="2:6" ht="21.95" customHeight="1">
      <c r="B10" s="105" t="s">
        <v>298</v>
      </c>
      <c r="C10" s="106" t="s">
        <v>93</v>
      </c>
      <c r="D10" s="104">
        <v>11</v>
      </c>
      <c r="E10" s="104">
        <v>3577500</v>
      </c>
      <c r="F10" s="104">
        <v>9256500</v>
      </c>
    </row>
    <row r="11" spans="2:6" ht="21.75" customHeight="1">
      <c r="B11" s="173" t="s">
        <v>299</v>
      </c>
      <c r="C11" s="174"/>
      <c r="D11" s="104">
        <f>SUM(D10)</f>
        <v>11</v>
      </c>
      <c r="E11" s="104">
        <f>SUM(E10)</f>
        <v>3577500</v>
      </c>
      <c r="F11" s="104">
        <f>SUM(F10)</f>
        <v>9256500</v>
      </c>
    </row>
    <row r="12" spans="2:6" ht="21" customHeight="1">
      <c r="B12" s="173" t="s">
        <v>300</v>
      </c>
      <c r="C12" s="174"/>
      <c r="D12" s="104">
        <f>D11+D8</f>
        <v>59</v>
      </c>
      <c r="E12" s="104">
        <f t="shared" ref="E12:F12" si="0">E11+E8</f>
        <v>1014250163</v>
      </c>
      <c r="F12" s="104">
        <f t="shared" si="0"/>
        <v>302351572.26999998</v>
      </c>
    </row>
    <row r="13" spans="2:6" ht="18">
      <c r="B13" s="107"/>
      <c r="C13" s="107"/>
      <c r="D13" s="107"/>
      <c r="E13" s="107"/>
      <c r="F13" s="107"/>
    </row>
    <row r="14" spans="2:6" ht="18">
      <c r="B14" s="175" t="s">
        <v>301</v>
      </c>
      <c r="C14" s="175"/>
      <c r="D14" s="175"/>
      <c r="E14" s="175"/>
      <c r="F14" s="175"/>
    </row>
    <row r="15" spans="2:6" ht="23.25" customHeight="1">
      <c r="B15" s="108" t="s">
        <v>30</v>
      </c>
      <c r="C15" s="109" t="s">
        <v>14</v>
      </c>
      <c r="D15" s="109" t="s">
        <v>3</v>
      </c>
      <c r="E15" s="109" t="s">
        <v>54</v>
      </c>
      <c r="F15" s="109" t="s">
        <v>1</v>
      </c>
    </row>
    <row r="16" spans="2:6" ht="21" customHeight="1">
      <c r="B16" s="176" t="s">
        <v>302</v>
      </c>
      <c r="C16" s="177"/>
      <c r="D16" s="177"/>
      <c r="E16" s="177"/>
      <c r="F16" s="178"/>
    </row>
    <row r="17" spans="2:6" ht="23.25" customHeight="1">
      <c r="B17" s="105" t="s">
        <v>88</v>
      </c>
      <c r="C17" s="106" t="s">
        <v>89</v>
      </c>
      <c r="D17" s="104">
        <v>1</v>
      </c>
      <c r="E17" s="104">
        <v>760000</v>
      </c>
      <c r="F17" s="104">
        <v>1824000</v>
      </c>
    </row>
    <row r="18" spans="2:6" ht="23.25" customHeight="1">
      <c r="B18" s="173" t="s">
        <v>303</v>
      </c>
      <c r="C18" s="174"/>
      <c r="D18" s="104">
        <v>1</v>
      </c>
      <c r="E18" s="104">
        <v>760000</v>
      </c>
      <c r="F18" s="104">
        <v>1824000</v>
      </c>
    </row>
    <row r="19" spans="2:6" ht="18">
      <c r="B19" s="173" t="s">
        <v>300</v>
      </c>
      <c r="C19" s="174"/>
      <c r="D19" s="104">
        <v>1</v>
      </c>
      <c r="E19" s="104">
        <v>760000</v>
      </c>
      <c r="F19" s="104">
        <v>1824000</v>
      </c>
    </row>
    <row r="20" spans="2:6" ht="18">
      <c r="B20" s="107"/>
      <c r="C20" s="107"/>
      <c r="D20" s="107"/>
      <c r="E20" s="107"/>
      <c r="F20" s="107"/>
    </row>
    <row r="21" spans="2:6" ht="18">
      <c r="B21" s="175" t="s">
        <v>304</v>
      </c>
      <c r="C21" s="175"/>
      <c r="D21" s="175"/>
      <c r="E21" s="175"/>
      <c r="F21" s="175"/>
    </row>
    <row r="22" spans="2:6" ht="21.75" customHeight="1">
      <c r="B22" s="108" t="s">
        <v>30</v>
      </c>
      <c r="C22" s="109" t="s">
        <v>14</v>
      </c>
      <c r="D22" s="109" t="s">
        <v>3</v>
      </c>
      <c r="E22" s="109" t="s">
        <v>54</v>
      </c>
      <c r="F22" s="109" t="s">
        <v>1</v>
      </c>
    </row>
    <row r="23" spans="2:6" ht="21.75" customHeight="1">
      <c r="B23" s="176" t="s">
        <v>23</v>
      </c>
      <c r="C23" s="177"/>
      <c r="D23" s="177"/>
      <c r="E23" s="177"/>
      <c r="F23" s="178"/>
    </row>
    <row r="24" spans="2:6" ht="21.75" customHeight="1">
      <c r="B24" s="105" t="s">
        <v>305</v>
      </c>
      <c r="C24" s="106" t="s">
        <v>116</v>
      </c>
      <c r="D24" s="104">
        <v>1</v>
      </c>
      <c r="E24" s="104">
        <v>10000000</v>
      </c>
      <c r="F24" s="104">
        <v>1400000</v>
      </c>
    </row>
    <row r="25" spans="2:6" ht="21.75" customHeight="1">
      <c r="B25" s="105" t="s">
        <v>76</v>
      </c>
      <c r="C25" s="106" t="s">
        <v>77</v>
      </c>
      <c r="D25" s="104">
        <v>18</v>
      </c>
      <c r="E25" s="104">
        <v>78850000</v>
      </c>
      <c r="F25" s="104">
        <v>48137000</v>
      </c>
    </row>
    <row r="26" spans="2:6" ht="21.75" customHeight="1">
      <c r="B26" s="105" t="s">
        <v>306</v>
      </c>
      <c r="C26" s="106" t="s">
        <v>75</v>
      </c>
      <c r="D26" s="104">
        <v>1</v>
      </c>
      <c r="E26" s="104">
        <v>250000</v>
      </c>
      <c r="F26" s="104">
        <v>17500</v>
      </c>
    </row>
    <row r="27" spans="2:6" ht="21.75" customHeight="1">
      <c r="B27" s="179" t="s">
        <v>24</v>
      </c>
      <c r="C27" s="180"/>
      <c r="D27" s="104">
        <f>SUM(D24:D26)</f>
        <v>20</v>
      </c>
      <c r="E27" s="104">
        <f>SUM(E24:E26)</f>
        <v>89100000</v>
      </c>
      <c r="F27" s="104">
        <f>SUM(F24:F26)</f>
        <v>49554500</v>
      </c>
    </row>
    <row r="28" spans="2:6" ht="21.75" customHeight="1">
      <c r="B28" s="176" t="s">
        <v>297</v>
      </c>
      <c r="C28" s="177"/>
      <c r="D28" s="177"/>
      <c r="E28" s="177"/>
      <c r="F28" s="178"/>
    </row>
    <row r="29" spans="2:6" ht="21.75" customHeight="1">
      <c r="B29" s="105" t="s">
        <v>298</v>
      </c>
      <c r="C29" s="106" t="s">
        <v>93</v>
      </c>
      <c r="D29" s="104">
        <v>49</v>
      </c>
      <c r="E29" s="104">
        <v>106535000</v>
      </c>
      <c r="F29" s="104">
        <v>267319700</v>
      </c>
    </row>
    <row r="30" spans="2:6" ht="21.75" customHeight="1">
      <c r="B30" s="173" t="s">
        <v>299</v>
      </c>
      <c r="C30" s="174"/>
      <c r="D30" s="104">
        <f>SUM(D29)</f>
        <v>49</v>
      </c>
      <c r="E30" s="104">
        <f>SUM(E29)</f>
        <v>106535000</v>
      </c>
      <c r="F30" s="104">
        <f>SUM(F29)</f>
        <v>267319700</v>
      </c>
    </row>
    <row r="31" spans="2:6" ht="21.75" customHeight="1">
      <c r="B31" s="176" t="s">
        <v>302</v>
      </c>
      <c r="C31" s="177"/>
      <c r="D31" s="177"/>
      <c r="E31" s="177"/>
      <c r="F31" s="178"/>
    </row>
    <row r="32" spans="2:6" ht="21.75" customHeight="1">
      <c r="B32" s="105" t="s">
        <v>82</v>
      </c>
      <c r="C32" s="106" t="s">
        <v>83</v>
      </c>
      <c r="D32" s="104">
        <v>1</v>
      </c>
      <c r="E32" s="104">
        <v>250000</v>
      </c>
      <c r="F32" s="104">
        <v>1762500</v>
      </c>
    </row>
    <row r="33" spans="2:6" ht="21.75" customHeight="1">
      <c r="B33" s="173" t="s">
        <v>303</v>
      </c>
      <c r="C33" s="174"/>
      <c r="D33" s="104">
        <f>SUM(D32)</f>
        <v>1</v>
      </c>
      <c r="E33" s="104">
        <f>SUM(E32)</f>
        <v>250000</v>
      </c>
      <c r="F33" s="104">
        <f>SUM(F32)</f>
        <v>1762500</v>
      </c>
    </row>
    <row r="34" spans="2:6" ht="18">
      <c r="B34" s="173" t="s">
        <v>300</v>
      </c>
      <c r="C34" s="174"/>
      <c r="D34" s="104">
        <f>D33+D30+D27</f>
        <v>70</v>
      </c>
      <c r="E34" s="104">
        <f t="shared" ref="E34:F34" si="1">E33+E30+E27</f>
        <v>195885000</v>
      </c>
      <c r="F34" s="104">
        <f t="shared" si="1"/>
        <v>318636700</v>
      </c>
    </row>
  </sheetData>
  <mergeCells count="20">
    <mergeCell ref="B19:C19"/>
    <mergeCell ref="B1:C1"/>
    <mergeCell ref="B3:D3"/>
    <mergeCell ref="B4:F4"/>
    <mergeCell ref="B6:F6"/>
    <mergeCell ref="B8:C8"/>
    <mergeCell ref="B9:F9"/>
    <mergeCell ref="B11:C11"/>
    <mergeCell ref="B12:C12"/>
    <mergeCell ref="B14:F14"/>
    <mergeCell ref="B16:F16"/>
    <mergeCell ref="B18:C18"/>
    <mergeCell ref="B33:C33"/>
    <mergeCell ref="B34:C34"/>
    <mergeCell ref="B21:F21"/>
    <mergeCell ref="B23:F23"/>
    <mergeCell ref="B27:C27"/>
    <mergeCell ref="B28:F28"/>
    <mergeCell ref="B30:C30"/>
    <mergeCell ref="B31:F31"/>
  </mergeCells>
  <pageMargins left="0" right="0" top="0" bottom="0" header="0" footer="0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rightToLeft="1" topLeftCell="A37" zoomScaleNormal="100" zoomScaleSheetLayoutView="95" workbookViewId="0">
      <selection activeCell="I7" sqref="I7"/>
    </sheetView>
  </sheetViews>
  <sheetFormatPr defaultRowHeight="14.25"/>
  <cols>
    <col min="1" max="1" width="2.375" customWidth="1"/>
    <col min="2" max="2" width="20.375" customWidth="1"/>
    <col min="3" max="3" width="13.875" customWidth="1"/>
    <col min="4" max="4" width="20.875" customWidth="1"/>
    <col min="5" max="5" width="20.125" customWidth="1"/>
  </cols>
  <sheetData>
    <row r="1" spans="2:5" ht="21" customHeight="1">
      <c r="B1" s="188" t="s">
        <v>288</v>
      </c>
      <c r="C1" s="188"/>
      <c r="D1" s="188"/>
      <c r="E1" s="188"/>
    </row>
    <row r="2" spans="2:5" ht="17.25" customHeight="1">
      <c r="B2" s="37" t="s">
        <v>13</v>
      </c>
      <c r="C2" s="37" t="s">
        <v>14</v>
      </c>
      <c r="D2" s="37" t="s">
        <v>34</v>
      </c>
      <c r="E2" s="37" t="s">
        <v>35</v>
      </c>
    </row>
    <row r="3" spans="2:5" ht="12.95" customHeight="1">
      <c r="B3" s="189" t="s">
        <v>23</v>
      </c>
      <c r="C3" s="189"/>
      <c r="D3" s="189"/>
      <c r="E3" s="189"/>
    </row>
    <row r="4" spans="2:5" s="57" customFormat="1" ht="12.95" customHeight="1">
      <c r="B4" s="43" t="s">
        <v>67</v>
      </c>
      <c r="C4" s="42" t="s">
        <v>68</v>
      </c>
      <c r="D4" s="85">
        <v>0.18</v>
      </c>
      <c r="E4" s="85">
        <v>0.18</v>
      </c>
    </row>
    <row r="5" spans="2:5" s="57" customFormat="1" ht="12.95" customHeight="1">
      <c r="B5" s="78" t="s">
        <v>169</v>
      </c>
      <c r="C5" s="79" t="s">
        <v>170</v>
      </c>
      <c r="D5" s="85">
        <v>2.52</v>
      </c>
      <c r="E5" s="85">
        <v>2.52</v>
      </c>
    </row>
    <row r="6" spans="2:5" s="57" customFormat="1" ht="12.95" customHeight="1">
      <c r="B6" s="43" t="s">
        <v>167</v>
      </c>
      <c r="C6" s="42" t="s">
        <v>168</v>
      </c>
      <c r="D6" s="85">
        <v>0.14000000000000001</v>
      </c>
      <c r="E6" s="85">
        <v>0.14000000000000001</v>
      </c>
    </row>
    <row r="7" spans="2:5" s="57" customFormat="1" ht="12.95" customHeight="1">
      <c r="B7" s="43" t="s">
        <v>189</v>
      </c>
      <c r="C7" s="42" t="s">
        <v>190</v>
      </c>
      <c r="D7" s="85">
        <v>1.06</v>
      </c>
      <c r="E7" s="85">
        <v>1.06</v>
      </c>
    </row>
    <row r="8" spans="2:5" s="57" customFormat="1" ht="12.95" customHeight="1">
      <c r="B8" s="78" t="s">
        <v>215</v>
      </c>
      <c r="C8" s="87" t="s">
        <v>216</v>
      </c>
      <c r="D8" s="85">
        <v>0.22</v>
      </c>
      <c r="E8" s="85">
        <v>0.22</v>
      </c>
    </row>
    <row r="9" spans="2:5" s="57" customFormat="1" ht="12.95" customHeight="1">
      <c r="B9" s="43" t="s">
        <v>177</v>
      </c>
      <c r="C9" s="42" t="s">
        <v>178</v>
      </c>
      <c r="D9" s="85">
        <v>0.65</v>
      </c>
      <c r="E9" s="85">
        <v>0.65</v>
      </c>
    </row>
    <row r="10" spans="2:5" s="57" customFormat="1" ht="12.95" customHeight="1">
      <c r="B10" s="43" t="s">
        <v>78</v>
      </c>
      <c r="C10" s="42" t="s">
        <v>79</v>
      </c>
      <c r="D10" s="85">
        <v>0.7</v>
      </c>
      <c r="E10" s="85">
        <v>0.7</v>
      </c>
    </row>
    <row r="11" spans="2:5" s="57" customFormat="1" ht="12.95" customHeight="1">
      <c r="B11" s="185" t="s">
        <v>25</v>
      </c>
      <c r="C11" s="186"/>
      <c r="D11" s="186"/>
      <c r="E11" s="187"/>
    </row>
    <row r="12" spans="2:5" s="57" customFormat="1" ht="12.95" customHeight="1">
      <c r="B12" s="43" t="s">
        <v>117</v>
      </c>
      <c r="C12" s="42" t="s">
        <v>118</v>
      </c>
      <c r="D12" s="85">
        <v>0.41</v>
      </c>
      <c r="E12" s="85">
        <v>0.4</v>
      </c>
    </row>
    <row r="13" spans="2:5" s="57" customFormat="1" ht="12.95" customHeight="1">
      <c r="B13" s="185" t="s">
        <v>26</v>
      </c>
      <c r="C13" s="186"/>
      <c r="D13" s="186"/>
      <c r="E13" s="187"/>
    </row>
    <row r="14" spans="2:5" s="57" customFormat="1" ht="12.95" customHeight="1">
      <c r="B14" s="34" t="s">
        <v>187</v>
      </c>
      <c r="C14" s="34" t="s">
        <v>188</v>
      </c>
      <c r="D14" s="53">
        <v>6.5</v>
      </c>
      <c r="E14" s="53">
        <v>6.5</v>
      </c>
    </row>
    <row r="15" spans="2:5" s="57" customFormat="1" ht="12.95" customHeight="1">
      <c r="B15" s="34" t="s">
        <v>158</v>
      </c>
      <c r="C15" s="34" t="s">
        <v>159</v>
      </c>
      <c r="D15" s="53">
        <v>1.8</v>
      </c>
      <c r="E15" s="53">
        <v>1.8</v>
      </c>
    </row>
    <row r="16" spans="2:5" s="57" customFormat="1" ht="12.95" customHeight="1">
      <c r="B16" s="185" t="s">
        <v>137</v>
      </c>
      <c r="C16" s="186"/>
      <c r="D16" s="186"/>
      <c r="E16" s="187"/>
    </row>
    <row r="17" spans="2:5" s="57" customFormat="1" ht="12.95" customHeight="1">
      <c r="B17" s="95" t="s">
        <v>256</v>
      </c>
      <c r="C17" s="34" t="s">
        <v>257</v>
      </c>
      <c r="D17" s="53">
        <v>4.9000000000000004</v>
      </c>
      <c r="E17" s="53">
        <v>4.9000000000000004</v>
      </c>
    </row>
    <row r="18" spans="2:5" s="57" customFormat="1" ht="12.95" customHeight="1">
      <c r="B18" s="95" t="s">
        <v>278</v>
      </c>
      <c r="C18" s="34" t="s">
        <v>279</v>
      </c>
      <c r="D18" s="53">
        <v>0.85</v>
      </c>
      <c r="E18" s="53">
        <v>0.85</v>
      </c>
    </row>
    <row r="19" spans="2:5" s="57" customFormat="1" ht="12.95" customHeight="1">
      <c r="B19" s="34" t="s">
        <v>179</v>
      </c>
      <c r="C19" s="34" t="s">
        <v>180</v>
      </c>
      <c r="D19" s="53">
        <v>9.4</v>
      </c>
      <c r="E19" s="53">
        <v>9.4</v>
      </c>
    </row>
    <row r="20" spans="2:5" s="57" customFormat="1" ht="12.95" customHeight="1">
      <c r="B20" s="185" t="s">
        <v>28</v>
      </c>
      <c r="C20" s="186"/>
      <c r="D20" s="186"/>
      <c r="E20" s="187"/>
    </row>
    <row r="21" spans="2:5" s="57" customFormat="1" ht="12.95" customHeight="1">
      <c r="B21" s="34" t="s">
        <v>138</v>
      </c>
      <c r="C21" s="34" t="s">
        <v>139</v>
      </c>
      <c r="D21" s="53">
        <v>1.1299999999999999</v>
      </c>
      <c r="E21" s="53">
        <v>1.1299999999999999</v>
      </c>
    </row>
    <row r="22" spans="2:5" s="57" customFormat="1" ht="12.95" customHeight="1">
      <c r="B22" s="34" t="s">
        <v>183</v>
      </c>
      <c r="C22" s="34" t="s">
        <v>184</v>
      </c>
      <c r="D22" s="53">
        <v>4.3600000000000003</v>
      </c>
      <c r="E22" s="53">
        <v>4.3899999999999997</v>
      </c>
    </row>
    <row r="23" spans="2:5" s="57" customFormat="1" ht="12.95" customHeight="1">
      <c r="B23" s="34" t="s">
        <v>162</v>
      </c>
      <c r="C23" s="34" t="s">
        <v>163</v>
      </c>
      <c r="D23" s="53">
        <v>10.26</v>
      </c>
      <c r="E23" s="53">
        <v>10.3</v>
      </c>
    </row>
    <row r="24" spans="2:5" s="57" customFormat="1" ht="12.95" customHeight="1">
      <c r="B24" s="87" t="s">
        <v>244</v>
      </c>
      <c r="C24" s="87" t="s">
        <v>245</v>
      </c>
      <c r="D24" s="53">
        <v>8.8000000000000007</v>
      </c>
      <c r="E24" s="53">
        <v>8.8000000000000007</v>
      </c>
    </row>
    <row r="25" spans="2:5" ht="16.5" customHeight="1">
      <c r="B25" s="188" t="s">
        <v>289</v>
      </c>
      <c r="C25" s="188"/>
      <c r="D25" s="188"/>
      <c r="E25" s="188"/>
    </row>
    <row r="26" spans="2:5" ht="15" customHeight="1">
      <c r="B26" s="37" t="s">
        <v>30</v>
      </c>
      <c r="C26" s="37" t="s">
        <v>14</v>
      </c>
      <c r="D26" s="37" t="s">
        <v>34</v>
      </c>
      <c r="E26" s="37" t="s">
        <v>35</v>
      </c>
    </row>
    <row r="27" spans="2:5" ht="12.95" customHeight="1">
      <c r="B27" s="190" t="s">
        <v>23</v>
      </c>
      <c r="C27" s="191"/>
      <c r="D27" s="191"/>
      <c r="E27" s="192"/>
    </row>
    <row r="28" spans="2:5" ht="12.95" customHeight="1">
      <c r="B28" s="34" t="s">
        <v>64</v>
      </c>
      <c r="C28" s="34" t="s">
        <v>63</v>
      </c>
      <c r="D28" s="53">
        <v>1</v>
      </c>
      <c r="E28" s="69">
        <v>1</v>
      </c>
    </row>
    <row r="29" spans="2:5" s="57" customFormat="1" ht="12.95" customHeight="1">
      <c r="B29" s="59" t="s">
        <v>113</v>
      </c>
      <c r="C29" s="59" t="s">
        <v>114</v>
      </c>
      <c r="D29" s="58">
        <v>1</v>
      </c>
      <c r="E29" s="60">
        <v>1</v>
      </c>
    </row>
    <row r="30" spans="2:5" s="57" customFormat="1" ht="12.95" customHeight="1">
      <c r="B30" s="9" t="s">
        <v>133</v>
      </c>
      <c r="C30" s="7" t="s">
        <v>134</v>
      </c>
      <c r="D30" s="58">
        <v>0.35</v>
      </c>
      <c r="E30" s="60">
        <v>0.35</v>
      </c>
    </row>
    <row r="31" spans="2:5" s="57" customFormat="1" ht="12.95" customHeight="1">
      <c r="B31" s="59" t="s">
        <v>101</v>
      </c>
      <c r="C31" s="59" t="s">
        <v>102</v>
      </c>
      <c r="D31" s="58">
        <v>0.81</v>
      </c>
      <c r="E31" s="60">
        <v>0.81</v>
      </c>
    </row>
    <row r="32" spans="2:5" s="57" customFormat="1" ht="12.95" customHeight="1">
      <c r="B32" s="76" t="s">
        <v>173</v>
      </c>
      <c r="C32" s="77" t="s">
        <v>174</v>
      </c>
      <c r="D32" s="71" t="s">
        <v>38</v>
      </c>
      <c r="E32" s="70" t="s">
        <v>38</v>
      </c>
    </row>
    <row r="33" spans="2:5" s="57" customFormat="1" ht="12.95" customHeight="1">
      <c r="B33" s="76" t="s">
        <v>164</v>
      </c>
      <c r="C33" s="77" t="s">
        <v>165</v>
      </c>
      <c r="D33" s="71">
        <v>1</v>
      </c>
      <c r="E33" s="70">
        <v>1</v>
      </c>
    </row>
    <row r="34" spans="2:5" s="57" customFormat="1" ht="12.95" customHeight="1">
      <c r="B34" s="34" t="s">
        <v>69</v>
      </c>
      <c r="C34" s="34" t="s">
        <v>70</v>
      </c>
      <c r="D34" s="83">
        <v>0.37</v>
      </c>
      <c r="E34" s="70">
        <v>0.37</v>
      </c>
    </row>
    <row r="35" spans="2:5" s="57" customFormat="1" ht="12.95" customHeight="1">
      <c r="B35" s="76" t="s">
        <v>246</v>
      </c>
      <c r="C35" s="77" t="s">
        <v>247</v>
      </c>
      <c r="D35" s="53">
        <v>1</v>
      </c>
      <c r="E35" s="53">
        <v>1</v>
      </c>
    </row>
    <row r="36" spans="2:5" s="57" customFormat="1" ht="12.95" customHeight="1">
      <c r="B36" s="76" t="s">
        <v>171</v>
      </c>
      <c r="C36" s="77" t="s">
        <v>172</v>
      </c>
      <c r="D36" s="53">
        <v>0.11</v>
      </c>
      <c r="E36" s="53">
        <v>0.11</v>
      </c>
    </row>
    <row r="37" spans="2:5" s="57" customFormat="1" ht="12.95" customHeight="1">
      <c r="B37" s="87" t="s">
        <v>80</v>
      </c>
      <c r="C37" s="87" t="s">
        <v>81</v>
      </c>
      <c r="D37" s="53">
        <v>1</v>
      </c>
      <c r="E37" s="70">
        <v>1</v>
      </c>
    </row>
    <row r="38" spans="2:5" s="57" customFormat="1" ht="12.95" customHeight="1">
      <c r="B38" s="34" t="s">
        <v>144</v>
      </c>
      <c r="C38" s="34" t="s">
        <v>145</v>
      </c>
      <c r="D38" s="53">
        <v>1.1000000000000001</v>
      </c>
      <c r="E38" s="70">
        <v>1.1000000000000001</v>
      </c>
    </row>
    <row r="39" spans="2:5" s="57" customFormat="1" ht="12.95" customHeight="1">
      <c r="B39" s="34" t="s">
        <v>274</v>
      </c>
      <c r="C39" s="34" t="s">
        <v>275</v>
      </c>
      <c r="D39" s="53" t="s">
        <v>38</v>
      </c>
      <c r="E39" s="70" t="s">
        <v>38</v>
      </c>
    </row>
    <row r="40" spans="2:5" s="57" customFormat="1" ht="12.95" customHeight="1">
      <c r="B40" s="9" t="s">
        <v>193</v>
      </c>
      <c r="C40" s="7" t="s">
        <v>194</v>
      </c>
      <c r="D40" s="53">
        <v>0.19</v>
      </c>
      <c r="E40" s="70">
        <v>0.19</v>
      </c>
    </row>
    <row r="41" spans="2:5" s="57" customFormat="1" ht="12.95" customHeight="1">
      <c r="B41" s="9" t="s">
        <v>196</v>
      </c>
      <c r="C41" s="7" t="s">
        <v>197</v>
      </c>
      <c r="D41" s="53">
        <v>1.2</v>
      </c>
      <c r="E41" s="70">
        <v>1.2</v>
      </c>
    </row>
    <row r="42" spans="2:5" s="57" customFormat="1" ht="12.95" customHeight="1">
      <c r="B42" s="9" t="s">
        <v>280</v>
      </c>
      <c r="C42" s="7" t="s">
        <v>281</v>
      </c>
      <c r="D42" s="98">
        <v>1.97</v>
      </c>
      <c r="E42" s="70">
        <v>1.97</v>
      </c>
    </row>
    <row r="43" spans="2:5" ht="12.95" customHeight="1">
      <c r="B43" s="190" t="s">
        <v>36</v>
      </c>
      <c r="C43" s="191"/>
      <c r="D43" s="191"/>
      <c r="E43" s="192"/>
    </row>
    <row r="44" spans="2:5" s="45" customFormat="1" ht="12.95" customHeight="1">
      <c r="B44" s="42" t="s">
        <v>60</v>
      </c>
      <c r="C44" s="42" t="s">
        <v>61</v>
      </c>
      <c r="D44" s="52">
        <v>0.42</v>
      </c>
      <c r="E44" s="8">
        <v>0.42</v>
      </c>
    </row>
    <row r="45" spans="2:5" s="57" customFormat="1" ht="12.95" customHeight="1">
      <c r="B45" s="9" t="s">
        <v>150</v>
      </c>
      <c r="C45" s="7" t="s">
        <v>151</v>
      </c>
      <c r="D45" s="53">
        <v>0.63</v>
      </c>
      <c r="E45" s="70">
        <v>0.63</v>
      </c>
    </row>
    <row r="46" spans="2:5" ht="12.95" customHeight="1">
      <c r="B46" s="190" t="s">
        <v>37</v>
      </c>
      <c r="C46" s="191"/>
      <c r="D46" s="191"/>
      <c r="E46" s="192"/>
    </row>
    <row r="47" spans="2:5" s="45" customFormat="1" ht="12.95" customHeight="1">
      <c r="B47" s="7" t="s">
        <v>86</v>
      </c>
      <c r="C47" s="7" t="s">
        <v>87</v>
      </c>
      <c r="D47" s="73">
        <v>0.65</v>
      </c>
      <c r="E47" s="73">
        <v>0.65</v>
      </c>
    </row>
    <row r="48" spans="2:5" s="57" customFormat="1" ht="12.95" customHeight="1">
      <c r="B48" s="7" t="s">
        <v>156</v>
      </c>
      <c r="C48" s="7" t="s">
        <v>157</v>
      </c>
      <c r="D48" s="73">
        <v>0.33</v>
      </c>
      <c r="E48" s="73">
        <v>0.33</v>
      </c>
    </row>
    <row r="49" spans="2:5" s="57" customFormat="1" ht="12.95" customHeight="1">
      <c r="B49" s="7" t="s">
        <v>205</v>
      </c>
      <c r="C49" s="7" t="s">
        <v>206</v>
      </c>
      <c r="D49" s="73">
        <v>0.9</v>
      </c>
      <c r="E49" s="73">
        <v>0.9</v>
      </c>
    </row>
    <row r="50" spans="2:5" s="57" customFormat="1" ht="12.95" customHeight="1">
      <c r="B50" s="9" t="s">
        <v>90</v>
      </c>
      <c r="C50" s="7" t="s">
        <v>91</v>
      </c>
      <c r="D50" s="53">
        <v>0.88</v>
      </c>
      <c r="E50" s="53">
        <v>0.88</v>
      </c>
    </row>
    <row r="51" spans="2:5" ht="12.95" customHeight="1">
      <c r="B51" s="190" t="s">
        <v>39</v>
      </c>
      <c r="C51" s="191"/>
      <c r="D51" s="191"/>
      <c r="E51" s="192"/>
    </row>
    <row r="52" spans="2:5" ht="12.95" customHeight="1">
      <c r="B52" s="7" t="s">
        <v>140</v>
      </c>
      <c r="C52" s="7" t="s">
        <v>141</v>
      </c>
      <c r="D52" s="8">
        <v>1</v>
      </c>
      <c r="E52" s="8">
        <v>1</v>
      </c>
    </row>
    <row r="53" spans="2:5" s="57" customFormat="1" ht="12.95" customHeight="1">
      <c r="B53" s="185" t="s">
        <v>25</v>
      </c>
      <c r="C53" s="186"/>
      <c r="D53" s="186"/>
      <c r="E53" s="187"/>
    </row>
    <row r="54" spans="2:5" s="57" customFormat="1" ht="12.95" customHeight="1">
      <c r="B54" s="74" t="s">
        <v>271</v>
      </c>
      <c r="C54" s="74" t="s">
        <v>272</v>
      </c>
      <c r="D54" s="8" t="s">
        <v>38</v>
      </c>
      <c r="E54" s="8" t="s">
        <v>38</v>
      </c>
    </row>
    <row r="55" spans="2:5" s="57" customFormat="1" ht="12.95" customHeight="1">
      <c r="B55" s="7" t="s">
        <v>181</v>
      </c>
      <c r="C55" s="7" t="s">
        <v>182</v>
      </c>
      <c r="D55" s="53">
        <v>0.65</v>
      </c>
      <c r="E55" s="53">
        <v>0.65</v>
      </c>
    </row>
    <row r="56" spans="2:5" ht="12.95" customHeight="1">
      <c r="B56" s="185" t="s">
        <v>26</v>
      </c>
      <c r="C56" s="186"/>
      <c r="D56" s="186"/>
      <c r="E56" s="187"/>
    </row>
    <row r="57" spans="2:5" ht="12.95" customHeight="1">
      <c r="B57" s="34" t="s">
        <v>135</v>
      </c>
      <c r="C57" s="34" t="s">
        <v>136</v>
      </c>
      <c r="D57" s="8">
        <v>1.45</v>
      </c>
      <c r="E57" s="8">
        <v>1.45</v>
      </c>
    </row>
    <row r="58" spans="2:5" ht="12.95" customHeight="1">
      <c r="B58" s="9" t="s">
        <v>129</v>
      </c>
      <c r="C58" s="7" t="s">
        <v>130</v>
      </c>
      <c r="D58" s="8">
        <v>1.46</v>
      </c>
      <c r="E58" s="8">
        <v>1.46</v>
      </c>
    </row>
    <row r="59" spans="2:5" ht="12.95" customHeight="1">
      <c r="B59" s="34" t="s">
        <v>258</v>
      </c>
      <c r="C59" s="34" t="s">
        <v>259</v>
      </c>
      <c r="D59" s="8">
        <v>65</v>
      </c>
      <c r="E59" s="8">
        <v>65</v>
      </c>
    </row>
  </sheetData>
  <mergeCells count="13">
    <mergeCell ref="B56:E56"/>
    <mergeCell ref="B1:E1"/>
    <mergeCell ref="B3:E3"/>
    <mergeCell ref="B51:E51"/>
    <mergeCell ref="B25:E25"/>
    <mergeCell ref="B27:E27"/>
    <mergeCell ref="B43:E43"/>
    <mergeCell ref="B46:E46"/>
    <mergeCell ref="B16:E16"/>
    <mergeCell ref="B11:E11"/>
    <mergeCell ref="B20:E20"/>
    <mergeCell ref="B13:E13"/>
    <mergeCell ref="B53:E5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opLeftCell="A19" workbookViewId="0">
      <selection activeCell="D25" sqref="D25"/>
    </sheetView>
  </sheetViews>
  <sheetFormatPr defaultRowHeight="14.25"/>
  <cols>
    <col min="1" max="1" width="1.25" customWidth="1"/>
    <col min="2" max="2" width="22" customWidth="1"/>
    <col min="3" max="3" width="11.375" style="47" customWidth="1"/>
    <col min="4" max="4" width="86.25" customWidth="1"/>
    <col min="105" max="105" width="23.25" customWidth="1"/>
    <col min="106" max="106" width="10.625" customWidth="1"/>
    <col min="107" max="107" width="9.375" customWidth="1"/>
    <col min="108" max="108" width="14.625" customWidth="1"/>
    <col min="109" max="109" width="12.75" customWidth="1"/>
    <col min="110" max="110" width="30.625" customWidth="1"/>
    <col min="361" max="361" width="23.25" customWidth="1"/>
    <col min="362" max="362" width="10.625" customWidth="1"/>
    <col min="363" max="363" width="9.375" customWidth="1"/>
    <col min="364" max="364" width="14.625" customWidth="1"/>
    <col min="365" max="365" width="12.75" customWidth="1"/>
    <col min="366" max="366" width="30.625" customWidth="1"/>
    <col min="617" max="617" width="23.25" customWidth="1"/>
    <col min="618" max="618" width="10.625" customWidth="1"/>
    <col min="619" max="619" width="9.375" customWidth="1"/>
    <col min="620" max="620" width="14.625" customWidth="1"/>
    <col min="621" max="621" width="12.75" customWidth="1"/>
    <col min="622" max="622" width="30.625" customWidth="1"/>
    <col min="873" max="873" width="23.25" customWidth="1"/>
    <col min="874" max="874" width="10.625" customWidth="1"/>
    <col min="875" max="875" width="9.375" customWidth="1"/>
    <col min="876" max="876" width="14.625" customWidth="1"/>
    <col min="877" max="877" width="12.75" customWidth="1"/>
    <col min="878" max="878" width="30.625" customWidth="1"/>
    <col min="1129" max="1129" width="23.25" customWidth="1"/>
    <col min="1130" max="1130" width="10.625" customWidth="1"/>
    <col min="1131" max="1131" width="9.375" customWidth="1"/>
    <col min="1132" max="1132" width="14.625" customWidth="1"/>
    <col min="1133" max="1133" width="12.75" customWidth="1"/>
    <col min="1134" max="1134" width="30.625" customWidth="1"/>
    <col min="1385" max="1385" width="23.25" customWidth="1"/>
    <col min="1386" max="1386" width="10.625" customWidth="1"/>
    <col min="1387" max="1387" width="9.375" customWidth="1"/>
    <col min="1388" max="1388" width="14.625" customWidth="1"/>
    <col min="1389" max="1389" width="12.75" customWidth="1"/>
    <col min="1390" max="1390" width="30.625" customWidth="1"/>
    <col min="1641" max="1641" width="23.25" customWidth="1"/>
    <col min="1642" max="1642" width="10.625" customWidth="1"/>
    <col min="1643" max="1643" width="9.375" customWidth="1"/>
    <col min="1644" max="1644" width="14.625" customWidth="1"/>
    <col min="1645" max="1645" width="12.75" customWidth="1"/>
    <col min="1646" max="1646" width="30.625" customWidth="1"/>
    <col min="1897" max="1897" width="23.25" customWidth="1"/>
    <col min="1898" max="1898" width="10.625" customWidth="1"/>
    <col min="1899" max="1899" width="9.375" customWidth="1"/>
    <col min="1900" max="1900" width="14.625" customWidth="1"/>
    <col min="1901" max="1901" width="12.75" customWidth="1"/>
    <col min="1902" max="1902" width="30.625" customWidth="1"/>
    <col min="2153" max="2153" width="23.25" customWidth="1"/>
    <col min="2154" max="2154" width="10.625" customWidth="1"/>
    <col min="2155" max="2155" width="9.375" customWidth="1"/>
    <col min="2156" max="2156" width="14.625" customWidth="1"/>
    <col min="2157" max="2157" width="12.75" customWidth="1"/>
    <col min="2158" max="2158" width="30.625" customWidth="1"/>
    <col min="2409" max="2409" width="23.25" customWidth="1"/>
    <col min="2410" max="2410" width="10.625" customWidth="1"/>
    <col min="2411" max="2411" width="9.375" customWidth="1"/>
    <col min="2412" max="2412" width="14.625" customWidth="1"/>
    <col min="2413" max="2413" width="12.75" customWidth="1"/>
    <col min="2414" max="2414" width="30.625" customWidth="1"/>
    <col min="2665" max="2665" width="23.25" customWidth="1"/>
    <col min="2666" max="2666" width="10.625" customWidth="1"/>
    <col min="2667" max="2667" width="9.375" customWidth="1"/>
    <col min="2668" max="2668" width="14.625" customWidth="1"/>
    <col min="2669" max="2669" width="12.75" customWidth="1"/>
    <col min="2670" max="2670" width="30.625" customWidth="1"/>
    <col min="2921" max="2921" width="23.25" customWidth="1"/>
    <col min="2922" max="2922" width="10.625" customWidth="1"/>
    <col min="2923" max="2923" width="9.375" customWidth="1"/>
    <col min="2924" max="2924" width="14.625" customWidth="1"/>
    <col min="2925" max="2925" width="12.75" customWidth="1"/>
    <col min="2926" max="2926" width="30.625" customWidth="1"/>
    <col min="3177" max="3177" width="23.25" customWidth="1"/>
    <col min="3178" max="3178" width="10.625" customWidth="1"/>
    <col min="3179" max="3179" width="9.375" customWidth="1"/>
    <col min="3180" max="3180" width="14.625" customWidth="1"/>
    <col min="3181" max="3181" width="12.75" customWidth="1"/>
    <col min="3182" max="3182" width="30.625" customWidth="1"/>
    <col min="3433" max="3433" width="23.25" customWidth="1"/>
    <col min="3434" max="3434" width="10.625" customWidth="1"/>
    <col min="3435" max="3435" width="9.375" customWidth="1"/>
    <col min="3436" max="3436" width="14.625" customWidth="1"/>
    <col min="3437" max="3437" width="12.75" customWidth="1"/>
    <col min="3438" max="3438" width="30.625" customWidth="1"/>
    <col min="3689" max="3689" width="23.25" customWidth="1"/>
    <col min="3690" max="3690" width="10.625" customWidth="1"/>
    <col min="3691" max="3691" width="9.375" customWidth="1"/>
    <col min="3692" max="3692" width="14.625" customWidth="1"/>
    <col min="3693" max="3693" width="12.75" customWidth="1"/>
    <col min="3694" max="3694" width="30.625" customWidth="1"/>
    <col min="3945" max="3945" width="23.25" customWidth="1"/>
    <col min="3946" max="3946" width="10.625" customWidth="1"/>
    <col min="3947" max="3947" width="9.375" customWidth="1"/>
    <col min="3948" max="3948" width="14.625" customWidth="1"/>
    <col min="3949" max="3949" width="12.75" customWidth="1"/>
    <col min="3950" max="3950" width="30.625" customWidth="1"/>
    <col min="4201" max="4201" width="23.25" customWidth="1"/>
    <col min="4202" max="4202" width="10.625" customWidth="1"/>
    <col min="4203" max="4203" width="9.375" customWidth="1"/>
    <col min="4204" max="4204" width="14.625" customWidth="1"/>
    <col min="4205" max="4205" width="12.75" customWidth="1"/>
    <col min="4206" max="4206" width="30.625" customWidth="1"/>
    <col min="4457" max="4457" width="23.25" customWidth="1"/>
    <col min="4458" max="4458" width="10.625" customWidth="1"/>
    <col min="4459" max="4459" width="9.375" customWidth="1"/>
    <col min="4460" max="4460" width="14.625" customWidth="1"/>
    <col min="4461" max="4461" width="12.75" customWidth="1"/>
    <col min="4462" max="4462" width="30.625" customWidth="1"/>
    <col min="4713" max="4713" width="23.25" customWidth="1"/>
    <col min="4714" max="4714" width="10.625" customWidth="1"/>
    <col min="4715" max="4715" width="9.375" customWidth="1"/>
    <col min="4716" max="4716" width="14.625" customWidth="1"/>
    <col min="4717" max="4717" width="12.75" customWidth="1"/>
    <col min="4718" max="4718" width="30.625" customWidth="1"/>
    <col min="4969" max="4969" width="23.25" customWidth="1"/>
    <col min="4970" max="4970" width="10.625" customWidth="1"/>
    <col min="4971" max="4971" width="9.375" customWidth="1"/>
    <col min="4972" max="4972" width="14.625" customWidth="1"/>
    <col min="4973" max="4973" width="12.75" customWidth="1"/>
    <col min="4974" max="4974" width="30.625" customWidth="1"/>
    <col min="5225" max="5225" width="23.25" customWidth="1"/>
    <col min="5226" max="5226" width="10.625" customWidth="1"/>
    <col min="5227" max="5227" width="9.375" customWidth="1"/>
    <col min="5228" max="5228" width="14.625" customWidth="1"/>
    <col min="5229" max="5229" width="12.75" customWidth="1"/>
    <col min="5230" max="5230" width="30.625" customWidth="1"/>
    <col min="5481" max="5481" width="23.25" customWidth="1"/>
    <col min="5482" max="5482" width="10.625" customWidth="1"/>
    <col min="5483" max="5483" width="9.375" customWidth="1"/>
    <col min="5484" max="5484" width="14.625" customWidth="1"/>
    <col min="5485" max="5485" width="12.75" customWidth="1"/>
    <col min="5486" max="5486" width="30.625" customWidth="1"/>
    <col min="5737" max="5737" width="23.25" customWidth="1"/>
    <col min="5738" max="5738" width="10.625" customWidth="1"/>
    <col min="5739" max="5739" width="9.375" customWidth="1"/>
    <col min="5740" max="5740" width="14.625" customWidth="1"/>
    <col min="5741" max="5741" width="12.75" customWidth="1"/>
    <col min="5742" max="5742" width="30.625" customWidth="1"/>
    <col min="5993" max="5993" width="23.25" customWidth="1"/>
    <col min="5994" max="5994" width="10.625" customWidth="1"/>
    <col min="5995" max="5995" width="9.375" customWidth="1"/>
    <col min="5996" max="5996" width="14.625" customWidth="1"/>
    <col min="5997" max="5997" width="12.75" customWidth="1"/>
    <col min="5998" max="5998" width="30.625" customWidth="1"/>
    <col min="6249" max="6249" width="23.25" customWidth="1"/>
    <col min="6250" max="6250" width="10.625" customWidth="1"/>
    <col min="6251" max="6251" width="9.375" customWidth="1"/>
    <col min="6252" max="6252" width="14.625" customWidth="1"/>
    <col min="6253" max="6253" width="12.75" customWidth="1"/>
    <col min="6254" max="6254" width="30.625" customWidth="1"/>
    <col min="6505" max="6505" width="23.25" customWidth="1"/>
    <col min="6506" max="6506" width="10.625" customWidth="1"/>
    <col min="6507" max="6507" width="9.375" customWidth="1"/>
    <col min="6508" max="6508" width="14.625" customWidth="1"/>
    <col min="6509" max="6509" width="12.75" customWidth="1"/>
    <col min="6510" max="6510" width="30.625" customWidth="1"/>
    <col min="6761" max="6761" width="23.25" customWidth="1"/>
    <col min="6762" max="6762" width="10.625" customWidth="1"/>
    <col min="6763" max="6763" width="9.375" customWidth="1"/>
    <col min="6764" max="6764" width="14.625" customWidth="1"/>
    <col min="6765" max="6765" width="12.75" customWidth="1"/>
    <col min="6766" max="6766" width="30.625" customWidth="1"/>
    <col min="7017" max="7017" width="23.25" customWidth="1"/>
    <col min="7018" max="7018" width="10.625" customWidth="1"/>
    <col min="7019" max="7019" width="9.375" customWidth="1"/>
    <col min="7020" max="7020" width="14.625" customWidth="1"/>
    <col min="7021" max="7021" width="12.75" customWidth="1"/>
    <col min="7022" max="7022" width="30.625" customWidth="1"/>
    <col min="7273" max="7273" width="23.25" customWidth="1"/>
    <col min="7274" max="7274" width="10.625" customWidth="1"/>
    <col min="7275" max="7275" width="9.375" customWidth="1"/>
    <col min="7276" max="7276" width="14.625" customWidth="1"/>
    <col min="7277" max="7277" width="12.75" customWidth="1"/>
    <col min="7278" max="7278" width="30.625" customWidth="1"/>
    <col min="7529" max="7529" width="23.25" customWidth="1"/>
    <col min="7530" max="7530" width="10.625" customWidth="1"/>
    <col min="7531" max="7531" width="9.375" customWidth="1"/>
    <col min="7532" max="7532" width="14.625" customWidth="1"/>
    <col min="7533" max="7533" width="12.75" customWidth="1"/>
    <col min="7534" max="7534" width="30.625" customWidth="1"/>
    <col min="7785" max="7785" width="23.25" customWidth="1"/>
    <col min="7786" max="7786" width="10.625" customWidth="1"/>
    <col min="7787" max="7787" width="9.375" customWidth="1"/>
    <col min="7788" max="7788" width="14.625" customWidth="1"/>
    <col min="7789" max="7789" width="12.75" customWidth="1"/>
    <col min="7790" max="7790" width="30.625" customWidth="1"/>
    <col min="8041" max="8041" width="23.25" customWidth="1"/>
    <col min="8042" max="8042" width="10.625" customWidth="1"/>
    <col min="8043" max="8043" width="9.375" customWidth="1"/>
    <col min="8044" max="8044" width="14.625" customWidth="1"/>
    <col min="8045" max="8045" width="12.75" customWidth="1"/>
    <col min="8046" max="8046" width="30.625" customWidth="1"/>
    <col min="8297" max="8297" width="23.25" customWidth="1"/>
    <col min="8298" max="8298" width="10.625" customWidth="1"/>
    <col min="8299" max="8299" width="9.375" customWidth="1"/>
    <col min="8300" max="8300" width="14.625" customWidth="1"/>
    <col min="8301" max="8301" width="12.75" customWidth="1"/>
    <col min="8302" max="8302" width="30.625" customWidth="1"/>
    <col min="8553" max="8553" width="23.25" customWidth="1"/>
    <col min="8554" max="8554" width="10.625" customWidth="1"/>
    <col min="8555" max="8555" width="9.375" customWidth="1"/>
    <col min="8556" max="8556" width="14.625" customWidth="1"/>
    <col min="8557" max="8557" width="12.75" customWidth="1"/>
    <col min="8558" max="8558" width="30.625" customWidth="1"/>
    <col min="8809" max="8809" width="23.25" customWidth="1"/>
    <col min="8810" max="8810" width="10.625" customWidth="1"/>
    <col min="8811" max="8811" width="9.375" customWidth="1"/>
    <col min="8812" max="8812" width="14.625" customWidth="1"/>
    <col min="8813" max="8813" width="12.75" customWidth="1"/>
    <col min="8814" max="8814" width="30.625" customWidth="1"/>
    <col min="9065" max="9065" width="23.25" customWidth="1"/>
    <col min="9066" max="9066" width="10.625" customWidth="1"/>
    <col min="9067" max="9067" width="9.375" customWidth="1"/>
    <col min="9068" max="9068" width="14.625" customWidth="1"/>
    <col min="9069" max="9069" width="12.75" customWidth="1"/>
    <col min="9070" max="9070" width="30.625" customWidth="1"/>
    <col min="9321" max="9321" width="23.25" customWidth="1"/>
    <col min="9322" max="9322" width="10.625" customWidth="1"/>
    <col min="9323" max="9323" width="9.375" customWidth="1"/>
    <col min="9324" max="9324" width="14.625" customWidth="1"/>
    <col min="9325" max="9325" width="12.75" customWidth="1"/>
    <col min="9326" max="9326" width="30.625" customWidth="1"/>
    <col min="9577" max="9577" width="23.25" customWidth="1"/>
    <col min="9578" max="9578" width="10.625" customWidth="1"/>
    <col min="9579" max="9579" width="9.375" customWidth="1"/>
    <col min="9580" max="9580" width="14.625" customWidth="1"/>
    <col min="9581" max="9581" width="12.75" customWidth="1"/>
    <col min="9582" max="9582" width="30.625" customWidth="1"/>
    <col min="9833" max="9833" width="23.25" customWidth="1"/>
    <col min="9834" max="9834" width="10.625" customWidth="1"/>
    <col min="9835" max="9835" width="9.375" customWidth="1"/>
    <col min="9836" max="9836" width="14.625" customWidth="1"/>
    <col min="9837" max="9837" width="12.75" customWidth="1"/>
    <col min="9838" max="9838" width="30.625" customWidth="1"/>
    <col min="10089" max="10089" width="23.25" customWidth="1"/>
    <col min="10090" max="10090" width="10.625" customWidth="1"/>
    <col min="10091" max="10091" width="9.375" customWidth="1"/>
    <col min="10092" max="10092" width="14.625" customWidth="1"/>
    <col min="10093" max="10093" width="12.75" customWidth="1"/>
    <col min="10094" max="10094" width="30.625" customWidth="1"/>
    <col min="10345" max="10345" width="23.25" customWidth="1"/>
    <col min="10346" max="10346" width="10.625" customWidth="1"/>
    <col min="10347" max="10347" width="9.375" customWidth="1"/>
    <col min="10348" max="10348" width="14.625" customWidth="1"/>
    <col min="10349" max="10349" width="12.75" customWidth="1"/>
    <col min="10350" max="10350" width="30.625" customWidth="1"/>
    <col min="10601" max="10601" width="23.25" customWidth="1"/>
    <col min="10602" max="10602" width="10.625" customWidth="1"/>
    <col min="10603" max="10603" width="9.375" customWidth="1"/>
    <col min="10604" max="10604" width="14.625" customWidth="1"/>
    <col min="10605" max="10605" width="12.75" customWidth="1"/>
    <col min="10606" max="10606" width="30.625" customWidth="1"/>
    <col min="10857" max="10857" width="23.25" customWidth="1"/>
    <col min="10858" max="10858" width="10.625" customWidth="1"/>
    <col min="10859" max="10859" width="9.375" customWidth="1"/>
    <col min="10860" max="10860" width="14.625" customWidth="1"/>
    <col min="10861" max="10861" width="12.75" customWidth="1"/>
    <col min="10862" max="10862" width="30.625" customWidth="1"/>
    <col min="11113" max="11113" width="23.25" customWidth="1"/>
    <col min="11114" max="11114" width="10.625" customWidth="1"/>
    <col min="11115" max="11115" width="9.375" customWidth="1"/>
    <col min="11116" max="11116" width="14.625" customWidth="1"/>
    <col min="11117" max="11117" width="12.75" customWidth="1"/>
    <col min="11118" max="11118" width="30.625" customWidth="1"/>
    <col min="11369" max="11369" width="23.25" customWidth="1"/>
    <col min="11370" max="11370" width="10.625" customWidth="1"/>
    <col min="11371" max="11371" width="9.375" customWidth="1"/>
    <col min="11372" max="11372" width="14.625" customWidth="1"/>
    <col min="11373" max="11373" width="12.75" customWidth="1"/>
    <col min="11374" max="11374" width="30.625" customWidth="1"/>
    <col min="11625" max="11625" width="23.25" customWidth="1"/>
    <col min="11626" max="11626" width="10.625" customWidth="1"/>
    <col min="11627" max="11627" width="9.375" customWidth="1"/>
    <col min="11628" max="11628" width="14.625" customWidth="1"/>
    <col min="11629" max="11629" width="12.75" customWidth="1"/>
    <col min="11630" max="11630" width="30.625" customWidth="1"/>
    <col min="11881" max="11881" width="23.25" customWidth="1"/>
    <col min="11882" max="11882" width="10.625" customWidth="1"/>
    <col min="11883" max="11883" width="9.375" customWidth="1"/>
    <col min="11884" max="11884" width="14.625" customWidth="1"/>
    <col min="11885" max="11885" width="12.75" customWidth="1"/>
    <col min="11886" max="11886" width="30.625" customWidth="1"/>
    <col min="12137" max="12137" width="23.25" customWidth="1"/>
    <col min="12138" max="12138" width="10.625" customWidth="1"/>
    <col min="12139" max="12139" width="9.375" customWidth="1"/>
    <col min="12140" max="12140" width="14.625" customWidth="1"/>
    <col min="12141" max="12141" width="12.75" customWidth="1"/>
    <col min="12142" max="12142" width="30.625" customWidth="1"/>
    <col min="12393" max="12393" width="23.25" customWidth="1"/>
    <col min="12394" max="12394" width="10.625" customWidth="1"/>
    <col min="12395" max="12395" width="9.375" customWidth="1"/>
    <col min="12396" max="12396" width="14.625" customWidth="1"/>
    <col min="12397" max="12397" width="12.75" customWidth="1"/>
    <col min="12398" max="12398" width="30.625" customWidth="1"/>
    <col min="12649" max="12649" width="23.25" customWidth="1"/>
    <col min="12650" max="12650" width="10.625" customWidth="1"/>
    <col min="12651" max="12651" width="9.375" customWidth="1"/>
    <col min="12652" max="12652" width="14.625" customWidth="1"/>
    <col min="12653" max="12653" width="12.75" customWidth="1"/>
    <col min="12654" max="12654" width="30.625" customWidth="1"/>
    <col min="12905" max="12905" width="23.25" customWidth="1"/>
    <col min="12906" max="12906" width="10.625" customWidth="1"/>
    <col min="12907" max="12907" width="9.375" customWidth="1"/>
    <col min="12908" max="12908" width="14.625" customWidth="1"/>
    <col min="12909" max="12909" width="12.75" customWidth="1"/>
    <col min="12910" max="12910" width="30.625" customWidth="1"/>
    <col min="13161" max="13161" width="23.25" customWidth="1"/>
    <col min="13162" max="13162" width="10.625" customWidth="1"/>
    <col min="13163" max="13163" width="9.375" customWidth="1"/>
    <col min="13164" max="13164" width="14.625" customWidth="1"/>
    <col min="13165" max="13165" width="12.75" customWidth="1"/>
    <col min="13166" max="13166" width="30.625" customWidth="1"/>
    <col min="13417" max="13417" width="23.25" customWidth="1"/>
    <col min="13418" max="13418" width="10.625" customWidth="1"/>
    <col min="13419" max="13419" width="9.375" customWidth="1"/>
    <col min="13420" max="13420" width="14.625" customWidth="1"/>
    <col min="13421" max="13421" width="12.75" customWidth="1"/>
    <col min="13422" max="13422" width="30.625" customWidth="1"/>
    <col min="13673" max="13673" width="23.25" customWidth="1"/>
    <col min="13674" max="13674" width="10.625" customWidth="1"/>
    <col min="13675" max="13675" width="9.375" customWidth="1"/>
    <col min="13676" max="13676" width="14.625" customWidth="1"/>
    <col min="13677" max="13677" width="12.75" customWidth="1"/>
    <col min="13678" max="13678" width="30.625" customWidth="1"/>
    <col min="13929" max="13929" width="23.25" customWidth="1"/>
    <col min="13930" max="13930" width="10.625" customWidth="1"/>
    <col min="13931" max="13931" width="9.375" customWidth="1"/>
    <col min="13932" max="13932" width="14.625" customWidth="1"/>
    <col min="13933" max="13933" width="12.75" customWidth="1"/>
    <col min="13934" max="13934" width="30.625" customWidth="1"/>
    <col min="14185" max="14185" width="23.25" customWidth="1"/>
    <col min="14186" max="14186" width="10.625" customWidth="1"/>
    <col min="14187" max="14187" width="9.375" customWidth="1"/>
    <col min="14188" max="14188" width="14.625" customWidth="1"/>
    <col min="14189" max="14189" width="12.75" customWidth="1"/>
    <col min="14190" max="14190" width="30.625" customWidth="1"/>
    <col min="14441" max="14441" width="23.25" customWidth="1"/>
    <col min="14442" max="14442" width="10.625" customWidth="1"/>
    <col min="14443" max="14443" width="9.375" customWidth="1"/>
    <col min="14444" max="14444" width="14.625" customWidth="1"/>
    <col min="14445" max="14445" width="12.75" customWidth="1"/>
    <col min="14446" max="14446" width="30.625" customWidth="1"/>
    <col min="14697" max="14697" width="23.25" customWidth="1"/>
    <col min="14698" max="14698" width="10.625" customWidth="1"/>
    <col min="14699" max="14699" width="9.375" customWidth="1"/>
    <col min="14700" max="14700" width="14.625" customWidth="1"/>
    <col min="14701" max="14701" width="12.75" customWidth="1"/>
    <col min="14702" max="14702" width="30.625" customWidth="1"/>
    <col min="14953" max="14953" width="23.25" customWidth="1"/>
    <col min="14954" max="14954" width="10.625" customWidth="1"/>
    <col min="14955" max="14955" width="9.375" customWidth="1"/>
    <col min="14956" max="14956" width="14.625" customWidth="1"/>
    <col min="14957" max="14957" width="12.75" customWidth="1"/>
    <col min="14958" max="14958" width="30.625" customWidth="1"/>
    <col min="15209" max="15209" width="23.25" customWidth="1"/>
    <col min="15210" max="15210" width="10.625" customWidth="1"/>
    <col min="15211" max="15211" width="9.375" customWidth="1"/>
    <col min="15212" max="15212" width="14.625" customWidth="1"/>
    <col min="15213" max="15213" width="12.75" customWidth="1"/>
    <col min="15214" max="15214" width="30.625" customWidth="1"/>
    <col min="15465" max="15465" width="23.25" customWidth="1"/>
    <col min="15466" max="15466" width="10.625" customWidth="1"/>
    <col min="15467" max="15467" width="9.375" customWidth="1"/>
    <col min="15468" max="15468" width="14.625" customWidth="1"/>
    <col min="15469" max="15469" width="12.75" customWidth="1"/>
    <col min="15470" max="15470" width="30.625" customWidth="1"/>
    <col min="15721" max="15721" width="23.25" customWidth="1"/>
    <col min="15722" max="15722" width="10.625" customWidth="1"/>
    <col min="15723" max="15723" width="9.375" customWidth="1"/>
    <col min="15724" max="15724" width="14.625" customWidth="1"/>
    <col min="15725" max="15725" width="12.75" customWidth="1"/>
    <col min="15726" max="15726" width="30.625" customWidth="1"/>
    <col min="15977" max="15977" width="23.25" customWidth="1"/>
    <col min="15978" max="15978" width="10.625" customWidth="1"/>
    <col min="15979" max="15979" width="9.375" customWidth="1"/>
    <col min="15980" max="15980" width="14.625" customWidth="1"/>
    <col min="15981" max="15981" width="12.75" customWidth="1"/>
    <col min="15982" max="15982" width="30.625" customWidth="1"/>
  </cols>
  <sheetData>
    <row r="1" spans="1:4" s="16" customFormat="1" ht="18.75" customHeight="1">
      <c r="A1" s="18"/>
      <c r="B1" s="193" t="s">
        <v>229</v>
      </c>
      <c r="C1" s="193"/>
      <c r="D1" s="193"/>
    </row>
    <row r="2" spans="1:4" s="29" customFormat="1" ht="18" customHeight="1">
      <c r="B2" s="41" t="s">
        <v>30</v>
      </c>
      <c r="C2" s="46" t="s">
        <v>56</v>
      </c>
      <c r="D2" s="41" t="s">
        <v>57</v>
      </c>
    </row>
    <row r="3" spans="1:4" ht="39.75" customHeight="1">
      <c r="B3" s="62" t="s">
        <v>40</v>
      </c>
      <c r="C3" s="63">
        <v>42191</v>
      </c>
      <c r="D3" s="64" t="s">
        <v>226</v>
      </c>
    </row>
    <row r="4" spans="1:4" ht="56.25" customHeight="1">
      <c r="B4" s="62" t="s">
        <v>41</v>
      </c>
      <c r="C4" s="63">
        <v>42191</v>
      </c>
      <c r="D4" s="64" t="s">
        <v>227</v>
      </c>
    </row>
    <row r="5" spans="1:4" ht="42" customHeight="1">
      <c r="B5" s="62" t="s">
        <v>42</v>
      </c>
      <c r="C5" s="63">
        <v>42222</v>
      </c>
      <c r="D5" s="64" t="s">
        <v>228</v>
      </c>
    </row>
    <row r="6" spans="1:4" ht="41.25" customHeight="1">
      <c r="B6" s="62" t="s">
        <v>43</v>
      </c>
      <c r="C6" s="63">
        <v>42564</v>
      </c>
      <c r="D6" s="64" t="s">
        <v>236</v>
      </c>
    </row>
    <row r="7" spans="1:4" ht="43.5" customHeight="1">
      <c r="B7" s="62" t="s">
        <v>49</v>
      </c>
      <c r="C7" s="63">
        <v>42922</v>
      </c>
      <c r="D7" s="64" t="s">
        <v>219</v>
      </c>
    </row>
    <row r="8" spans="1:4" ht="45.75" customHeight="1">
      <c r="B8" s="62" t="s">
        <v>50</v>
      </c>
      <c r="C8" s="63">
        <v>42922</v>
      </c>
      <c r="D8" s="64" t="s">
        <v>220</v>
      </c>
    </row>
    <row r="9" spans="1:4" ht="27.75" customHeight="1">
      <c r="B9" s="62" t="s">
        <v>51</v>
      </c>
      <c r="C9" s="63">
        <v>42953</v>
      </c>
      <c r="D9" s="64" t="s">
        <v>221</v>
      </c>
    </row>
    <row r="10" spans="1:4" ht="42" customHeight="1">
      <c r="B10" s="62" t="s">
        <v>52</v>
      </c>
      <c r="C10" s="63">
        <v>42953</v>
      </c>
      <c r="D10" s="64" t="s">
        <v>222</v>
      </c>
    </row>
    <row r="11" spans="1:4" ht="30.75" customHeight="1">
      <c r="B11" s="62" t="s">
        <v>47</v>
      </c>
      <c r="C11" s="63">
        <v>42953</v>
      </c>
      <c r="D11" s="64" t="s">
        <v>237</v>
      </c>
    </row>
    <row r="12" spans="1:4" ht="39.75" customHeight="1">
      <c r="B12" s="62" t="s">
        <v>48</v>
      </c>
      <c r="C12" s="63">
        <v>42953</v>
      </c>
      <c r="D12" s="64" t="s">
        <v>223</v>
      </c>
    </row>
    <row r="13" spans="1:4" ht="45" customHeight="1">
      <c r="B13" s="62" t="s">
        <v>46</v>
      </c>
      <c r="C13" s="63">
        <v>42799</v>
      </c>
      <c r="D13" s="64" t="s">
        <v>252</v>
      </c>
    </row>
    <row r="14" spans="1:4" ht="32.25" customHeight="1">
      <c r="B14" s="65" t="s">
        <v>59</v>
      </c>
      <c r="C14" s="63">
        <v>43320</v>
      </c>
      <c r="D14" s="64" t="s">
        <v>224</v>
      </c>
    </row>
    <row r="15" spans="1:4" ht="36" customHeight="1">
      <c r="B15" s="62" t="s">
        <v>44</v>
      </c>
      <c r="C15" s="63">
        <v>42591</v>
      </c>
      <c r="D15" s="64" t="s">
        <v>234</v>
      </c>
    </row>
    <row r="16" spans="1:4" ht="43.5" customHeight="1">
      <c r="B16" s="66" t="s">
        <v>45</v>
      </c>
      <c r="C16" s="63">
        <v>42740</v>
      </c>
      <c r="D16" s="64" t="s">
        <v>225</v>
      </c>
    </row>
    <row r="17" spans="2:4" ht="52.5" customHeight="1">
      <c r="B17" s="65" t="s">
        <v>250</v>
      </c>
      <c r="C17" s="63">
        <v>43121</v>
      </c>
      <c r="D17" s="92" t="s">
        <v>249</v>
      </c>
    </row>
    <row r="18" spans="2:4" ht="33.75" customHeight="1">
      <c r="B18" s="68" t="s">
        <v>96</v>
      </c>
      <c r="C18" s="63">
        <v>43654</v>
      </c>
      <c r="D18" s="64" t="s">
        <v>235</v>
      </c>
    </row>
    <row r="19" spans="2:4" ht="40.5" customHeight="1">
      <c r="B19" s="68" t="s">
        <v>119</v>
      </c>
      <c r="C19" s="63">
        <v>43697</v>
      </c>
      <c r="D19" s="64" t="s">
        <v>124</v>
      </c>
    </row>
    <row r="20" spans="2:4" ht="36" customHeight="1">
      <c r="B20" s="68" t="s">
        <v>120</v>
      </c>
      <c r="C20" s="63">
        <v>43697</v>
      </c>
      <c r="D20" s="64" t="s">
        <v>125</v>
      </c>
    </row>
    <row r="21" spans="2:4" ht="33" customHeight="1">
      <c r="B21" s="68" t="s">
        <v>121</v>
      </c>
      <c r="C21" s="63">
        <v>43697</v>
      </c>
      <c r="D21" s="64" t="s">
        <v>126</v>
      </c>
    </row>
    <row r="22" spans="2:4" ht="43.5" customHeight="1">
      <c r="B22" s="68" t="s">
        <v>62</v>
      </c>
      <c r="C22" s="63">
        <v>43697</v>
      </c>
      <c r="D22" s="64" t="s">
        <v>160</v>
      </c>
    </row>
    <row r="23" spans="2:4" ht="33" customHeight="1">
      <c r="B23" s="68" t="s">
        <v>122</v>
      </c>
      <c r="C23" s="63">
        <v>43697</v>
      </c>
      <c r="D23" s="64" t="s">
        <v>127</v>
      </c>
    </row>
    <row r="24" spans="2:4" ht="28.5" customHeight="1">
      <c r="B24" s="68" t="s">
        <v>123</v>
      </c>
      <c r="C24" s="63">
        <v>43697</v>
      </c>
      <c r="D24" s="64" t="s">
        <v>128</v>
      </c>
    </row>
    <row r="25" spans="2:4" ht="49.5" customHeight="1">
      <c r="B25" s="67" t="s">
        <v>209</v>
      </c>
      <c r="C25" s="63">
        <v>43712</v>
      </c>
      <c r="D25" s="64" t="s">
        <v>238</v>
      </c>
    </row>
    <row r="26" spans="2:4" ht="36.75" customHeight="1">
      <c r="B26" s="84" t="s">
        <v>186</v>
      </c>
      <c r="C26" s="63">
        <v>43781</v>
      </c>
      <c r="D26" s="64" t="s">
        <v>195</v>
      </c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B1" zoomScaleNormal="100" workbookViewId="0">
      <selection activeCell="B3" sqref="A3:XFD3"/>
    </sheetView>
  </sheetViews>
  <sheetFormatPr defaultRowHeight="14.25"/>
  <cols>
    <col min="1" max="1" width="2.75" style="14" hidden="1" customWidth="1"/>
    <col min="2" max="2" width="1.125" style="14" customWidth="1"/>
    <col min="3" max="3" width="15.125" style="14" customWidth="1"/>
    <col min="4" max="4" width="83.75" style="14" customWidth="1"/>
    <col min="5" max="232" width="9" style="14"/>
    <col min="233" max="233" width="0" style="14" hidden="1" customWidth="1"/>
    <col min="234" max="234" width="1" style="14" customWidth="1"/>
    <col min="235" max="235" width="21.75" style="14" customWidth="1"/>
    <col min="236" max="236" width="91.875" style="14" customWidth="1"/>
    <col min="237" max="488" width="9" style="14"/>
    <col min="489" max="489" width="0" style="14" hidden="1" customWidth="1"/>
    <col min="490" max="490" width="1" style="14" customWidth="1"/>
    <col min="491" max="491" width="21.75" style="14" customWidth="1"/>
    <col min="492" max="492" width="91.875" style="14" customWidth="1"/>
    <col min="493" max="744" width="9" style="14"/>
    <col min="745" max="745" width="0" style="14" hidden="1" customWidth="1"/>
    <col min="746" max="746" width="1" style="14" customWidth="1"/>
    <col min="747" max="747" width="21.75" style="14" customWidth="1"/>
    <col min="748" max="748" width="91.875" style="14" customWidth="1"/>
    <col min="749" max="1000" width="9" style="14"/>
    <col min="1001" max="1001" width="0" style="14" hidden="1" customWidth="1"/>
    <col min="1002" max="1002" width="1" style="14" customWidth="1"/>
    <col min="1003" max="1003" width="21.75" style="14" customWidth="1"/>
    <col min="1004" max="1004" width="91.875" style="14" customWidth="1"/>
    <col min="1005" max="1256" width="9" style="14"/>
    <col min="1257" max="1257" width="0" style="14" hidden="1" customWidth="1"/>
    <col min="1258" max="1258" width="1" style="14" customWidth="1"/>
    <col min="1259" max="1259" width="21.75" style="14" customWidth="1"/>
    <col min="1260" max="1260" width="91.875" style="14" customWidth="1"/>
    <col min="1261" max="1512" width="9" style="14"/>
    <col min="1513" max="1513" width="0" style="14" hidden="1" customWidth="1"/>
    <col min="1514" max="1514" width="1" style="14" customWidth="1"/>
    <col min="1515" max="1515" width="21.75" style="14" customWidth="1"/>
    <col min="1516" max="1516" width="91.875" style="14" customWidth="1"/>
    <col min="1517" max="1768" width="9" style="14"/>
    <col min="1769" max="1769" width="0" style="14" hidden="1" customWidth="1"/>
    <col min="1770" max="1770" width="1" style="14" customWidth="1"/>
    <col min="1771" max="1771" width="21.75" style="14" customWidth="1"/>
    <col min="1772" max="1772" width="91.875" style="14" customWidth="1"/>
    <col min="1773" max="2024" width="9" style="14"/>
    <col min="2025" max="2025" width="0" style="14" hidden="1" customWidth="1"/>
    <col min="2026" max="2026" width="1" style="14" customWidth="1"/>
    <col min="2027" max="2027" width="21.75" style="14" customWidth="1"/>
    <col min="2028" max="2028" width="91.875" style="14" customWidth="1"/>
    <col min="2029" max="2280" width="9" style="14"/>
    <col min="2281" max="2281" width="0" style="14" hidden="1" customWidth="1"/>
    <col min="2282" max="2282" width="1" style="14" customWidth="1"/>
    <col min="2283" max="2283" width="21.75" style="14" customWidth="1"/>
    <col min="2284" max="2284" width="91.875" style="14" customWidth="1"/>
    <col min="2285" max="2536" width="9" style="14"/>
    <col min="2537" max="2537" width="0" style="14" hidden="1" customWidth="1"/>
    <col min="2538" max="2538" width="1" style="14" customWidth="1"/>
    <col min="2539" max="2539" width="21.75" style="14" customWidth="1"/>
    <col min="2540" max="2540" width="91.875" style="14" customWidth="1"/>
    <col min="2541" max="2792" width="9" style="14"/>
    <col min="2793" max="2793" width="0" style="14" hidden="1" customWidth="1"/>
    <col min="2794" max="2794" width="1" style="14" customWidth="1"/>
    <col min="2795" max="2795" width="21.75" style="14" customWidth="1"/>
    <col min="2796" max="2796" width="91.875" style="14" customWidth="1"/>
    <col min="2797" max="3048" width="9" style="14"/>
    <col min="3049" max="3049" width="0" style="14" hidden="1" customWidth="1"/>
    <col min="3050" max="3050" width="1" style="14" customWidth="1"/>
    <col min="3051" max="3051" width="21.75" style="14" customWidth="1"/>
    <col min="3052" max="3052" width="91.875" style="14" customWidth="1"/>
    <col min="3053" max="3304" width="9" style="14"/>
    <col min="3305" max="3305" width="0" style="14" hidden="1" customWidth="1"/>
    <col min="3306" max="3306" width="1" style="14" customWidth="1"/>
    <col min="3307" max="3307" width="21.75" style="14" customWidth="1"/>
    <col min="3308" max="3308" width="91.875" style="14" customWidth="1"/>
    <col min="3309" max="3560" width="9" style="14"/>
    <col min="3561" max="3561" width="0" style="14" hidden="1" customWidth="1"/>
    <col min="3562" max="3562" width="1" style="14" customWidth="1"/>
    <col min="3563" max="3563" width="21.75" style="14" customWidth="1"/>
    <col min="3564" max="3564" width="91.875" style="14" customWidth="1"/>
    <col min="3565" max="3816" width="9" style="14"/>
    <col min="3817" max="3817" width="0" style="14" hidden="1" customWidth="1"/>
    <col min="3818" max="3818" width="1" style="14" customWidth="1"/>
    <col min="3819" max="3819" width="21.75" style="14" customWidth="1"/>
    <col min="3820" max="3820" width="91.875" style="14" customWidth="1"/>
    <col min="3821" max="4072" width="9" style="14"/>
    <col min="4073" max="4073" width="0" style="14" hidden="1" customWidth="1"/>
    <col min="4074" max="4074" width="1" style="14" customWidth="1"/>
    <col min="4075" max="4075" width="21.75" style="14" customWidth="1"/>
    <col min="4076" max="4076" width="91.875" style="14" customWidth="1"/>
    <col min="4077" max="4328" width="9" style="14"/>
    <col min="4329" max="4329" width="0" style="14" hidden="1" customWidth="1"/>
    <col min="4330" max="4330" width="1" style="14" customWidth="1"/>
    <col min="4331" max="4331" width="21.75" style="14" customWidth="1"/>
    <col min="4332" max="4332" width="91.875" style="14" customWidth="1"/>
    <col min="4333" max="4584" width="9" style="14"/>
    <col min="4585" max="4585" width="0" style="14" hidden="1" customWidth="1"/>
    <col min="4586" max="4586" width="1" style="14" customWidth="1"/>
    <col min="4587" max="4587" width="21.75" style="14" customWidth="1"/>
    <col min="4588" max="4588" width="91.875" style="14" customWidth="1"/>
    <col min="4589" max="4840" width="9" style="14"/>
    <col min="4841" max="4841" width="0" style="14" hidden="1" customWidth="1"/>
    <col min="4842" max="4842" width="1" style="14" customWidth="1"/>
    <col min="4843" max="4843" width="21.75" style="14" customWidth="1"/>
    <col min="4844" max="4844" width="91.875" style="14" customWidth="1"/>
    <col min="4845" max="5096" width="9" style="14"/>
    <col min="5097" max="5097" width="0" style="14" hidden="1" customWidth="1"/>
    <col min="5098" max="5098" width="1" style="14" customWidth="1"/>
    <col min="5099" max="5099" width="21.75" style="14" customWidth="1"/>
    <col min="5100" max="5100" width="91.875" style="14" customWidth="1"/>
    <col min="5101" max="5352" width="9" style="14"/>
    <col min="5353" max="5353" width="0" style="14" hidden="1" customWidth="1"/>
    <col min="5354" max="5354" width="1" style="14" customWidth="1"/>
    <col min="5355" max="5355" width="21.75" style="14" customWidth="1"/>
    <col min="5356" max="5356" width="91.875" style="14" customWidth="1"/>
    <col min="5357" max="5608" width="9" style="14"/>
    <col min="5609" max="5609" width="0" style="14" hidden="1" customWidth="1"/>
    <col min="5610" max="5610" width="1" style="14" customWidth="1"/>
    <col min="5611" max="5611" width="21.75" style="14" customWidth="1"/>
    <col min="5612" max="5612" width="91.875" style="14" customWidth="1"/>
    <col min="5613" max="5864" width="9" style="14"/>
    <col min="5865" max="5865" width="0" style="14" hidden="1" customWidth="1"/>
    <col min="5866" max="5866" width="1" style="14" customWidth="1"/>
    <col min="5867" max="5867" width="21.75" style="14" customWidth="1"/>
    <col min="5868" max="5868" width="91.875" style="14" customWidth="1"/>
    <col min="5869" max="6120" width="9" style="14"/>
    <col min="6121" max="6121" width="0" style="14" hidden="1" customWidth="1"/>
    <col min="6122" max="6122" width="1" style="14" customWidth="1"/>
    <col min="6123" max="6123" width="21.75" style="14" customWidth="1"/>
    <col min="6124" max="6124" width="91.875" style="14" customWidth="1"/>
    <col min="6125" max="6376" width="9" style="14"/>
    <col min="6377" max="6377" width="0" style="14" hidden="1" customWidth="1"/>
    <col min="6378" max="6378" width="1" style="14" customWidth="1"/>
    <col min="6379" max="6379" width="21.75" style="14" customWidth="1"/>
    <col min="6380" max="6380" width="91.875" style="14" customWidth="1"/>
    <col min="6381" max="6632" width="9" style="14"/>
    <col min="6633" max="6633" width="0" style="14" hidden="1" customWidth="1"/>
    <col min="6634" max="6634" width="1" style="14" customWidth="1"/>
    <col min="6635" max="6635" width="21.75" style="14" customWidth="1"/>
    <col min="6636" max="6636" width="91.875" style="14" customWidth="1"/>
    <col min="6637" max="6888" width="9" style="14"/>
    <col min="6889" max="6889" width="0" style="14" hidden="1" customWidth="1"/>
    <col min="6890" max="6890" width="1" style="14" customWidth="1"/>
    <col min="6891" max="6891" width="21.75" style="14" customWidth="1"/>
    <col min="6892" max="6892" width="91.875" style="14" customWidth="1"/>
    <col min="6893" max="7144" width="9" style="14"/>
    <col min="7145" max="7145" width="0" style="14" hidden="1" customWidth="1"/>
    <col min="7146" max="7146" width="1" style="14" customWidth="1"/>
    <col min="7147" max="7147" width="21.75" style="14" customWidth="1"/>
    <col min="7148" max="7148" width="91.875" style="14" customWidth="1"/>
    <col min="7149" max="7400" width="9" style="14"/>
    <col min="7401" max="7401" width="0" style="14" hidden="1" customWidth="1"/>
    <col min="7402" max="7402" width="1" style="14" customWidth="1"/>
    <col min="7403" max="7403" width="21.75" style="14" customWidth="1"/>
    <col min="7404" max="7404" width="91.875" style="14" customWidth="1"/>
    <col min="7405" max="7656" width="9" style="14"/>
    <col min="7657" max="7657" width="0" style="14" hidden="1" customWidth="1"/>
    <col min="7658" max="7658" width="1" style="14" customWidth="1"/>
    <col min="7659" max="7659" width="21.75" style="14" customWidth="1"/>
    <col min="7660" max="7660" width="91.875" style="14" customWidth="1"/>
    <col min="7661" max="7912" width="9" style="14"/>
    <col min="7913" max="7913" width="0" style="14" hidden="1" customWidth="1"/>
    <col min="7914" max="7914" width="1" style="14" customWidth="1"/>
    <col min="7915" max="7915" width="21.75" style="14" customWidth="1"/>
    <col min="7916" max="7916" width="91.875" style="14" customWidth="1"/>
    <col min="7917" max="8168" width="9" style="14"/>
    <col min="8169" max="8169" width="0" style="14" hidden="1" customWidth="1"/>
    <col min="8170" max="8170" width="1" style="14" customWidth="1"/>
    <col min="8171" max="8171" width="21.75" style="14" customWidth="1"/>
    <col min="8172" max="8172" width="91.875" style="14" customWidth="1"/>
    <col min="8173" max="8424" width="9" style="14"/>
    <col min="8425" max="8425" width="0" style="14" hidden="1" customWidth="1"/>
    <col min="8426" max="8426" width="1" style="14" customWidth="1"/>
    <col min="8427" max="8427" width="21.75" style="14" customWidth="1"/>
    <col min="8428" max="8428" width="91.875" style="14" customWidth="1"/>
    <col min="8429" max="8680" width="9" style="14"/>
    <col min="8681" max="8681" width="0" style="14" hidden="1" customWidth="1"/>
    <col min="8682" max="8682" width="1" style="14" customWidth="1"/>
    <col min="8683" max="8683" width="21.75" style="14" customWidth="1"/>
    <col min="8684" max="8684" width="91.875" style="14" customWidth="1"/>
    <col min="8685" max="8936" width="9" style="14"/>
    <col min="8937" max="8937" width="0" style="14" hidden="1" customWidth="1"/>
    <col min="8938" max="8938" width="1" style="14" customWidth="1"/>
    <col min="8939" max="8939" width="21.75" style="14" customWidth="1"/>
    <col min="8940" max="8940" width="91.875" style="14" customWidth="1"/>
    <col min="8941" max="9192" width="9" style="14"/>
    <col min="9193" max="9193" width="0" style="14" hidden="1" customWidth="1"/>
    <col min="9194" max="9194" width="1" style="14" customWidth="1"/>
    <col min="9195" max="9195" width="21.75" style="14" customWidth="1"/>
    <col min="9196" max="9196" width="91.875" style="14" customWidth="1"/>
    <col min="9197" max="9448" width="9" style="14"/>
    <col min="9449" max="9449" width="0" style="14" hidden="1" customWidth="1"/>
    <col min="9450" max="9450" width="1" style="14" customWidth="1"/>
    <col min="9451" max="9451" width="21.75" style="14" customWidth="1"/>
    <col min="9452" max="9452" width="91.875" style="14" customWidth="1"/>
    <col min="9453" max="9704" width="9" style="14"/>
    <col min="9705" max="9705" width="0" style="14" hidden="1" customWidth="1"/>
    <col min="9706" max="9706" width="1" style="14" customWidth="1"/>
    <col min="9707" max="9707" width="21.75" style="14" customWidth="1"/>
    <col min="9708" max="9708" width="91.875" style="14" customWidth="1"/>
    <col min="9709" max="9960" width="9" style="14"/>
    <col min="9961" max="9961" width="0" style="14" hidden="1" customWidth="1"/>
    <col min="9962" max="9962" width="1" style="14" customWidth="1"/>
    <col min="9963" max="9963" width="21.75" style="14" customWidth="1"/>
    <col min="9964" max="9964" width="91.875" style="14" customWidth="1"/>
    <col min="9965" max="10216" width="9" style="14"/>
    <col min="10217" max="10217" width="0" style="14" hidden="1" customWidth="1"/>
    <col min="10218" max="10218" width="1" style="14" customWidth="1"/>
    <col min="10219" max="10219" width="21.75" style="14" customWidth="1"/>
    <col min="10220" max="10220" width="91.875" style="14" customWidth="1"/>
    <col min="10221" max="10472" width="9" style="14"/>
    <col min="10473" max="10473" width="0" style="14" hidden="1" customWidth="1"/>
    <col min="10474" max="10474" width="1" style="14" customWidth="1"/>
    <col min="10475" max="10475" width="21.75" style="14" customWidth="1"/>
    <col min="10476" max="10476" width="91.875" style="14" customWidth="1"/>
    <col min="10477" max="10728" width="9" style="14"/>
    <col min="10729" max="10729" width="0" style="14" hidden="1" customWidth="1"/>
    <col min="10730" max="10730" width="1" style="14" customWidth="1"/>
    <col min="10731" max="10731" width="21.75" style="14" customWidth="1"/>
    <col min="10732" max="10732" width="91.875" style="14" customWidth="1"/>
    <col min="10733" max="10984" width="9" style="14"/>
    <col min="10985" max="10985" width="0" style="14" hidden="1" customWidth="1"/>
    <col min="10986" max="10986" width="1" style="14" customWidth="1"/>
    <col min="10987" max="10987" width="21.75" style="14" customWidth="1"/>
    <col min="10988" max="10988" width="91.875" style="14" customWidth="1"/>
    <col min="10989" max="11240" width="9" style="14"/>
    <col min="11241" max="11241" width="0" style="14" hidden="1" customWidth="1"/>
    <col min="11242" max="11242" width="1" style="14" customWidth="1"/>
    <col min="11243" max="11243" width="21.75" style="14" customWidth="1"/>
    <col min="11244" max="11244" width="91.875" style="14" customWidth="1"/>
    <col min="11245" max="11496" width="9" style="14"/>
    <col min="11497" max="11497" width="0" style="14" hidden="1" customWidth="1"/>
    <col min="11498" max="11498" width="1" style="14" customWidth="1"/>
    <col min="11499" max="11499" width="21.75" style="14" customWidth="1"/>
    <col min="11500" max="11500" width="91.875" style="14" customWidth="1"/>
    <col min="11501" max="11752" width="9" style="14"/>
    <col min="11753" max="11753" width="0" style="14" hidden="1" customWidth="1"/>
    <col min="11754" max="11754" width="1" style="14" customWidth="1"/>
    <col min="11755" max="11755" width="21.75" style="14" customWidth="1"/>
    <col min="11756" max="11756" width="91.875" style="14" customWidth="1"/>
    <col min="11757" max="12008" width="9" style="14"/>
    <col min="12009" max="12009" width="0" style="14" hidden="1" customWidth="1"/>
    <col min="12010" max="12010" width="1" style="14" customWidth="1"/>
    <col min="12011" max="12011" width="21.75" style="14" customWidth="1"/>
    <col min="12012" max="12012" width="91.875" style="14" customWidth="1"/>
    <col min="12013" max="12264" width="9" style="14"/>
    <col min="12265" max="12265" width="0" style="14" hidden="1" customWidth="1"/>
    <col min="12266" max="12266" width="1" style="14" customWidth="1"/>
    <col min="12267" max="12267" width="21.75" style="14" customWidth="1"/>
    <col min="12268" max="12268" width="91.875" style="14" customWidth="1"/>
    <col min="12269" max="12520" width="9" style="14"/>
    <col min="12521" max="12521" width="0" style="14" hidden="1" customWidth="1"/>
    <col min="12522" max="12522" width="1" style="14" customWidth="1"/>
    <col min="12523" max="12523" width="21.75" style="14" customWidth="1"/>
    <col min="12524" max="12524" width="91.875" style="14" customWidth="1"/>
    <col min="12525" max="12776" width="9" style="14"/>
    <col min="12777" max="12777" width="0" style="14" hidden="1" customWidth="1"/>
    <col min="12778" max="12778" width="1" style="14" customWidth="1"/>
    <col min="12779" max="12779" width="21.75" style="14" customWidth="1"/>
    <col min="12780" max="12780" width="91.875" style="14" customWidth="1"/>
    <col min="12781" max="13032" width="9" style="14"/>
    <col min="13033" max="13033" width="0" style="14" hidden="1" customWidth="1"/>
    <col min="13034" max="13034" width="1" style="14" customWidth="1"/>
    <col min="13035" max="13035" width="21.75" style="14" customWidth="1"/>
    <col min="13036" max="13036" width="91.875" style="14" customWidth="1"/>
    <col min="13037" max="13288" width="9" style="14"/>
    <col min="13289" max="13289" width="0" style="14" hidden="1" customWidth="1"/>
    <col min="13290" max="13290" width="1" style="14" customWidth="1"/>
    <col min="13291" max="13291" width="21.75" style="14" customWidth="1"/>
    <col min="13292" max="13292" width="91.875" style="14" customWidth="1"/>
    <col min="13293" max="13544" width="9" style="14"/>
    <col min="13545" max="13545" width="0" style="14" hidden="1" customWidth="1"/>
    <col min="13546" max="13546" width="1" style="14" customWidth="1"/>
    <col min="13547" max="13547" width="21.75" style="14" customWidth="1"/>
    <col min="13548" max="13548" width="91.875" style="14" customWidth="1"/>
    <col min="13549" max="13800" width="9" style="14"/>
    <col min="13801" max="13801" width="0" style="14" hidden="1" customWidth="1"/>
    <col min="13802" max="13802" width="1" style="14" customWidth="1"/>
    <col min="13803" max="13803" width="21.75" style="14" customWidth="1"/>
    <col min="13804" max="13804" width="91.875" style="14" customWidth="1"/>
    <col min="13805" max="14056" width="9" style="14"/>
    <col min="14057" max="14057" width="0" style="14" hidden="1" customWidth="1"/>
    <col min="14058" max="14058" width="1" style="14" customWidth="1"/>
    <col min="14059" max="14059" width="21.75" style="14" customWidth="1"/>
    <col min="14060" max="14060" width="91.875" style="14" customWidth="1"/>
    <col min="14061" max="14312" width="9" style="14"/>
    <col min="14313" max="14313" width="0" style="14" hidden="1" customWidth="1"/>
    <col min="14314" max="14314" width="1" style="14" customWidth="1"/>
    <col min="14315" max="14315" width="21.75" style="14" customWidth="1"/>
    <col min="14316" max="14316" width="91.875" style="14" customWidth="1"/>
    <col min="14317" max="14568" width="9" style="14"/>
    <col min="14569" max="14569" width="0" style="14" hidden="1" customWidth="1"/>
    <col min="14570" max="14570" width="1" style="14" customWidth="1"/>
    <col min="14571" max="14571" width="21.75" style="14" customWidth="1"/>
    <col min="14572" max="14572" width="91.875" style="14" customWidth="1"/>
    <col min="14573" max="14824" width="9" style="14"/>
    <col min="14825" max="14825" width="0" style="14" hidden="1" customWidth="1"/>
    <col min="14826" max="14826" width="1" style="14" customWidth="1"/>
    <col min="14827" max="14827" width="21.75" style="14" customWidth="1"/>
    <col min="14828" max="14828" width="91.875" style="14" customWidth="1"/>
    <col min="14829" max="15080" width="9" style="14"/>
    <col min="15081" max="15081" width="0" style="14" hidden="1" customWidth="1"/>
    <col min="15082" max="15082" width="1" style="14" customWidth="1"/>
    <col min="15083" max="15083" width="21.75" style="14" customWidth="1"/>
    <col min="15084" max="15084" width="91.875" style="14" customWidth="1"/>
    <col min="15085" max="15336" width="9" style="14"/>
    <col min="15337" max="15337" width="0" style="14" hidden="1" customWidth="1"/>
    <col min="15338" max="15338" width="1" style="14" customWidth="1"/>
    <col min="15339" max="15339" width="21.75" style="14" customWidth="1"/>
    <col min="15340" max="15340" width="91.875" style="14" customWidth="1"/>
    <col min="15341" max="15592" width="9" style="14"/>
    <col min="15593" max="15593" width="0" style="14" hidden="1" customWidth="1"/>
    <col min="15594" max="15594" width="1" style="14" customWidth="1"/>
    <col min="15595" max="15595" width="21.75" style="14" customWidth="1"/>
    <col min="15596" max="15596" width="91.875" style="14" customWidth="1"/>
    <col min="15597" max="15848" width="9" style="14"/>
    <col min="15849" max="15849" width="0" style="14" hidden="1" customWidth="1"/>
    <col min="15850" max="15850" width="1" style="14" customWidth="1"/>
    <col min="15851" max="15851" width="21.75" style="14" customWidth="1"/>
    <col min="15852" max="15852" width="91.875" style="14" customWidth="1"/>
    <col min="15853" max="16384" width="9" style="14"/>
  </cols>
  <sheetData>
    <row r="1" spans="3:4" s="12" customFormat="1" ht="15" customHeight="1">
      <c r="C1" s="195" t="s">
        <v>286</v>
      </c>
      <c r="D1" s="195"/>
    </row>
    <row r="2" spans="3:4" s="13" customFormat="1" ht="15" customHeight="1">
      <c r="C2" s="196" t="s">
        <v>65</v>
      </c>
      <c r="D2" s="196"/>
    </row>
    <row r="3" spans="3:4" s="13" customFormat="1" ht="58.5" customHeight="1">
      <c r="C3" s="62" t="s">
        <v>49</v>
      </c>
      <c r="D3" s="80" t="s">
        <v>266</v>
      </c>
    </row>
    <row r="4" spans="3:4" s="13" customFormat="1" ht="43.5" customHeight="1">
      <c r="C4" s="86" t="s">
        <v>307</v>
      </c>
      <c r="D4" s="80" t="s">
        <v>308</v>
      </c>
    </row>
    <row r="5" spans="3:4" s="13" customFormat="1" ht="49.5" customHeight="1">
      <c r="C5" s="62" t="s">
        <v>41</v>
      </c>
      <c r="D5" s="80" t="s">
        <v>265</v>
      </c>
    </row>
    <row r="6" spans="3:4" s="13" customFormat="1" ht="102" customHeight="1">
      <c r="C6" s="67" t="s">
        <v>209</v>
      </c>
      <c r="D6" s="80" t="s">
        <v>262</v>
      </c>
    </row>
    <row r="7" spans="3:4" s="13" customFormat="1" ht="39" customHeight="1">
      <c r="C7" s="86" t="s">
        <v>269</v>
      </c>
      <c r="D7" s="80" t="s">
        <v>270</v>
      </c>
    </row>
    <row r="8" spans="3:4" ht="19.5" customHeight="1">
      <c r="C8" s="197" t="s">
        <v>207</v>
      </c>
      <c r="D8" s="197"/>
    </row>
    <row r="9" spans="3:4" s="13" customFormat="1" ht="50.25" customHeight="1">
      <c r="C9" s="86" t="s">
        <v>253</v>
      </c>
      <c r="D9" s="80" t="s">
        <v>273</v>
      </c>
    </row>
    <row r="10" spans="3:4" s="13" customFormat="1" ht="90.75" customHeight="1">
      <c r="C10" s="86" t="s">
        <v>261</v>
      </c>
      <c r="D10" s="80" t="s">
        <v>276</v>
      </c>
    </row>
    <row r="11" spans="3:4" s="13" customFormat="1" ht="60.75" customHeight="1">
      <c r="C11" s="86" t="s">
        <v>277</v>
      </c>
      <c r="D11" s="80" t="s">
        <v>287</v>
      </c>
    </row>
    <row r="12" spans="3:4" ht="21.75" customHeight="1">
      <c r="C12" s="194" t="s">
        <v>208</v>
      </c>
      <c r="D12" s="194"/>
    </row>
    <row r="13" spans="3:4" ht="60" customHeight="1">
      <c r="C13" s="82" t="s">
        <v>185</v>
      </c>
      <c r="D13" s="93" t="s">
        <v>248</v>
      </c>
    </row>
    <row r="14" spans="3:4" ht="31.5" customHeight="1">
      <c r="C14" s="61" t="s">
        <v>109</v>
      </c>
      <c r="D14" s="81" t="s">
        <v>110</v>
      </c>
    </row>
    <row r="15" spans="3:4" ht="19.5" customHeight="1">
      <c r="C15" s="194" t="s">
        <v>210</v>
      </c>
      <c r="D15" s="194"/>
    </row>
    <row r="16" spans="3:4" ht="32.25" customHeight="1">
      <c r="C16" s="91" t="s">
        <v>240</v>
      </c>
      <c r="D16" s="80" t="s">
        <v>241</v>
      </c>
    </row>
    <row r="17" spans="3:4" ht="31.5" customHeight="1">
      <c r="C17" s="56" t="s">
        <v>239</v>
      </c>
      <c r="D17" s="80" t="s">
        <v>242</v>
      </c>
    </row>
    <row r="18" spans="3:4" ht="45.75" customHeight="1">
      <c r="C18" s="62" t="s">
        <v>48</v>
      </c>
      <c r="D18" s="80" t="s">
        <v>243</v>
      </c>
    </row>
    <row r="19" spans="3:4" ht="46.5" customHeight="1">
      <c r="C19" s="86" t="s">
        <v>253</v>
      </c>
      <c r="D19" s="80" t="s">
        <v>260</v>
      </c>
    </row>
  </sheetData>
  <mergeCells count="5">
    <mergeCell ref="C12:D12"/>
    <mergeCell ref="C1:D1"/>
    <mergeCell ref="C2:D2"/>
    <mergeCell ref="C8:D8"/>
    <mergeCell ref="C15:D15"/>
  </mergeCells>
  <pageMargins left="0" right="0" top="0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الاجانب</vt:lpstr>
      <vt:lpstr>الغير المتداولة</vt:lpstr>
      <vt:lpstr>الشركات المتوقفة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2020-02-18T10:19:06Z</cp:lastPrinted>
  <dcterms:created xsi:type="dcterms:W3CDTF">2018-01-02T05:37:56Z</dcterms:created>
  <dcterms:modified xsi:type="dcterms:W3CDTF">2020-02-18T10:38:52Z</dcterms:modified>
</cp:coreProperties>
</file>