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710" windowWidth="20115" windowHeight="1185"/>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4525"/>
</workbook>
</file>

<file path=xl/calcChain.xml><?xml version="1.0" encoding="utf-8"?>
<calcChain xmlns="http://schemas.openxmlformats.org/spreadsheetml/2006/main">
  <c r="F13" i="9" l="1"/>
  <c r="F12" i="9"/>
  <c r="E12" i="9"/>
  <c r="E13" i="9" s="1"/>
  <c r="D12" i="9"/>
  <c r="F9" i="9"/>
  <c r="E9" i="9"/>
  <c r="D9" i="9"/>
  <c r="D13" i="9" s="1"/>
  <c r="L21" i="1" l="1"/>
  <c r="M21" i="1"/>
  <c r="N21" i="1"/>
  <c r="M54" i="1"/>
  <c r="N54" i="1"/>
  <c r="L54" i="1"/>
  <c r="L40" i="1"/>
  <c r="M40" i="1"/>
  <c r="M44" i="1" s="1"/>
  <c r="N40" i="1"/>
  <c r="N44" i="1" s="1"/>
  <c r="L36" i="1"/>
  <c r="M36" i="1"/>
  <c r="N36" i="1"/>
  <c r="L29" i="1"/>
  <c r="L44" i="1" s="1"/>
  <c r="L55" i="1" s="1"/>
  <c r="M29" i="1"/>
  <c r="N29" i="1"/>
  <c r="N55" i="1" l="1"/>
  <c r="M55" i="1"/>
</calcChain>
</file>

<file path=xl/sharedStrings.xml><?xml version="1.0" encoding="utf-8"?>
<sst xmlns="http://schemas.openxmlformats.org/spreadsheetml/2006/main" count="436" uniqueCount="334">
  <si>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</si>
  <si>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</si>
  <si>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</si>
  <si>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</si>
  <si>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</si>
  <si>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</si>
  <si>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</si>
  <si>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</si>
  <si>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</si>
  <si>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</si>
  <si>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</si>
  <si>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</si>
  <si>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</si>
  <si>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</si>
  <si>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</si>
  <si>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</si>
  <si>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</si>
  <si>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</si>
  <si>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</si>
  <si>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</si>
  <si>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</si>
  <si>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</si>
  <si>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</si>
  <si>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</si>
  <si>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</si>
  <si>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</si>
  <si>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</si>
  <si>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</si>
  <si>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</si>
  <si>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</si>
  <si>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</si>
  <si>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</si>
  <si>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</si>
  <si>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</si>
  <si>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</si>
  <si>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</si>
  <si>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</si>
  <si>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</si>
  <si>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</si>
  <si>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</si>
  <si>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</si>
  <si>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</si>
  <si>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</si>
  <si>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</si>
  <si>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</si>
  <si>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</si>
  <si>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</si>
  <si>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</si>
  <si>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</si>
  <si>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</si>
  <si>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</si>
  <si>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</si>
  <si>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</si>
  <si>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</si>
  <si>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</si>
  <si>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</si>
  <si>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</si>
  <si>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</si>
  <si>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مصرف الشمال(BNOR)</t>
  </si>
  <si>
    <t>BWOR</t>
  </si>
  <si>
    <t xml:space="preserve">مصرف العالم الاسلامي </t>
  </si>
  <si>
    <t>قطاع الاتصالات</t>
  </si>
  <si>
    <t>المصرف المتحد</t>
  </si>
  <si>
    <t>BUND</t>
  </si>
  <si>
    <t>مصرف المنصور</t>
  </si>
  <si>
    <t>BMNS</t>
  </si>
  <si>
    <t>الوئام للاستثمار المالي</t>
  </si>
  <si>
    <t>VWIF</t>
  </si>
  <si>
    <t>الخاتم للاتصالات</t>
  </si>
  <si>
    <t>TZNI</t>
  </si>
  <si>
    <t>فندق اشور(HASH)</t>
  </si>
  <si>
    <t>الامين للتأمين</t>
  </si>
  <si>
    <t>NAME</t>
  </si>
  <si>
    <t>مصرف الخليج</t>
  </si>
  <si>
    <t>BGUC</t>
  </si>
  <si>
    <t>النخبة للمقاولات العامة</t>
  </si>
  <si>
    <t>SNUC</t>
  </si>
  <si>
    <t>الباتك للاستثمارات المالية(VBAT)</t>
  </si>
  <si>
    <t>الحديثة للانتاج الحيواني(AMAP)</t>
  </si>
  <si>
    <t>فنادق عشتار(HISH)</t>
  </si>
  <si>
    <t>العراقية للاعمال الهندسية(IIEW)</t>
  </si>
  <si>
    <t>الهلال الصناعية (IHLI)</t>
  </si>
  <si>
    <t>عدم تقديم البيانات المالية السنوية لعام 2018.سعر الاغلاق (0.210) دينار.</t>
  </si>
  <si>
    <t>عدم تقديم البيانات المالية السنوية لعام 2018.سعر الاغلاق (0.820) دينار.</t>
  </si>
  <si>
    <t>عدم تقديم البيانات المالية السنوية لعام 2018.سعر الاغلاق (0.480) دينار.</t>
  </si>
  <si>
    <t>قطاع الفنادق</t>
  </si>
  <si>
    <t>المصرف العراقي الاسلامي</t>
  </si>
  <si>
    <t>BIIB</t>
  </si>
  <si>
    <t>الكيمياوية والبلاستيكية</t>
  </si>
  <si>
    <t>INCP</t>
  </si>
  <si>
    <t>المعدنية والدراجات</t>
  </si>
  <si>
    <t>IMIB</t>
  </si>
  <si>
    <t>دار السلام للتأمين</t>
  </si>
  <si>
    <t>NDSA</t>
  </si>
  <si>
    <t>مصرف سومر التجاري</t>
  </si>
  <si>
    <t>BSUC</t>
  </si>
  <si>
    <t>المنتجات الزراعية</t>
  </si>
  <si>
    <t>AIRP</t>
  </si>
  <si>
    <t>مصرف الجنوب الاسلامي</t>
  </si>
  <si>
    <t>BJAB</t>
  </si>
  <si>
    <t>مصرف جيهان</t>
  </si>
  <si>
    <t>BCIH</t>
  </si>
  <si>
    <t>مصرف القرطاس</t>
  </si>
  <si>
    <t>BQUR</t>
  </si>
  <si>
    <t>المصرف التجاري</t>
  </si>
  <si>
    <t>BCOI</t>
  </si>
  <si>
    <t>فندق فلسطين</t>
  </si>
  <si>
    <t>HPAL</t>
  </si>
  <si>
    <t>انتاج وتسويق اللحوم</t>
  </si>
  <si>
    <t>AIPM</t>
  </si>
  <si>
    <t>مصرف كوردستان</t>
  </si>
  <si>
    <t>BKUI</t>
  </si>
  <si>
    <t>الكندي لانتاج اللقاحات</t>
  </si>
  <si>
    <t>IKLV</t>
  </si>
  <si>
    <t xml:space="preserve">مصرف العطاء الاسلامي </t>
  </si>
  <si>
    <t>BLAD</t>
  </si>
  <si>
    <t>BBAY</t>
  </si>
  <si>
    <t>مصرف بابل</t>
  </si>
  <si>
    <t xml:space="preserve">بغداد العراق للنقل العام </t>
  </si>
  <si>
    <t>SBPT</t>
  </si>
  <si>
    <t>العراقية للنقل البري</t>
  </si>
  <si>
    <t>SILT</t>
  </si>
  <si>
    <t>بين النهرين للاستثمارات المالية</t>
  </si>
  <si>
    <t>VMES</t>
  </si>
  <si>
    <t>مصرف الاستثمار</t>
  </si>
  <si>
    <t>BIBI</t>
  </si>
  <si>
    <t>المنصور الدوائية</t>
  </si>
  <si>
    <t>IMAP</t>
  </si>
  <si>
    <t>عدم تقديم الافصاح الفصلي لعام 2017 واستمرار الايقاف لعدم تقديم الافصاح السنوي للاعوام 2016و2017 و2018والافصاح الفصلي لعامي 2018 و 2019 . سعر الاغلاق (0.220) دينار.</t>
  </si>
  <si>
    <t>عدم تقديم الافصاح السنوي للاعوام 2016 و2017و2018 . سعر الاغلاق (0.290) دينار.</t>
  </si>
  <si>
    <t>عدم تقديم الافصاح السنوي للاعوام 2016 و2017 و2018 واستمرار الايقاف لعدم تقديم الافصاح الفصلي للفصل الثاني والثالث لعام 2017 والافصاح الفصلي لعام 2018 و2019 . سعر الاغلاق (0.550) دينار.</t>
  </si>
  <si>
    <t>عدم تقديم البيانات المالية السنوية لعامي 2017 و2018.سعر الاغلاق (0.110) دينار.</t>
  </si>
  <si>
    <t>وضع المصرف تحت وصاية البنك المركزي العراقي واستمرار الايقاف لعدم تقديم الافصاح السنوي للاعوام 2016و2017و2018. سعر الاغلاق (0.250) دينار .</t>
  </si>
  <si>
    <t>عدم تقديم الافصاح الفصلي لعام 2015 واستمرار الايقاف لعدم تقديم الافصاح السنوي للاعوام 2014 و2015 و2016 و2017 و2018  والافصاح الفصلي للاعوام 2016و2017و2018، سعر الاغلاق (1.510) دينار.</t>
  </si>
  <si>
    <t xml:space="preserve"> الشركات الموقوفة عن التداول بقرار من هيئة الاوراق المالية </t>
  </si>
  <si>
    <t>فندق بابل</t>
  </si>
  <si>
    <t>HBAY</t>
  </si>
  <si>
    <t>انتاج الالبسة الجاهزة</t>
  </si>
  <si>
    <t>IRMC</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</si>
  <si>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</si>
  <si>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لعام 2017،واستمرار الايقاف لعدم تقديم الافصاح السنوي لعام 2018 .</t>
  </si>
  <si>
    <t>سد الموصل السياحية</t>
  </si>
  <si>
    <t>HTVM</t>
  </si>
  <si>
    <t>مصرف الشرق الاوسط</t>
  </si>
  <si>
    <t>BIME</t>
  </si>
  <si>
    <t>ابداع الشرق الاوسط</t>
  </si>
  <si>
    <t>SIBD</t>
  </si>
  <si>
    <t>فنادق كربلاء</t>
  </si>
  <si>
    <t>HKAR</t>
  </si>
  <si>
    <t>المصرف الدولي الاسلامي</t>
  </si>
  <si>
    <t>BINT</t>
  </si>
  <si>
    <t>المنافع للتحويل المالي(MTMA)</t>
  </si>
  <si>
    <t xml:space="preserve">مصرف الائتمان </t>
  </si>
  <si>
    <t>BROI</t>
  </si>
  <si>
    <t xml:space="preserve">ايقاف التداول على اسهم شركة المنافع للتحويل المالي المالي اعتبارا من جلسة 2020/2/17 بعد قرار البنك المركزي العراقي الصادر بالكتاب المرقم 5/9 29439 في 2019/12/31 تحويل نشاطها الى شركة صرافة فئة ( A ) </t>
  </si>
  <si>
    <t>HMAN</t>
  </si>
  <si>
    <t>فنادق المنصور</t>
  </si>
  <si>
    <t>BQAB</t>
  </si>
  <si>
    <t>مصرف ايلاف الاسلامي</t>
  </si>
  <si>
    <t>BELF</t>
  </si>
  <si>
    <t>قطاع التامين</t>
  </si>
  <si>
    <t>الاكثر ربحية</t>
  </si>
  <si>
    <t xml:space="preserve">المسؤولية القانونية استنادأ الى قانون رقم 74 لسنة 2004 </t>
  </si>
  <si>
    <t>فندق السدير</t>
  </si>
  <si>
    <t>HSAD</t>
  </si>
  <si>
    <t>مصرف أمين العراق الاسلامي</t>
  </si>
  <si>
    <t>BAME</t>
  </si>
  <si>
    <t>مجموع السوق الثاني</t>
  </si>
  <si>
    <t>مجموع السوقين</t>
  </si>
  <si>
    <t xml:space="preserve">اسماك الشرق الاوسط </t>
  </si>
  <si>
    <t>AMEF</t>
  </si>
  <si>
    <t>مصرف الثقة الدولي</t>
  </si>
  <si>
    <t>BTRU</t>
  </si>
  <si>
    <t>مجموع قطاع الخدمات</t>
  </si>
  <si>
    <t>تصنيع وتسويق التمور(IIDP)</t>
  </si>
  <si>
    <t>عدم تقديم البيانات المالية السنوية للسنة المالية المنتهية في2019/8/31 .سعر الاغلاق (1.200) دينار.</t>
  </si>
  <si>
    <t>مجموع قطاع الاتصالات</t>
  </si>
  <si>
    <t xml:space="preserve">آسياسيل للاتصالات </t>
  </si>
  <si>
    <t>TASC</t>
  </si>
  <si>
    <t>بغداد للمشروبات الغازية</t>
  </si>
  <si>
    <t>IBSD</t>
  </si>
  <si>
    <t>السجاد والمفروشات</t>
  </si>
  <si>
    <t>IITC</t>
  </si>
  <si>
    <t>مصرف عبر العراق</t>
  </si>
  <si>
    <t>BTRI</t>
  </si>
  <si>
    <t>شركة الريباس للدواجن والاعلاف</t>
  </si>
  <si>
    <t>AREB</t>
  </si>
  <si>
    <t>الامين للاستثمار المالي</t>
  </si>
  <si>
    <t>VAMF</t>
  </si>
  <si>
    <t>اولاً : أخبار الشركات .</t>
  </si>
  <si>
    <t>مصرف القابض الاسلامي</t>
  </si>
  <si>
    <t>الاهلية للتأمين</t>
  </si>
  <si>
    <t>NAHF</t>
  </si>
  <si>
    <t>قررت الهيئة العامة في اجتماعها المنعقد في 2020/8/12 زيادة رأسمال الشركة  من (2.500) مليار دينار الى (7) مليار دينار  وفق المادة (55/اولا) من قانون الشركات .</t>
  </si>
  <si>
    <t>الاهلية للتأمين(NAHF)</t>
  </si>
  <si>
    <t>مصرف نور العراق الاسلامي</t>
  </si>
  <si>
    <t>BINI</t>
  </si>
  <si>
    <t>آسياسيل للاتصالات (TASC)</t>
  </si>
  <si>
    <t>السجاد والمفروشات (IITC)</t>
  </si>
  <si>
    <t>دعت الشركة مساهميها لاستلام الارباح السنوية لعام 2019 بنسبة (15%) في مقر الشركة مع جلب المستمسكات الثبوتية او بموجب وكالة مصدقة.</t>
  </si>
  <si>
    <t>المصرف الوطني الاسلامي</t>
  </si>
  <si>
    <t>BNAI</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</si>
  <si>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</si>
  <si>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</si>
  <si>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رابعاً : الشركات التي لديها توزيع أرباح .</t>
  </si>
  <si>
    <t>الخياطة الحديثة (IMOS)</t>
  </si>
  <si>
    <t>مجموع قطاع الفنادق والسياحة</t>
  </si>
  <si>
    <t>قطاع الفنادق والسياحة</t>
  </si>
  <si>
    <t>الموصل لمدن الالعاب(SMOF)</t>
  </si>
  <si>
    <t>الامين للاستثمارات العقارية (SAEI)</t>
  </si>
  <si>
    <t>تم بدء الاكتتاب اعتبارا من يوم  2020/9/13على الاسهم المطروحة البالغة (1,180,688,000) سهم ولمدة (30) في مصرف بغداد (الفرع الرئيسي وفرع الحارثية ) , تنفيذا لقرار الهيئة العامة المنعقدة بتاريخ 2019/7/9 زيادة رأسمال الشركة من (3,819,312,000)  دينار الى (5) مليار دينار وفق المادة (55/اولا) من قانون الشركات .</t>
  </si>
  <si>
    <t>الامين للتأمين(NAME)</t>
  </si>
  <si>
    <t>مصرف الطيف الاسلامي(BTIB)</t>
  </si>
  <si>
    <t>مصرف زين العراق الاسلامي</t>
  </si>
  <si>
    <t>BZII</t>
  </si>
  <si>
    <t>الاهلية للانتاج الزراعي(AAHP)</t>
  </si>
  <si>
    <t>الخليج للتأمين(NGIR)</t>
  </si>
  <si>
    <t>بغداد لمواد التغليف (IBPM)</t>
  </si>
  <si>
    <t xml:space="preserve">فندق بغداد </t>
  </si>
  <si>
    <t>HBAG</t>
  </si>
  <si>
    <t>مصرف اربيل(BERI)</t>
  </si>
  <si>
    <t>المصرف الاهلي(BNOI)</t>
  </si>
  <si>
    <t>مصرف اشور</t>
  </si>
  <si>
    <t>BASH</t>
  </si>
  <si>
    <t>الزوراء للاستثمار المالي(VZAF)</t>
  </si>
  <si>
    <t>مصرف آسيا العراق الاسلامي(BAIB)</t>
  </si>
  <si>
    <t>المعمورة العقارية(SMRI)</t>
  </si>
  <si>
    <t>قطاع الزراعي</t>
  </si>
  <si>
    <t>مجموع قطاع الزراعي</t>
  </si>
  <si>
    <t>مصرف الاقليم التجاري(BRTB)</t>
  </si>
  <si>
    <t>عدم تقديم البيانات المالية الفصلية للفصل الاول لعام 2020.سعر الاغلاق (1.000) دينار.</t>
  </si>
  <si>
    <t>الصنائع الكيمياوية العصرية(IMCI)</t>
  </si>
  <si>
    <t>عدم تقديم البيانات المالية الفصلية للفصل الاول لعام 2020.سعر الاغلاق (60.000) دينار.</t>
  </si>
  <si>
    <t>الحمراء للتأمين(NHAM)</t>
  </si>
  <si>
    <t>عدم تقديم البيانات المالية الفصلية للفصل الاول لعام 2020.سعر الاغلاق (0.420) دينار.</t>
  </si>
  <si>
    <t>الوطنية لصناعات الاثاث المنزلي(IHFI)</t>
  </si>
  <si>
    <t>عدم تقديم البيانات المالية الفصلية للفصل الاول لعام 2020.سعر الاغلاق (1.400) دينار.</t>
  </si>
  <si>
    <t>بين النهرين للاستثمارات المالية(VMES)</t>
  </si>
  <si>
    <t>مصرف المستشار الاسلامي</t>
  </si>
  <si>
    <t>BMUI</t>
  </si>
  <si>
    <t xml:space="preserve"> وضع المصرف تحت وصاية البنك المركزي العراقي واستمرار الايقاف لعدم تقديم الافصاح السنوي للاعوام 2015 و2016 و2017 و2018والافصاح الفصلي للفصل الثالث لعام 2019 والافصاح الفصلي للفصل الاول 2020. سعر الاغلاق (0.130) دينار.</t>
  </si>
  <si>
    <t>عدم تقديم الافصاح السنوي للاعوام 2016 و2017 و2018واستمرار الايقاف لعدم تقديم الافصاح الفصلي للفصل الثاني والثالث لعام 2017 والافصاح الفصلي لعامي 2018 و 2019 والافصاح الفصلي للفصل الاول 2020  . سعر الاغلاق (0.270) دينار.</t>
  </si>
  <si>
    <t>عدم تقديم الافصاح السنوي للاعوام 2014 و2015  و2016و2017 و2018  والافصاح الفصلي للاعوام 2016و2017و2018و2019،والافصاح الفصلي للفصل الاول 2020 . سعر الاغلاق (1.250) دينار.</t>
  </si>
  <si>
    <t>عدم تقديم الافصاح الفصلي لعام 2015 واستمرار الايقاف لعدم تقديم الافصاح السنوي للاعوام 2014 و2015 و2016 و2017 و2018 والافصاح الفصلي للاعوام 2016و2017و2018و2019 والافصاح الفصلي للفصل الاول 2020، سعر الاغلاق (0.470) دينار.</t>
  </si>
  <si>
    <t>عدم تقديم الافصاح الفصلي لعام 2017 واستمرار الايقاف لعدم تقديم الافصاح السنوي للاعوام 2016و2017و2018 والافصاح الفصلي لعامي 2018و2019 والافصاح الفصلي للفصل الاول 2020. سعر الاغلاق (0.590) دينار.</t>
  </si>
  <si>
    <t>عدم تقديم البيانات المالية السنوية لعام 2018 والافصاح الفصلي للفصل الاول 2020.سعر الاغلاق (10.500) دينار.</t>
  </si>
  <si>
    <t>عدم تقديم البيانات المالية السنوية لعام 2018 والافصاح الفصلي للفصل الاول 2020.سعر الاغلاق (0.450) دينار.</t>
  </si>
  <si>
    <t>عدم تقديم الافصاح الفصلي لعام  2016 واستمرار الايقاف لعدم تقديم الافصاح السنوي للاعوام 2015 و 2016و2017 و2018والافصاح الفصلي لعامي 2017 و2018  والفصل الثاني والثالث لعام 2019 والافصاح الفصلي للفصل الاول 2020. سعر الاغلاق (0.310) دينار.</t>
  </si>
  <si>
    <t>عدم تقديم الافصاح السنوي للاعوام 2016و2017 و2018والافصاح الفصلي لعام 2018 والفصل الثاني والثالث لعام 2019 والافصاح الفصلي للفصل الاول 2020. سعر الاغلاق (0.450) دينار.</t>
  </si>
  <si>
    <t>عدم تقديم البيانات المالية الفصلية للفصل الاول والثاني والثالث لعام 2019 والافصاح الفصلي للفصل الاول 2020.سعر الاغلاق (6.400) دينار.</t>
  </si>
  <si>
    <t>الخياطة الحديثة</t>
  </si>
  <si>
    <t>المصرف الدولي الاسلامي(BINT)</t>
  </si>
  <si>
    <t>سيعقد اجتماع الهيئة العامة يوم الجمعة 2020/10/30 الساعة العاشرة صباحا في مقر الشركة ، لمناقشة الحسابات الختامية للسنة المالية 2019 ،انتخاب خمسة اعضاء اصليين ومثلهم احتياط لمجلس الادارة  . سيتم إيقاف التداول على أسهم الشركة إعتباراً من جلسة الثلاثاء 2020/10/27 .</t>
  </si>
  <si>
    <t>قررت الهيئة العامة في اجتماعها المنعقد في 2020/9/29 زيادة رأسمال الشركة  من (1) مليار دينار الى (2) مليار دينار  وفق المادة (55/اولا وثانيا) من قانون الشركات .</t>
  </si>
  <si>
    <t>IMOS</t>
  </si>
  <si>
    <t>BTIB</t>
  </si>
  <si>
    <t>مصرف الطيف الاسلامي</t>
  </si>
  <si>
    <t>SMOF</t>
  </si>
  <si>
    <t>الموصل لمدن الالعاب</t>
  </si>
  <si>
    <t>قررت الهيئة العامة في اجتماعها المنعقد في 2020/10/4 زيادة رأسمال الشركة  من (800) مليون دينار الى (1) مليار دينار  وفق المادة (55/ثانيا) من قانون الشركات .</t>
  </si>
  <si>
    <t>قررت الهيئة العامة في اجتماعها المنعقد في 2020/9/30 زيادة رأسمال الشركة  من (1.207.534.194) مليار دينار الى (153) مليار دينار  وفق المادة (55/اولا وثانيا) من قانون الشركات .</t>
  </si>
  <si>
    <t>مصرف جيهان(BCIH)</t>
  </si>
  <si>
    <t>سيعقد اجتماع الهيئة العامة يوم السبت 2020/10/24 الساعة العاشرة صباحا في مقر الشركة ، لمناقشة الحسابات الختامية للسنة المالية 2019 . سيتم إيقاف التداول على أسهم الشركة إعتباراً من جلسة الثلاثاء 2020/10/20 .</t>
  </si>
  <si>
    <t>مصرف الموصل(BMFI)</t>
  </si>
  <si>
    <t xml:space="preserve">العراقية لانتاج البذور </t>
  </si>
  <si>
    <t>AISP</t>
  </si>
  <si>
    <t>مصرف العربية الاسلامي</t>
  </si>
  <si>
    <t>BAAI</t>
  </si>
  <si>
    <t>سيعقد اجتماع الهيئة العامة يوم الاربعاء 2020/10/14 الساعة العاشرة صباحا في قاعة المحطة  ، لمناقشة الحسابات الختامية لعام 2019 ، مناقشة مقسوم الارباح ، انتخاب سبعة اعضاء اصليين ومثلهم احتياط لمجلس الادارة.تم إيقاف التداول على أسهم الشركة إعتباراً من جلسة الاحد 2020/10/11 .</t>
  </si>
  <si>
    <t>دعت الشركة مساهميها لاستلام الارباح السنوية لعام 2019 بنسبة (100%) إعتباراً من يوم الاثنين 2020/8/24 في فروع بنك عودة وفق أوقات الدوام الرسمي من الـ9 صباحاً لغاية الـ12:30 ظهراً مع جلب المستمسكات الثبوتية او بموجب وكالة مصدقة.</t>
  </si>
  <si>
    <t>دعت الشركة مساهميها لاستلام الارباح السنوية لعام 2019 بنسبة (70%) في مقر الشركة من الساعة الـ9 صباحاً لغاية الـ1 بعد الظهر إعتباراً من يوم الاربعاء 2020/8/26 ، مع جلب المستمسكات الثبوتية او بموجب وكالة مصدقة.</t>
  </si>
  <si>
    <t>مدينة العاب الكرخ</t>
  </si>
  <si>
    <t>SKTA</t>
  </si>
  <si>
    <t>تأجيل اجتماع الهيئة العامة ليوم الثلاثاء 2020/10/13 الساعة العاشرة صباحا في المركز الثقافي النفطي ، لمناقشة الحسابات الختامية لعام 2019 ، مناقشة الارباح المتحققة  ، زيادة رأسمال الشركة من (2)مليار دينار الى (7) مليار دينار وفق المادة (55/اولا) من قانون الشركات .تم إيقاف التداول على أسهم الشركة إعتباراً من جلسة الخميس 2020/10/1 .</t>
  </si>
  <si>
    <t>فنادق كربلاء(HKAR)</t>
  </si>
  <si>
    <t>سيعقد اجتماع الهيئة العامة يوم الاحد 2020/11/8 الساعة العاشرة صباحا في قاعة مصرف العطاء الاسلامي  ، لمناقشة الحسابات الختامية للاعوام 2019،2018،2017 ،الموافقة على اطفاء الخسارة المتحققة في سنة 2017 والبالغة (14،188،484) واطفاء الخسارة المتحققة في سنة 2018 البالغة (47،618،869) انتخاب خمسة اعضاء اصليين ومثلهم احتياط لمجلس الادارة  . سيتم إيقاف التداول على أسهم الشركة إعتباراً من جلسة الثلاثاء 2020/11/3 .</t>
  </si>
  <si>
    <t>سيعقد اجتماع الهيئة العامة يوم الاحد 2020/11/15 الساعة العاشرة صباحا في المدينة السياحية في سد الموصل /قاعة الف ليلة وليلة  ، لمناقشة الحسابات الختامية لعام 2019. سيتم إيقاف التداول على أسهم الشركة إعتباراً من جلسة الثلاثاء 2020/11/10 .</t>
  </si>
  <si>
    <t>سد الموصل السياحية(HTVM)</t>
  </si>
  <si>
    <t>دار السلام للتأمين(NDSA)</t>
  </si>
  <si>
    <t xml:space="preserve">طريق الخازر للمواد الانشائية </t>
  </si>
  <si>
    <t>IKHC</t>
  </si>
  <si>
    <t xml:space="preserve">مصرف بغداد </t>
  </si>
  <si>
    <t>BBOB</t>
  </si>
  <si>
    <t>الوطنية للاستثمارات السياحية</t>
  </si>
  <si>
    <t>HNTI</t>
  </si>
  <si>
    <t>سيعقد اجتماع الهيئة العامة يوم الاحد 2020/10/18 الساعة العاشرة صباحا في نادي الثقافي النفطي  ، لمناقشة الحسابات الختامية لعام 2019 ، مناقشة مقسوم الارباح. تم إيقاف التداول على أسهم الشركة إعتباراً من جلسة الثلاثاء 2020/10/13 .</t>
  </si>
  <si>
    <t>سيعقد اجتماع الهيئة العامة يوم الجمعة 2020/10/16 الساعة العاشرة صباحا في مقر الشركة ، لمناقشة الحسابات الختامية لعام 2019 ،  . تم إيقاف التداول على أسهم الشركة إعتباراً من جلسة الثلاثاء 2020/10/13 .</t>
  </si>
  <si>
    <t>مصرف الراجح</t>
  </si>
  <si>
    <t>BRAJ</t>
  </si>
  <si>
    <t>المصرف العراقي الاسلامي(BIIB)</t>
  </si>
  <si>
    <t xml:space="preserve"> بدء الاكتتاب اعتبارا من يوم  2020/10/12 على اسهم الاسهم المطروحة البالغة (52.792.465.806) سهم ولمدة (30) في مصرف عبرالعراق للاستثمار فرع الكرادة ، تنفيذا لقرار الهيئة العامة المنعقدة بتاريخ 2019/7/9 زيادة رأسمال الشركة من(100.207.534.194) سهم (153)  مليار سهم وفقا للمادة (55/اولا) من قانون الشركات .</t>
  </si>
  <si>
    <t>سيعقد اجتماع الهيئة العامة يوم السبت 2020/10/31 الساعة العاشرة صباحا في مقر الشركة ، لمناقشة الحسابات الختامية للسنة المالية 2019 ، مناقشة توزيع الارباح  . سيتم إيقاف التداول على أسهم الشركة إعتباراً من جلسة الثلاثاء 2020/10/27 .</t>
  </si>
  <si>
    <t>بغداد للمشروبات الغازية (IBSD)</t>
  </si>
  <si>
    <t>سيعقد اجتماع الهيئة العامة يوم الاثنين 2020/10/19 الساعة الثانية ظهرا في نادي الصيد  ، لمناقشة الحسابات الختامية لعام 2019 ، مناقشة توزيع الارباح لعام 2019 ، مناقشة زيادة رأس المال المصرف من (150) مليار الى (200) مليار سهم  وفق المادة (55/اولا) من قانون الشركات . تم إيقاف التداول على أسهم الشركة إعتباراً من جلسة الاربعاء 2020/10/14 .</t>
  </si>
  <si>
    <t>سيعقد اجتماع الهيئة العامة يوم الاثنين 2020/10/19 الساعة العاشرة صباحا في مقر الشركة ، لمناقشة الحسابات الختامية للسنة المالية المنتهية في 2020/3/31 ، اقرار توزيع الفائض المتراكم ، انتخاب حمسة اعضاء اصليين ومثلهم احتياط لمجلس الادارة . تم إيقاف التداول على أسهم الشركة إعتباراً من جلسة الاربعاء 2020/10/14 .</t>
  </si>
  <si>
    <t>مصرف التنمية الدولي</t>
  </si>
  <si>
    <t>BIDB</t>
  </si>
  <si>
    <t xml:space="preserve">الاوامر الخاصة </t>
  </si>
  <si>
    <t>تأجيل اجتماع الهيئة العامة ليوم الثلاثاء 2020/10/20 الساعة العاشرة صباحا في مقر الشركة ، لمناقشة الحسابات الختامية لعام 2019 ، مناقشة معالجة الخسارة ،انتخاب خمسة اعضاء اصليين ومثلهم احتياط لمجلس الادارة  . تم إيقاف التداول على أسهم الشركة إعتباراً من جلسة الخميس 2020/10/8 .</t>
  </si>
  <si>
    <t xml:space="preserve"> بدء الاكتتاب اعتبارا من يوم  2020/10/18 على اسهم الاسهم المطروحة البالغة (4.500) مليار سهم ولمدة (30) في مصرف عبرالعراق للاستثمار فرع الكرادة ، تنفيذا لقرار الهيئة العامة المنعقدة بتاريخ 2019/8/12 زيادة رأسمال الشركة من(2.500) مليار سهم (7)  مليار سهم وفقا للمادة (55/اولا) من قانون الشركات .</t>
  </si>
  <si>
    <t>الخياطة الحديثة(IMOS)</t>
  </si>
  <si>
    <t>سيعقد اجتماع الهيئة العامة يوم الثلاثاء 2020/10/20 الساعة العاشرة صباحا في مقر الشركة / اربيل، لمناقشة الحسابات الختامية للسنة المالية 2019 ،  مناقشة توزيع الارباح لعام 2019 . تم إيقاف التداول على أسهم الشركة إعتباراً من جلسة الخميس 2020/10/15 .</t>
  </si>
  <si>
    <t>مصرف الخليج(BGUC)</t>
  </si>
  <si>
    <t>مصرف المنصور(BMNS)</t>
  </si>
  <si>
    <t>سيعقد اجتماع الهيئة العامة يوم الاحد 2020/11/1 الساعة الواحد ظهرا في مقر الشركة ، لمناقشة الحسابات الختامية للسنة المالية 2019 ، مناقشة مقسوم الارباح لعام 2019، انتخاب سبعة اعضاء اصليين ومثلهم احتياط لمجلس الادارة   . سيتم إيقاف التداول على أسهم الشركة إعتباراً من جلسة الثلاثاء 2020/10/27 .</t>
  </si>
  <si>
    <t>مصرف الجنوب الاسلامي(BJAB)</t>
  </si>
  <si>
    <t>سيعقد اجتماع الهيئة العامة يوم الاربعاء 2020/10/28 الساعة العاشرة صباحا في قاعة مجلس الاعمال العراقي الهندي / عرصات الهندية ، لمناقشة الحسابات الختامية للسنة المالية 2019 ، مناقشة مقسوم الارباح  . سيتم إيقاف التداول على أسهم الشركة إعتباراً من جلسة الاحد 2020/10/25 .</t>
  </si>
  <si>
    <t>سيعقد اجتماع الهيئة العامة يوم السبت 2020/11/3 الساعة العاشرة صباحا في مقر الشركة ، لمناقشة الحسابات الختامية للسنة المالية 2019    . سيتم إيقاف التداول على أسهم الشركة إعتباراً من جلسة الخميس 2020/10/29 .</t>
  </si>
  <si>
    <t>أخبار الشركات المساهمة المدرجة في سوق العراق للاوراق المالية الاحد الموافق 2020/10/18</t>
  </si>
  <si>
    <t>تم اطلاق التداول على اسهم الشركة إعتباراً من يوم الاحد 2020/10/18 بعد اجتماع الهيئة العامة المنعقدة في 2020/10/13 المصادقة على الحسابات الختامية 2019، تدوير ارباح السنة الحالية  .</t>
  </si>
  <si>
    <t>سيعقد اجتماع الهيئة العامة يوم الثلاثاء 2020/10/27 الساعة العاشرة صباحا في مقر الشركة ، لمناقشة الحسابات الختامية للسنة المالية 2019   . سيتم إيقاف التداول على أسهم الشركة إعتباراً من جلسة الخميس 2020/10/22 .</t>
  </si>
  <si>
    <t xml:space="preserve"> الشركات غير المتداولة في السوق الثاني لجلسة الاحد الموافق 2020/10/18</t>
  </si>
  <si>
    <t>الشركات غير المتداولة في السوق النظامي لجلسة الاحد الموافق 2020/10/18</t>
  </si>
  <si>
    <t xml:space="preserve">الامين للاستثمارات العقارية </t>
  </si>
  <si>
    <t>SAEI</t>
  </si>
  <si>
    <t>نشرة التداول في السوق النظامي رقم (136)</t>
  </si>
  <si>
    <t>جلسة الاحد الموافق 2020/10/18</t>
  </si>
  <si>
    <t>نشرة التداول في السوق الثاني رقم (135)</t>
  </si>
  <si>
    <t>مجموع قطاع التامين</t>
  </si>
  <si>
    <t>نفذت شركة العراق للوساطة امر متقابل مقصود على أسهم شركة مصرف جيهان بعدد أسهم (500) مليون سهم وبقيمة (1.145) مليار دينار في زمن الجلسة الاضافي (بعد الساعة 12 ظهرا) وفقا لاجراءات تنفيذ الصفقات الكبيرة ، وفق الافصاح المنشور تفاصيله على الموقع الالكتروني .</t>
  </si>
  <si>
    <t>بلغ الرقم القياسي العام (485.57) نقطة منخفضا بنسبة (0.57)</t>
  </si>
  <si>
    <t>سوق العراق للأوراق المالية</t>
  </si>
  <si>
    <t xml:space="preserve">جلسة الاحد 2020/10/18 </t>
  </si>
  <si>
    <t>نشرة  تداول الاسهم المشتراة لغير العراقيين في السوق النظامي</t>
  </si>
  <si>
    <t xml:space="preserve">مصرف الخليج التجاري </t>
  </si>
  <si>
    <t xml:space="preserve">قطاع الصناعة </t>
  </si>
  <si>
    <t xml:space="preserve">بغداد للمشروبات الغازية </t>
  </si>
  <si>
    <t xml:space="preserve">مجموع قطاع الصناعة </t>
  </si>
  <si>
    <t>المجموع الكلي</t>
  </si>
  <si>
    <t>عقد اجتماع الهيئة العامة يوم الاحد 2020/10/18 الساعة الثانية عشر ظهرا في مقر الشركة  ، لمناقشة الحسابات الختامية لعام 2019 ، معالجة العجز لسنة 2019. تم إيقاف التداول على أسهم الشركة إعتباراً من جلسة الثلاثاء 2020/10/13 .</t>
  </si>
  <si>
    <t>النبلاء للتحويل المالي(MTNO)</t>
  </si>
  <si>
    <t xml:space="preserve">تم ايقاف التداول على اسهم الشركة اعتباراً من جلسة الاحد 2020/10/8 وذلك استناداً الى كتاب البنك المركزي العراقي المرقم 14220/5/9 في 2020/10 المتضمن تحويل شركة النبلاء للتحويل المالي الى شركة الزعيم </t>
  </si>
  <si>
    <t>ارسل سوق العراق للاوراق المالية كتاب الى شركة الخياطة الحديثة للافصاح عن اهم الاحداث الجوهرية التي ادت الى انخفاض سعر السهم لجلستين بكامل حدود نسبة التغير لجلستي 10/13 و 2020/10/14  ،  قدمت الشركة افصاح بان لايوجد سبب لانخفاض سعر السهم بل العكس اتخذ قرارات بموجب اجتماع الهيئة العامة واقر توزيع ارباح ورسملة وزيادة راس مال الشركة  .</t>
  </si>
  <si>
    <t>ارسل سوق العراق للاوراق المالية كتاب الى شركة دار السلام للتأمين للافصاح عن اهم الاحداث الجوهرية التي ادت الى انخفاض سعر السهم لجلستين بكامل حدود نسبة التغير لجلستي 10/7 و 2020/10/12  ،  قدمت الشركة بعدم وجود احداث جوهرية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</si>
</sst>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2">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sz val="10"/>
      <color theme="1"/>
      <name val="Arial"/>
      <family val="2"/>
      <charset val="178"/>
      <scheme val="minor"/>
    </font>
    <font>
      <sz val="14"/>
      <color rgb="FF002060"/>
      <name val="Arial"/>
      <family val="2"/>
    </font>
    <font>
      <b/>
      <sz val="12"/>
      <color rgb="FF00B050"/>
      <name val="Arial"/>
      <family val="2"/>
    </font>
    <font>
      <sz val="14"/>
      <color rgb="FF002060"/>
      <name val="Arial"/>
      <family val="2"/>
      <charset val="178"/>
      <scheme val="minor"/>
    </font>
    <font>
      <sz val="11"/>
      <color rgb="FF002060"/>
      <name val="Arial"/>
      <family val="2"/>
      <charset val="178"/>
      <scheme val="minor"/>
    </font>
    <font>
      <b/>
      <sz val="13"/>
      <color rgb="FF002060"/>
      <name val="Arial"/>
      <family val="2"/>
    </font>
    <font>
      <b/>
      <sz val="12"/>
      <color rgb="FF002060"/>
      <name val="Arial"/>
      <family val="2"/>
      <charset val="178"/>
    </font>
    <font>
      <b/>
      <sz val="12"/>
      <color rgb="FF002060"/>
      <name val="Arial"/>
      <family val="2"/>
      <charset val="178"/>
      <scheme val="minor"/>
    </font>
    <font>
      <b/>
      <sz val="12"/>
      <color rgb="FFFF0000"/>
      <name val="Arial"/>
      <family val="2"/>
    </font>
    <font>
      <b/>
      <sz val="14"/>
      <color rgb="FF002060"/>
      <name val="Arial"/>
      <family val="2"/>
      <charset val="178"/>
    </font>
    <font>
      <b/>
      <sz val="16"/>
      <color rgb="FFFF0000"/>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bottom/>
      <diagonal/>
    </border>
    <border>
      <left style="thin">
        <color theme="0"/>
      </left>
      <right style="thin">
        <color theme="0"/>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21" fillId="14" borderId="0" applyNumberFormat="0" applyBorder="0" applyAlignment="0" applyProtection="0"/>
    <xf numFmtId="0" fontId="21" fillId="14" borderId="0" applyNumberFormat="0" applyBorder="0" applyAlignment="0" applyProtection="0"/>
    <xf numFmtId="0" fontId="22" fillId="3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3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39"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4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2" fillId="41"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4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4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44"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45"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2" fillId="40"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43"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23" fillId="47"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23" fillId="4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23" fillId="45"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23" fillId="4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23" fillId="49"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3" fillId="50"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23" fillId="51"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23" fillId="52"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23" fillId="53"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23" fillId="4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23" fillId="49"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3" fillId="54"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4" fillId="38" borderId="0" applyNumberFormat="0" applyBorder="0" applyAlignment="0" applyProtection="0"/>
    <xf numFmtId="0" fontId="43" fillId="10" borderId="28" applyNumberFormat="0" applyAlignment="0" applyProtection="0"/>
    <xf numFmtId="0" fontId="43" fillId="10" borderId="28" applyNumberFormat="0" applyAlignment="0" applyProtection="0"/>
    <xf numFmtId="0" fontId="25" fillId="55" borderId="34" applyNumberFormat="0" applyAlignment="0" applyProtection="0"/>
    <xf numFmtId="0" fontId="44" fillId="11" borderId="31" applyNumberFormat="0" applyAlignment="0" applyProtection="0"/>
    <xf numFmtId="0" fontId="44" fillId="11" borderId="31" applyNumberFormat="0" applyAlignment="0" applyProtection="0"/>
    <xf numFmtId="0" fontId="26" fillId="56" borderId="35"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46" fillId="6" borderId="0" applyNumberFormat="0" applyBorder="0" applyAlignment="0" applyProtection="0"/>
    <xf numFmtId="0" fontId="46" fillId="6" borderId="0" applyNumberFormat="0" applyBorder="0" applyAlignment="0" applyProtection="0"/>
    <xf numFmtId="0" fontId="28" fillId="39" borderId="0" applyNumberFormat="0" applyBorder="0" applyAlignment="0" applyProtection="0"/>
    <xf numFmtId="0" fontId="47" fillId="0" borderId="25" applyNumberFormat="0" applyFill="0" applyAlignment="0" applyProtection="0"/>
    <xf numFmtId="0" fontId="47" fillId="0" borderId="25" applyNumberFormat="0" applyFill="0" applyAlignment="0" applyProtection="0"/>
    <xf numFmtId="0" fontId="29" fillId="0" borderId="3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30" fillId="0" borderId="3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31" fillId="0" borderId="3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50" fillId="9" borderId="28" applyNumberFormat="0" applyAlignment="0" applyProtection="0"/>
    <xf numFmtId="0" fontId="50" fillId="9" borderId="28" applyNumberFormat="0" applyAlignment="0" applyProtection="0"/>
    <xf numFmtId="0" fontId="32" fillId="42" borderId="34" applyNumberFormat="0" applyAlignment="0" applyProtection="0"/>
    <xf numFmtId="0" fontId="51" fillId="0" borderId="30" applyNumberFormat="0" applyFill="0" applyAlignment="0" applyProtection="0"/>
    <xf numFmtId="0" fontId="51" fillId="0" borderId="30" applyNumberFormat="0" applyFill="0" applyAlignment="0" applyProtection="0"/>
    <xf numFmtId="0" fontId="33" fillId="0" borderId="39" applyNumberFormat="0" applyFill="0" applyAlignment="0" applyProtection="0"/>
    <xf numFmtId="0" fontId="52" fillId="8" borderId="0" applyNumberFormat="0" applyBorder="0" applyAlignment="0" applyProtection="0"/>
    <xf numFmtId="0" fontId="52" fillId="8" borderId="0" applyNumberFormat="0" applyBorder="0" applyAlignment="0" applyProtection="0"/>
    <xf numFmtId="0" fontId="34" fillId="57"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12" borderId="32" applyNumberFormat="0" applyFont="0" applyAlignment="0" applyProtection="0"/>
    <xf numFmtId="0" fontId="40" fillId="12" borderId="32" applyNumberFormat="0" applyFont="0" applyAlignment="0" applyProtection="0"/>
    <xf numFmtId="0" fontId="1" fillId="58" borderId="40" applyNumberFormat="0" applyFont="0" applyAlignment="0" applyProtection="0"/>
    <xf numFmtId="0" fontId="1" fillId="58" borderId="40" applyNumberFormat="0" applyFont="0" applyAlignment="0" applyProtection="0"/>
    <xf numFmtId="0" fontId="53" fillId="10" borderId="29" applyNumberFormat="0" applyAlignment="0" applyProtection="0"/>
    <xf numFmtId="0" fontId="53" fillId="10" borderId="29" applyNumberFormat="0" applyAlignment="0" applyProtection="0"/>
    <xf numFmtId="0" fontId="36" fillId="55" borderId="41"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7" fillId="0" borderId="0" applyNumberFormat="0" applyFill="0" applyBorder="0" applyAlignment="0" applyProtection="0"/>
    <xf numFmtId="0" fontId="55" fillId="0" borderId="33" applyNumberFormat="0" applyFill="0" applyAlignment="0" applyProtection="0"/>
    <xf numFmtId="0" fontId="55" fillId="0" borderId="33" applyNumberFormat="0" applyFill="0" applyAlignment="0" applyProtection="0"/>
    <xf numFmtId="0" fontId="38" fillId="0" borderId="4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25" fillId="55" borderId="47" applyNumberFormat="0" applyAlignment="0" applyProtection="0"/>
    <xf numFmtId="0" fontId="32" fillId="42" borderId="47" applyNumberFormat="0" applyAlignment="0" applyProtection="0"/>
    <xf numFmtId="0" fontId="1" fillId="58" borderId="48" applyNumberFormat="0" applyFont="0" applyAlignment="0" applyProtection="0"/>
    <xf numFmtId="0" fontId="1" fillId="58" borderId="48" applyNumberFormat="0" applyFont="0" applyAlignment="0" applyProtection="0"/>
    <xf numFmtId="0" fontId="36" fillId="55" borderId="49" applyNumberFormat="0" applyAlignment="0" applyProtection="0"/>
    <xf numFmtId="0" fontId="38" fillId="0" borderId="50" applyNumberFormat="0" applyFill="0" applyAlignment="0" applyProtection="0"/>
    <xf numFmtId="0" fontId="1" fillId="58" borderId="59" applyNumberFormat="0" applyFont="0" applyAlignment="0" applyProtection="0"/>
    <xf numFmtId="0" fontId="1" fillId="58" borderId="59" applyNumberFormat="0" applyFont="0" applyAlignment="0" applyProtection="0"/>
    <xf numFmtId="0" fontId="32" fillId="42" borderId="58" applyNumberFormat="0" applyAlignment="0" applyProtection="0"/>
    <xf numFmtId="0" fontId="25" fillId="55" borderId="58" applyNumberFormat="0" applyAlignment="0" applyProtection="0"/>
    <xf numFmtId="0" fontId="36" fillId="55" borderId="60" applyNumberFormat="0" applyAlignment="0" applyProtection="0"/>
    <xf numFmtId="0" fontId="38" fillId="0" borderId="61" applyNumberFormat="0" applyFill="0" applyAlignment="0" applyProtection="0"/>
    <xf numFmtId="0" fontId="1" fillId="58" borderId="63" applyNumberFormat="0" applyFont="0" applyAlignment="0" applyProtection="0"/>
    <xf numFmtId="0" fontId="1" fillId="58" borderId="63" applyNumberFormat="0" applyFont="0" applyAlignment="0" applyProtection="0"/>
    <xf numFmtId="0" fontId="32" fillId="42" borderId="62" applyNumberFormat="0" applyAlignment="0" applyProtection="0"/>
    <xf numFmtId="0" fontId="25" fillId="55" borderId="62" applyNumberFormat="0" applyAlignment="0" applyProtection="0"/>
    <xf numFmtId="0" fontId="36" fillId="55" borderId="64" applyNumberFormat="0" applyAlignment="0" applyProtection="0"/>
    <xf numFmtId="0" fontId="38" fillId="0" borderId="65" applyNumberFormat="0" applyFill="0" applyAlignment="0" applyProtection="0"/>
    <xf numFmtId="0" fontId="25" fillId="55" borderId="79" applyNumberFormat="0" applyAlignment="0" applyProtection="0"/>
    <xf numFmtId="0" fontId="32" fillId="42" borderId="79" applyNumberFormat="0" applyAlignment="0" applyProtection="0"/>
    <xf numFmtId="0" fontId="1" fillId="58" borderId="80" applyNumberFormat="0" applyFont="0" applyAlignment="0" applyProtection="0"/>
    <xf numFmtId="0" fontId="1" fillId="58" borderId="80" applyNumberFormat="0" applyFont="0" applyAlignment="0" applyProtection="0"/>
    <xf numFmtId="0" fontId="36" fillId="55" borderId="81" applyNumberFormat="0" applyAlignment="0" applyProtection="0"/>
    <xf numFmtId="0" fontId="38" fillId="0" borderId="82" applyNumberFormat="0" applyFill="0" applyAlignment="0" applyProtection="0"/>
  </cellStyleXfs>
  <cellXfs count="202">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7" fillId="0" borderId="1" xfId="0" applyFont="1" applyBorder="1" applyAlignment="1">
      <alignment horizontal="center" vertical="center"/>
    </xf>
    <xf numFmtId="0" fontId="0" fillId="0" borderId="0" xfId="0" applyAlignment="1">
      <alignment vertical="center"/>
    </xf>
    <xf numFmtId="0" fontId="0" fillId="0" borderId="0" xfId="0" applyFont="1"/>
    <xf numFmtId="0" fontId="11" fillId="0" borderId="2" xfId="0" applyFont="1" applyBorder="1" applyAlignment="1">
      <alignment vertical="center"/>
    </xf>
    <xf numFmtId="2" fontId="9" fillId="0" borderId="2" xfId="2" applyNumberFormat="1" applyFont="1" applyBorder="1" applyAlignment="1">
      <alignment vertical="center"/>
    </xf>
    <xf numFmtId="0" fontId="12"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1" fillId="0" borderId="2" xfId="0" applyNumberFormat="1" applyFont="1" applyBorder="1" applyAlignment="1"/>
    <xf numFmtId="0" fontId="11" fillId="0" borderId="2" xfId="0" applyFont="1" applyBorder="1" applyAlignment="1"/>
    <xf numFmtId="3" fontId="11" fillId="0" borderId="2" xfId="0" applyNumberFormat="1" applyFont="1" applyFill="1" applyBorder="1" applyAlignment="1"/>
    <xf numFmtId="0" fontId="7" fillId="0" borderId="19" xfId="0" applyFont="1" applyBorder="1" applyAlignment="1">
      <alignment horizontal="center" vertical="center"/>
    </xf>
    <xf numFmtId="0" fontId="0" fillId="4" borderId="0" xfId="0" applyFill="1"/>
    <xf numFmtId="2" fontId="8" fillId="0" borderId="16" xfId="0" applyNumberFormat="1" applyFont="1" applyBorder="1" applyAlignment="1">
      <alignmen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7" fillId="0" borderId="0" xfId="0" applyFont="1" applyAlignment="1">
      <alignment vertical="center"/>
    </xf>
    <xf numFmtId="0" fontId="2" fillId="0" borderId="0" xfId="0" applyFont="1" applyAlignment="1">
      <alignment vertical="center"/>
    </xf>
    <xf numFmtId="2" fontId="13" fillId="0" borderId="18" xfId="2" applyNumberFormat="1" applyFont="1" applyBorder="1" applyAlignment="1">
      <alignment horizontal="center" vertical="center"/>
    </xf>
    <xf numFmtId="167" fontId="6" fillId="0" borderId="18" xfId="2" applyNumberFormat="1" applyFont="1" applyBorder="1" applyAlignment="1">
      <alignment horizontal="center" vertical="center"/>
    </xf>
    <xf numFmtId="167" fontId="0" fillId="0" borderId="0" xfId="0" applyNumberFormat="1"/>
    <xf numFmtId="2" fontId="57" fillId="0" borderId="2" xfId="0" applyNumberFormat="1" applyFont="1" applyBorder="1" applyAlignment="1">
      <alignment horizontal="right" vertical="center"/>
    </xf>
    <xf numFmtId="164" fontId="6" fillId="0" borderId="44" xfId="0" applyNumberFormat="1" applyFont="1" applyBorder="1" applyAlignment="1">
      <alignment horizontal="center" vertical="center"/>
    </xf>
    <xf numFmtId="3" fontId="6" fillId="0" borderId="44" xfId="0" applyNumberFormat="1" applyFont="1" applyBorder="1" applyAlignment="1">
      <alignment horizontal="center" vertical="center"/>
    </xf>
    <xf numFmtId="0" fontId="0" fillId="0" borderId="0" xfId="0"/>
    <xf numFmtId="0" fontId="58" fillId="4" borderId="1" xfId="0" applyFont="1" applyFill="1" applyBorder="1" applyAlignment="1">
      <alignment vertical="center" wrapText="1"/>
    </xf>
    <xf numFmtId="167" fontId="58" fillId="4" borderId="18" xfId="0" applyNumberFormat="1" applyFont="1" applyFill="1" applyBorder="1" applyAlignment="1">
      <alignment vertical="center" wrapText="1"/>
    </xf>
    <xf numFmtId="164" fontId="58" fillId="4" borderId="1" xfId="0" applyNumberFormat="1" applyFont="1" applyFill="1" applyBorder="1" applyAlignment="1">
      <alignment horizontal="right" vertical="center" wrapText="1"/>
    </xf>
    <xf numFmtId="0" fontId="58" fillId="4" borderId="1" xfId="0" applyFont="1" applyFill="1" applyBorder="1" applyAlignment="1">
      <alignment horizontal="right" vertical="center" wrapText="1"/>
    </xf>
    <xf numFmtId="2" fontId="58" fillId="4" borderId="1" xfId="0" applyNumberFormat="1" applyFont="1" applyFill="1" applyBorder="1" applyAlignment="1">
      <alignment horizontal="right" vertical="center" wrapText="1"/>
    </xf>
    <xf numFmtId="0" fontId="58" fillId="4" borderId="43" xfId="0" applyFont="1" applyFill="1" applyBorder="1" applyAlignment="1">
      <alignment horizontal="right" vertical="center" wrapText="1"/>
    </xf>
    <xf numFmtId="3" fontId="6" fillId="0" borderId="1" xfId="0" applyNumberFormat="1" applyFont="1" applyBorder="1" applyAlignment="1">
      <alignment horizontal="center" vertical="center"/>
    </xf>
    <xf numFmtId="4" fontId="6" fillId="0" borderId="44" xfId="0" applyNumberFormat="1" applyFont="1" applyBorder="1" applyAlignment="1">
      <alignment horizontal="center" vertical="center"/>
    </xf>
    <xf numFmtId="0" fontId="6" fillId="0" borderId="20" xfId="0" applyFont="1" applyFill="1" applyBorder="1" applyAlignment="1">
      <alignment vertical="center" wrapText="1"/>
    </xf>
    <xf numFmtId="0" fontId="59" fillId="0" borderId="0" xfId="0" applyFont="1"/>
    <xf numFmtId="0" fontId="6" fillId="0" borderId="53" xfId="0" applyFont="1" applyFill="1" applyBorder="1" applyAlignment="1">
      <alignment vertical="center"/>
    </xf>
    <xf numFmtId="0" fontId="6" fillId="0" borderId="54" xfId="0" applyFont="1" applyFill="1" applyBorder="1" applyAlignment="1">
      <alignment vertical="center"/>
    </xf>
    <xf numFmtId="164" fontId="6" fillId="0" borderId="56" xfId="0" applyNumberFormat="1" applyFont="1" applyBorder="1" applyAlignment="1">
      <alignment horizontal="center" vertical="center"/>
    </xf>
    <xf numFmtId="0" fontId="6" fillId="0" borderId="24" xfId="0" applyFont="1" applyFill="1" applyBorder="1" applyAlignment="1">
      <alignment vertical="center"/>
    </xf>
    <xf numFmtId="0" fontId="6" fillId="0" borderId="23" xfId="0" applyFont="1" applyFill="1" applyBorder="1" applyAlignment="1">
      <alignment vertical="center"/>
    </xf>
    <xf numFmtId="0" fontId="6" fillId="0" borderId="56" xfId="0" applyFont="1" applyFill="1" applyBorder="1" applyAlignment="1">
      <alignment vertical="center"/>
    </xf>
    <xf numFmtId="0" fontId="13" fillId="2" borderId="75" xfId="1" applyFont="1" applyFill="1" applyBorder="1" applyAlignment="1">
      <alignment horizontal="center" vertical="center"/>
    </xf>
    <xf numFmtId="0" fontId="13" fillId="2" borderId="75" xfId="1" applyFont="1" applyFill="1" applyBorder="1" applyAlignment="1">
      <alignment horizontal="center" vertical="center" wrapText="1"/>
    </xf>
    <xf numFmtId="0" fontId="6" fillId="0" borderId="0" xfId="0" applyFont="1" applyFill="1" applyBorder="1" applyAlignment="1">
      <alignment vertical="center"/>
    </xf>
    <xf numFmtId="164" fontId="6" fillId="0" borderId="0" xfId="0" applyNumberFormat="1" applyFont="1" applyBorder="1" applyAlignment="1">
      <alignment horizontal="center" vertical="center"/>
    </xf>
    <xf numFmtId="0" fontId="13" fillId="2" borderId="56" xfId="1" applyFont="1" applyFill="1" applyBorder="1" applyAlignment="1">
      <alignment horizontal="center" vertical="center"/>
    </xf>
    <xf numFmtId="164" fontId="6" fillId="0" borderId="51" xfId="0" applyNumberFormat="1" applyFont="1" applyBorder="1" applyAlignment="1">
      <alignment horizontal="center" vertical="center"/>
    </xf>
    <xf numFmtId="0" fontId="6" fillId="0" borderId="77" xfId="0" applyFont="1" applyFill="1" applyBorder="1" applyAlignment="1">
      <alignment vertical="center"/>
    </xf>
    <xf numFmtId="0" fontId="20" fillId="0" borderId="4" xfId="0" applyFont="1" applyFill="1" applyBorder="1" applyAlignment="1">
      <alignment horizontal="center" vertical="center"/>
    </xf>
    <xf numFmtId="0" fontId="6" fillId="0" borderId="84" xfId="0" applyFont="1" applyFill="1" applyBorder="1" applyAlignment="1">
      <alignment vertical="center"/>
    </xf>
    <xf numFmtId="0" fontId="6" fillId="0" borderId="87" xfId="0" applyFont="1" applyFill="1" applyBorder="1" applyAlignment="1">
      <alignment vertical="center"/>
    </xf>
    <xf numFmtId="0" fontId="6" fillId="0" borderId="89" xfId="0" applyFont="1" applyFill="1" applyBorder="1" applyAlignment="1">
      <alignment vertical="center"/>
    </xf>
    <xf numFmtId="0" fontId="62" fillId="0" borderId="0" xfId="0" applyFont="1"/>
    <xf numFmtId="0" fontId="63" fillId="0" borderId="0" xfId="0" applyFont="1"/>
    <xf numFmtId="3" fontId="63" fillId="0" borderId="0" xfId="0" applyNumberFormat="1" applyFont="1"/>
    <xf numFmtId="0" fontId="65" fillId="0" borderId="83" xfId="0" applyFont="1" applyFill="1" applyBorder="1" applyAlignment="1">
      <alignment horizontal="right" vertical="center" wrapText="1"/>
    </xf>
    <xf numFmtId="164" fontId="65" fillId="0" borderId="69" xfId="0" applyNumberFormat="1" applyFont="1" applyFill="1" applyBorder="1" applyAlignment="1">
      <alignment horizontal="right" vertical="center" wrapText="1"/>
    </xf>
    <xf numFmtId="0" fontId="65" fillId="0" borderId="85" xfId="0" applyFont="1" applyFill="1" applyBorder="1" applyAlignment="1">
      <alignment vertical="center" wrapText="1"/>
    </xf>
    <xf numFmtId="0" fontId="65" fillId="0" borderId="88" xfId="0" applyFont="1" applyFill="1" applyBorder="1" applyAlignment="1">
      <alignment vertical="center" wrapText="1"/>
    </xf>
    <xf numFmtId="0" fontId="65" fillId="0" borderId="20" xfId="0" applyFont="1" applyFill="1" applyBorder="1" applyAlignment="1">
      <alignment vertical="center" wrapText="1"/>
    </xf>
    <xf numFmtId="0" fontId="65" fillId="0" borderId="84" xfId="0" applyFont="1" applyFill="1" applyBorder="1" applyAlignment="1">
      <alignment vertical="center" wrapText="1"/>
    </xf>
    <xf numFmtId="0" fontId="65" fillId="0" borderId="86" xfId="0" applyFont="1" applyFill="1" applyBorder="1" applyAlignment="1">
      <alignment vertical="center" wrapText="1"/>
    </xf>
    <xf numFmtId="0" fontId="65" fillId="0" borderId="78" xfId="0" applyFont="1" applyFill="1" applyBorder="1" applyAlignment="1">
      <alignment vertical="center" wrapText="1"/>
    </xf>
    <xf numFmtId="164" fontId="66" fillId="0" borderId="83" xfId="0" applyNumberFormat="1" applyFont="1" applyBorder="1" applyAlignment="1">
      <alignment horizontal="right" vertical="center" wrapText="1"/>
    </xf>
    <xf numFmtId="0" fontId="65" fillId="0" borderId="11" xfId="0" applyFont="1" applyFill="1" applyBorder="1" applyAlignment="1">
      <alignment horizontal="right" vertical="center" wrapText="1"/>
    </xf>
    <xf numFmtId="0" fontId="64" fillId="0" borderId="90" xfId="0" applyFont="1" applyFill="1" applyBorder="1" applyAlignment="1">
      <alignment horizontal="right" vertical="center" wrapText="1"/>
    </xf>
    <xf numFmtId="4" fontId="67" fillId="0" borderId="44" xfId="0" applyNumberFormat="1" applyFont="1" applyBorder="1" applyAlignment="1">
      <alignment horizontal="center" vertical="center"/>
    </xf>
    <xf numFmtId="4" fontId="61" fillId="0" borderId="44" xfId="0" applyNumberFormat="1" applyFont="1" applyBorder="1" applyAlignment="1">
      <alignment horizontal="center" vertical="center"/>
    </xf>
    <xf numFmtId="0" fontId="65" fillId="0" borderId="91" xfId="0" applyFont="1" applyFill="1" applyBorder="1" applyAlignment="1">
      <alignment vertical="center" wrapText="1"/>
    </xf>
    <xf numFmtId="0" fontId="65" fillId="0" borderId="11" xfId="0" applyFont="1" applyFill="1" applyBorder="1" applyAlignment="1">
      <alignment vertical="center" wrapText="1"/>
    </xf>
    <xf numFmtId="0" fontId="64" fillId="0" borderId="10" xfId="0" applyFont="1" applyFill="1" applyBorder="1" applyAlignment="1">
      <alignment horizontal="right" vertical="center" wrapText="1"/>
    </xf>
    <xf numFmtId="164" fontId="65" fillId="0" borderId="91" xfId="0" applyNumberFormat="1" applyFont="1" applyFill="1" applyBorder="1" applyAlignment="1">
      <alignment horizontal="right" vertical="center" wrapText="1"/>
    </xf>
    <xf numFmtId="164" fontId="6" fillId="0" borderId="91" xfId="0" applyNumberFormat="1" applyFont="1" applyFill="1" applyBorder="1" applyAlignment="1">
      <alignment horizontal="center" vertical="center"/>
    </xf>
    <xf numFmtId="0" fontId="64" fillId="4" borderId="91" xfId="0" applyFont="1" applyFill="1" applyBorder="1" applyAlignment="1">
      <alignment horizontal="right" vertical="center" wrapText="1"/>
    </xf>
    <xf numFmtId="0" fontId="65" fillId="0" borderId="92" xfId="0" applyFont="1" applyFill="1" applyBorder="1" applyAlignment="1">
      <alignment vertical="center" wrapText="1"/>
    </xf>
    <xf numFmtId="164" fontId="6" fillId="0" borderId="92" xfId="0" applyNumberFormat="1" applyFont="1" applyBorder="1" applyAlignment="1">
      <alignment horizontal="center" vertical="center"/>
    </xf>
    <xf numFmtId="164" fontId="6" fillId="0" borderId="93" xfId="0" applyNumberFormat="1" applyFont="1" applyFill="1" applyBorder="1" applyAlignment="1">
      <alignment horizontal="center" vertical="center"/>
    </xf>
    <xf numFmtId="0" fontId="6" fillId="0" borderId="2" xfId="0" applyFont="1" applyFill="1" applyBorder="1" applyAlignment="1">
      <alignment vertical="center"/>
    </xf>
    <xf numFmtId="164" fontId="6" fillId="0" borderId="2" xfId="0" applyNumberFormat="1" applyFont="1" applyBorder="1" applyAlignment="1">
      <alignment horizontal="center" vertical="center"/>
    </xf>
    <xf numFmtId="4" fontId="61" fillId="0" borderId="2" xfId="0" applyNumberFormat="1" applyFont="1" applyBorder="1" applyAlignment="1">
      <alignment horizontal="center" vertical="center"/>
    </xf>
    <xf numFmtId="0" fontId="6" fillId="0" borderId="94" xfId="0" applyFont="1" applyFill="1" applyBorder="1" applyAlignment="1">
      <alignment vertical="center"/>
    </xf>
    <xf numFmtId="164" fontId="6" fillId="0" borderId="94" xfId="0" applyNumberFormat="1" applyFont="1" applyBorder="1" applyAlignment="1">
      <alignment horizontal="center" vertical="center"/>
    </xf>
    <xf numFmtId="4" fontId="61" fillId="0" borderId="94" xfId="0" applyNumberFormat="1" applyFont="1" applyBorder="1" applyAlignment="1">
      <alignment horizontal="center" vertical="center"/>
    </xf>
    <xf numFmtId="4" fontId="61" fillId="0" borderId="92" xfId="0" applyNumberFormat="1" applyFont="1" applyBorder="1" applyAlignment="1">
      <alignment horizontal="center" vertical="center"/>
    </xf>
    <xf numFmtId="0" fontId="70" fillId="0" borderId="0" xfId="0" applyFont="1" applyAlignment="1">
      <alignment vertical="center"/>
    </xf>
    <xf numFmtId="0" fontId="71" fillId="2" borderId="96" xfId="0" applyFont="1" applyFill="1" applyBorder="1" applyAlignment="1">
      <alignment horizontal="center" vertical="center"/>
    </xf>
    <xf numFmtId="0" fontId="71" fillId="2" borderId="96" xfId="0" applyFont="1" applyFill="1" applyBorder="1" applyAlignment="1">
      <alignment horizontal="center" vertical="center" wrapText="1"/>
    </xf>
    <xf numFmtId="0" fontId="70" fillId="0" borderId="96" xfId="2" applyFont="1" applyFill="1" applyBorder="1" applyAlignment="1">
      <alignment horizontal="right" vertical="center"/>
    </xf>
    <xf numFmtId="0" fontId="70" fillId="0" borderId="96" xfId="2" applyFont="1" applyFill="1" applyBorder="1" applyAlignment="1">
      <alignment horizontal="left" vertical="center"/>
    </xf>
    <xf numFmtId="3" fontId="70" fillId="0" borderId="100" xfId="2" applyNumberFormat="1" applyFont="1" applyFill="1" applyBorder="1" applyAlignment="1">
      <alignment horizontal="center" vertical="center"/>
    </xf>
    <xf numFmtId="3" fontId="0" fillId="0" borderId="0" xfId="0" applyNumberFormat="1"/>
    <xf numFmtId="2" fontId="0" fillId="0" borderId="53" xfId="0" applyNumberFormat="1" applyBorder="1" applyAlignment="1">
      <alignment horizontal="center"/>
    </xf>
    <xf numFmtId="2" fontId="0" fillId="0" borderId="57" xfId="0" applyNumberFormat="1" applyBorder="1" applyAlignment="1">
      <alignment horizontal="center"/>
    </xf>
    <xf numFmtId="2" fontId="0" fillId="0" borderId="51" xfId="0" applyNumberFormat="1" applyBorder="1" applyAlignment="1">
      <alignment horizontal="center"/>
    </xf>
    <xf numFmtId="2" fontId="3" fillId="0" borderId="53" xfId="0" applyNumberFormat="1" applyFont="1" applyBorder="1" applyAlignment="1">
      <alignment horizontal="center" vertical="center"/>
    </xf>
    <xf numFmtId="2" fontId="3" fillId="0" borderId="57" xfId="0" applyNumberFormat="1" applyFont="1" applyBorder="1" applyAlignment="1">
      <alignment horizontal="center" vertical="center"/>
    </xf>
    <xf numFmtId="2" fontId="3" fillId="0" borderId="51" xfId="0" applyNumberFormat="1" applyFont="1" applyBorder="1" applyAlignment="1">
      <alignment horizontal="center" vertical="center"/>
    </xf>
    <xf numFmtId="2" fontId="0" fillId="0" borderId="67" xfId="0" applyNumberFormat="1" applyBorder="1" applyAlignment="1">
      <alignment horizontal="center"/>
    </xf>
    <xf numFmtId="2" fontId="0" fillId="0" borderId="66" xfId="0" applyNumberFormat="1" applyBorder="1" applyAlignment="1">
      <alignment horizontal="center"/>
    </xf>
    <xf numFmtId="2" fontId="0" fillId="0" borderId="68" xfId="0" applyNumberFormat="1" applyBorder="1" applyAlignment="1">
      <alignment horizontal="center"/>
    </xf>
    <xf numFmtId="0" fontId="13" fillId="0" borderId="53" xfId="0" applyFont="1" applyFill="1" applyBorder="1" applyAlignment="1">
      <alignment horizontal="center" vertical="center"/>
    </xf>
    <xf numFmtId="0" fontId="13" fillId="0" borderId="51" xfId="0" applyFont="1" applyFill="1" applyBorder="1" applyAlignment="1">
      <alignment horizontal="center" vertical="center"/>
    </xf>
    <xf numFmtId="2" fontId="0" fillId="0" borderId="45" xfId="0" applyNumberFormat="1" applyBorder="1" applyAlignment="1">
      <alignment horizontal="center"/>
    </xf>
    <xf numFmtId="2" fontId="0" fillId="0" borderId="46" xfId="0" applyNumberFormat="1" applyBorder="1" applyAlignment="1">
      <alignment horizontal="center"/>
    </xf>
    <xf numFmtId="0" fontId="13" fillId="0" borderId="45" xfId="0" applyFont="1" applyFill="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1"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2" xfId="0" applyNumberFormat="1" applyFont="1" applyBorder="1" applyAlignment="1">
      <alignment horizontal="center" vertical="center"/>
    </xf>
    <xf numFmtId="3" fontId="11" fillId="0" borderId="12" xfId="0" applyNumberFormat="1" applyFont="1" applyBorder="1" applyAlignment="1">
      <alignment horizontal="right" vertical="center"/>
    </xf>
    <xf numFmtId="3" fontId="11" fillId="0" borderId="13" xfId="0" applyNumberFormat="1" applyFont="1" applyBorder="1" applyAlignment="1">
      <alignment horizontal="right" vertical="center"/>
    </xf>
    <xf numFmtId="3" fontId="11" fillId="0" borderId="14"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3" xfId="0" applyNumberFormat="1" applyFont="1" applyBorder="1" applyAlignment="1">
      <alignment horizontal="right" vertical="center"/>
    </xf>
    <xf numFmtId="4" fontId="11" fillId="0" borderId="14" xfId="0" applyNumberFormat="1" applyFont="1" applyBorder="1" applyAlignment="1">
      <alignment horizontal="right" vertical="center"/>
    </xf>
    <xf numFmtId="4" fontId="69" fillId="0" borderId="12" xfId="0" applyNumberFormat="1" applyFont="1" applyBorder="1" applyAlignment="1">
      <alignment horizontal="right" vertical="center"/>
    </xf>
    <xf numFmtId="4" fontId="69" fillId="0" borderId="14"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3" fontId="6" fillId="0" borderId="76" xfId="0" applyNumberFormat="1" applyFont="1" applyBorder="1" applyAlignment="1">
      <alignment horizontal="right" vertical="center"/>
    </xf>
    <xf numFmtId="3" fontId="6" fillId="0" borderId="73" xfId="0" applyNumberFormat="1" applyFont="1" applyBorder="1" applyAlignment="1">
      <alignment horizontal="right" vertical="center"/>
    </xf>
    <xf numFmtId="3" fontId="6" fillId="0" borderId="74" xfId="0" applyNumberFormat="1" applyFont="1" applyBorder="1" applyAlignment="1">
      <alignment horizontal="right" vertical="center"/>
    </xf>
    <xf numFmtId="3" fontId="6" fillId="0" borderId="76" xfId="0" applyNumberFormat="1" applyFont="1" applyBorder="1" applyAlignment="1">
      <alignment horizontal="center" vertical="center"/>
    </xf>
    <xf numFmtId="3" fontId="6" fillId="0" borderId="73" xfId="0" applyNumberFormat="1" applyFont="1" applyBorder="1" applyAlignment="1">
      <alignment horizontal="center" vertical="center"/>
    </xf>
    <xf numFmtId="3" fontId="6" fillId="0" borderId="74" xfId="0" applyNumberFormat="1" applyFont="1" applyBorder="1" applyAlignment="1">
      <alignment horizontal="center" vertical="center"/>
    </xf>
    <xf numFmtId="0" fontId="2" fillId="0" borderId="4" xfId="0" applyFont="1" applyBorder="1" applyAlignment="1">
      <alignment horizontal="center" vertical="center"/>
    </xf>
    <xf numFmtId="3" fontId="6" fillId="0" borderId="2" xfId="0" applyNumberFormat="1" applyFont="1" applyBorder="1" applyAlignment="1">
      <alignment horizontal="center" vertical="center"/>
    </xf>
    <xf numFmtId="3" fontId="6" fillId="0" borderId="67" xfId="0" applyNumberFormat="1" applyFont="1" applyBorder="1" applyAlignment="1">
      <alignment horizontal="center" vertical="center"/>
    </xf>
    <xf numFmtId="3" fontId="6" fillId="0" borderId="66" xfId="0" applyNumberFormat="1" applyFont="1" applyBorder="1" applyAlignment="1">
      <alignment horizontal="center" vertical="center"/>
    </xf>
    <xf numFmtId="3" fontId="6" fillId="0" borderId="68"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2" fontId="15" fillId="4" borderId="10" xfId="0" applyNumberFormat="1" applyFont="1" applyFill="1" applyBorder="1" applyAlignment="1">
      <alignment horizontal="center" vertical="center"/>
    </xf>
    <xf numFmtId="2" fontId="16" fillId="4" borderId="10" xfId="0" applyNumberFormat="1" applyFont="1" applyFill="1" applyBorder="1" applyAlignment="1">
      <alignment horizontal="center" vertical="center"/>
    </xf>
    <xf numFmtId="2" fontId="0" fillId="0" borderId="76" xfId="0" applyNumberFormat="1" applyBorder="1" applyAlignment="1">
      <alignment horizontal="center"/>
    </xf>
    <xf numFmtId="2" fontId="0" fillId="0" borderId="73" xfId="0" applyNumberFormat="1" applyBorder="1" applyAlignment="1">
      <alignment horizontal="center"/>
    </xf>
    <xf numFmtId="2" fontId="0" fillId="0" borderId="74" xfId="0" applyNumberFormat="1" applyBorder="1" applyAlignment="1">
      <alignment horizontal="center"/>
    </xf>
    <xf numFmtId="3" fontId="6" fillId="0" borderId="94" xfId="0" applyNumberFormat="1" applyFont="1" applyBorder="1" applyAlignment="1">
      <alignment horizontal="center" vertical="center"/>
    </xf>
    <xf numFmtId="3" fontId="6" fillId="0" borderId="53"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51" xfId="0" applyNumberFormat="1" applyFont="1" applyBorder="1" applyAlignment="1">
      <alignment horizontal="center" vertical="center"/>
    </xf>
    <xf numFmtId="164" fontId="58" fillId="4" borderId="53" xfId="0" applyNumberFormat="1" applyFont="1" applyFill="1" applyBorder="1" applyAlignment="1">
      <alignment horizontal="right" vertical="center" wrapText="1"/>
    </xf>
    <xf numFmtId="164" fontId="64" fillId="4" borderId="57" xfId="0" applyNumberFormat="1" applyFont="1" applyFill="1" applyBorder="1" applyAlignment="1">
      <alignment horizontal="right" vertical="center" wrapText="1"/>
    </xf>
    <xf numFmtId="164" fontId="64" fillId="4" borderId="51" xfId="0" applyNumberFormat="1" applyFont="1" applyFill="1" applyBorder="1" applyAlignment="1">
      <alignment horizontal="right" vertical="center" wrapText="1"/>
    </xf>
    <xf numFmtId="164" fontId="58" fillId="0" borderId="53" xfId="0" applyNumberFormat="1" applyFont="1" applyBorder="1" applyAlignment="1">
      <alignment horizontal="right" vertical="center" wrapText="1"/>
    </xf>
    <xf numFmtId="164" fontId="64" fillId="0" borderId="57" xfId="0" applyNumberFormat="1" applyFont="1" applyBorder="1" applyAlignment="1">
      <alignment horizontal="right" vertical="center" wrapText="1"/>
    </xf>
    <xf numFmtId="164" fontId="64" fillId="0" borderId="51" xfId="0" applyNumberFormat="1" applyFont="1" applyBorder="1" applyAlignment="1">
      <alignment horizontal="right" vertical="center" wrapText="1"/>
    </xf>
    <xf numFmtId="0" fontId="20" fillId="0" borderId="4" xfId="0" applyFont="1" applyFill="1" applyBorder="1" applyAlignment="1">
      <alignment horizontal="center" vertical="center"/>
    </xf>
    <xf numFmtId="0" fontId="14" fillId="5" borderId="55" xfId="0" applyFont="1" applyFill="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1" xfId="0" applyFont="1" applyBorder="1" applyAlignment="1">
      <alignment horizontal="center" vertical="center"/>
    </xf>
    <xf numFmtId="0" fontId="13" fillId="0" borderId="76" xfId="0" applyFont="1" applyFill="1" applyBorder="1" applyAlignment="1">
      <alignment horizontal="center" vertical="center"/>
    </xf>
    <xf numFmtId="0" fontId="13" fillId="0" borderId="74" xfId="0" applyFont="1" applyFill="1" applyBorder="1" applyAlignment="1">
      <alignment horizontal="center" vertical="center"/>
    </xf>
    <xf numFmtId="164" fontId="60" fillId="0" borderId="70" xfId="0" applyNumberFormat="1" applyFont="1" applyFill="1" applyBorder="1" applyAlignment="1">
      <alignment horizontal="right" vertical="center" wrapText="1"/>
    </xf>
    <xf numFmtId="164" fontId="60" fillId="0" borderId="71" xfId="0" applyNumberFormat="1" applyFont="1" applyFill="1" applyBorder="1" applyAlignment="1">
      <alignment horizontal="right" vertical="center" wrapText="1"/>
    </xf>
    <xf numFmtId="164" fontId="60" fillId="0" borderId="72" xfId="0" applyNumberFormat="1" applyFont="1" applyFill="1" applyBorder="1" applyAlignment="1">
      <alignment horizontal="right" vertical="center" wrapText="1"/>
    </xf>
    <xf numFmtId="0" fontId="60" fillId="0" borderId="10" xfId="0" applyFont="1" applyFill="1" applyBorder="1" applyAlignment="1">
      <alignment horizontal="right" vertical="center"/>
    </xf>
    <xf numFmtId="0" fontId="70" fillId="0" borderId="101" xfId="2" applyFont="1" applyFill="1" applyBorder="1" applyAlignment="1">
      <alignment horizontal="center" vertical="center"/>
    </xf>
    <xf numFmtId="0" fontId="70" fillId="0" borderId="102" xfId="2" applyFont="1" applyFill="1" applyBorder="1" applyAlignment="1">
      <alignment horizontal="center" vertical="center"/>
    </xf>
    <xf numFmtId="0" fontId="70" fillId="0" borderId="0" xfId="0" applyFont="1" applyAlignment="1">
      <alignment horizontal="right" vertical="center"/>
    </xf>
    <xf numFmtId="0" fontId="70" fillId="0" borderId="95" xfId="0" applyFont="1" applyBorder="1" applyAlignment="1">
      <alignment horizontal="right" vertical="center"/>
    </xf>
    <xf numFmtId="0" fontId="70" fillId="0" borderId="97" xfId="0" applyFont="1" applyBorder="1" applyAlignment="1">
      <alignment horizontal="center" vertical="center"/>
    </xf>
    <xf numFmtId="0" fontId="70" fillId="0" borderId="98" xfId="0" applyFont="1" applyBorder="1" applyAlignment="1">
      <alignment horizontal="center" vertical="center"/>
    </xf>
    <xf numFmtId="0" fontId="70" fillId="0" borderId="99" xfId="0" applyFont="1" applyBorder="1" applyAlignment="1">
      <alignment horizontal="center" vertical="center"/>
    </xf>
    <xf numFmtId="0" fontId="70" fillId="0" borderId="101" xfId="0" applyFont="1" applyFill="1" applyBorder="1" applyAlignment="1">
      <alignment horizontal="center" vertical="center"/>
    </xf>
    <xf numFmtId="0" fontId="70" fillId="0" borderId="102" xfId="0" applyFont="1" applyFill="1" applyBorder="1" applyAlignment="1">
      <alignment horizontal="center" vertical="center"/>
    </xf>
    <xf numFmtId="2" fontId="7" fillId="0" borderId="53" xfId="0" applyNumberFormat="1" applyFont="1" applyBorder="1" applyAlignment="1">
      <alignment horizontal="center" vertical="center"/>
    </xf>
    <xf numFmtId="2" fontId="7" fillId="0" borderId="57" xfId="0" applyNumberFormat="1" applyFont="1" applyBorder="1" applyAlignment="1">
      <alignment horizontal="center" vertical="center"/>
    </xf>
    <xf numFmtId="2" fontId="7" fillId="0" borderId="51" xfId="0" applyNumberFormat="1" applyFont="1" applyBorder="1" applyAlignment="1">
      <alignment horizontal="center" vertical="center"/>
    </xf>
    <xf numFmtId="0" fontId="3" fillId="0" borderId="4" xfId="0" applyFont="1" applyBorder="1" applyAlignment="1">
      <alignment horizontal="center" vertical="center"/>
    </xf>
    <xf numFmtId="0" fontId="7" fillId="0" borderId="56" xfId="0" applyFont="1" applyBorder="1" applyAlignment="1">
      <alignment horizontal="center" vertical="center"/>
    </xf>
    <xf numFmtId="0" fontId="3" fillId="0" borderId="0" xfId="0" applyFont="1" applyBorder="1" applyAlignment="1">
      <alignment horizontal="center" vertical="center"/>
    </xf>
    <xf numFmtId="2" fontId="19" fillId="0" borderId="53" xfId="0" applyNumberFormat="1" applyFont="1" applyBorder="1" applyAlignment="1">
      <alignment horizontal="center" vertical="center"/>
    </xf>
    <xf numFmtId="2" fontId="19" fillId="0" borderId="57" xfId="0" applyNumberFormat="1" applyFont="1" applyBorder="1" applyAlignment="1">
      <alignment horizontal="center" vertical="center"/>
    </xf>
    <xf numFmtId="2" fontId="19" fillId="0" borderId="51" xfId="0" applyNumberFormat="1" applyFont="1" applyBorder="1" applyAlignment="1">
      <alignment horizontal="center" vertical="center"/>
    </xf>
    <xf numFmtId="2" fontId="9" fillId="0" borderId="8" xfId="2" applyNumberFormat="1" applyFont="1" applyBorder="1" applyAlignment="1">
      <alignment horizontal="center" vertical="center"/>
    </xf>
    <xf numFmtId="164" fontId="18" fillId="0" borderId="0" xfId="0" applyNumberFormat="1" applyFont="1" applyBorder="1" applyAlignment="1">
      <alignment horizontal="center" vertical="center" wrapText="1"/>
    </xf>
    <xf numFmtId="165" fontId="18" fillId="3" borderId="4" xfId="2" applyNumberFormat="1" applyFont="1" applyFill="1" applyBorder="1" applyAlignment="1">
      <alignment horizontal="right" vertical="center"/>
    </xf>
    <xf numFmtId="165" fontId="65" fillId="3" borderId="73" xfId="2" applyNumberFormat="1" applyFont="1" applyFill="1" applyBorder="1" applyAlignment="1">
      <alignment horizontal="right" vertical="center"/>
    </xf>
    <xf numFmtId="165" fontId="68" fillId="3" borderId="57" xfId="2" applyNumberFormat="1" applyFont="1" applyFill="1" applyBorder="1" applyAlignment="1">
      <alignment horizontal="right" vertical="center"/>
    </xf>
    <xf numFmtId="167" fontId="58" fillId="4" borderId="18" xfId="0" applyNumberFormat="1" applyFont="1" applyFill="1" applyBorder="1" applyAlignment="1">
      <alignment horizontal="right"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419100</xdr:colOff>
      <xdr:row>0</xdr:row>
      <xdr:rowOff>0</xdr:rowOff>
    </xdr:from>
    <xdr:to>
      <xdr:col>13</xdr:col>
      <xdr:colOff>1076325</xdr:colOff>
      <xdr:row>2</xdr:row>
      <xdr:rowOff>200026</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593625" y="0"/>
          <a:ext cx="2390775" cy="1019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20514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rightToLeft="1" tabSelected="1" topLeftCell="A67" zoomScaleNormal="100" workbookViewId="0">
      <selection activeCell="P73" sqref="P73"/>
    </sheetView>
  </sheetViews>
  <sheetFormatPr defaultRowHeight="14.25"/>
  <cols>
    <col min="1" max="1" width="0.625" customWidth="1"/>
    <col min="2" max="2" width="19.75" customWidth="1"/>
    <col min="3" max="3" width="7.375" customWidth="1"/>
    <col min="4" max="5" width="8.375" customWidth="1"/>
    <col min="6" max="6" width="8.25" customWidth="1"/>
    <col min="7" max="7" width="8.375" customWidth="1"/>
    <col min="8" max="8" width="8.625" customWidth="1"/>
    <col min="9" max="9" width="8.375" customWidth="1"/>
    <col min="10" max="10" width="8.25" customWidth="1"/>
    <col min="11" max="11" width="6.75" customWidth="1"/>
    <col min="12" max="12" width="7.25" customWidth="1"/>
    <col min="13" max="13" width="16.375" customWidth="1"/>
    <col min="14" max="14" width="14.75" customWidth="1"/>
  </cols>
  <sheetData>
    <row r="1" spans="2:15" s="3" customFormat="1" ht="27" customHeight="1">
      <c r="B1" s="122" t="s">
        <v>0</v>
      </c>
      <c r="C1" s="123"/>
      <c r="D1" s="124"/>
      <c r="E1" s="2"/>
      <c r="F1" s="2"/>
      <c r="G1" s="2"/>
      <c r="H1" s="2"/>
      <c r="I1" s="2"/>
      <c r="J1" s="2"/>
      <c r="K1" s="2"/>
      <c r="L1" s="2"/>
      <c r="M1" s="2"/>
    </row>
    <row r="2" spans="2:15" ht="28.5" customHeight="1">
      <c r="B2" s="30" t="s">
        <v>316</v>
      </c>
      <c r="C2" s="30"/>
      <c r="D2" s="30"/>
      <c r="E2" s="2"/>
      <c r="F2" s="2"/>
      <c r="G2" s="2"/>
      <c r="H2" s="2"/>
      <c r="I2" s="2"/>
      <c r="J2" s="2"/>
      <c r="K2" s="2"/>
      <c r="L2" s="2"/>
      <c r="M2" s="2"/>
      <c r="N2" s="3"/>
    </row>
    <row r="3" spans="2:15" ht="32.25" customHeight="1">
      <c r="B3" s="19" t="s">
        <v>1</v>
      </c>
      <c r="C3" s="128">
        <v>1660683182.6399999</v>
      </c>
      <c r="D3" s="129"/>
      <c r="E3" s="130"/>
      <c r="F3" s="2"/>
      <c r="G3" s="2"/>
      <c r="H3" s="2"/>
      <c r="I3" s="2"/>
      <c r="J3" s="4"/>
      <c r="K3" s="1" t="s">
        <v>7</v>
      </c>
      <c r="L3" s="2"/>
      <c r="M3" s="2"/>
      <c r="N3" s="25">
        <v>23</v>
      </c>
    </row>
    <row r="4" spans="2:15" ht="32.25" customHeight="1">
      <c r="B4" s="20" t="s">
        <v>2</v>
      </c>
      <c r="C4" s="128">
        <v>1345832627</v>
      </c>
      <c r="D4" s="129"/>
      <c r="E4" s="130"/>
      <c r="F4" s="2"/>
      <c r="G4" s="2"/>
      <c r="H4" s="2"/>
      <c r="I4" s="2"/>
      <c r="J4" s="4"/>
      <c r="K4" s="1" t="s">
        <v>8</v>
      </c>
      <c r="L4" s="2"/>
      <c r="M4" s="2"/>
      <c r="N4" s="25">
        <v>2</v>
      </c>
    </row>
    <row r="5" spans="2:15" ht="32.25" customHeight="1">
      <c r="B5" s="20" t="s">
        <v>3</v>
      </c>
      <c r="C5" s="128">
        <v>345</v>
      </c>
      <c r="D5" s="129"/>
      <c r="E5" s="130"/>
      <c r="F5" s="2"/>
      <c r="G5" s="2"/>
      <c r="H5" s="2"/>
      <c r="I5" s="2"/>
      <c r="J5" s="4"/>
      <c r="K5" s="1" t="s">
        <v>9</v>
      </c>
      <c r="L5" s="2"/>
      <c r="M5" s="2"/>
      <c r="N5" s="26">
        <v>13</v>
      </c>
    </row>
    <row r="6" spans="2:15" ht="32.25" customHeight="1">
      <c r="B6" s="20" t="s">
        <v>4</v>
      </c>
      <c r="C6" s="131">
        <v>485.57</v>
      </c>
      <c r="D6" s="132"/>
      <c r="E6" s="133"/>
      <c r="F6" s="2"/>
      <c r="G6" s="2"/>
      <c r="H6" s="2"/>
      <c r="I6" s="2"/>
      <c r="J6" s="4"/>
      <c r="K6" s="1" t="s">
        <v>10</v>
      </c>
      <c r="L6" s="2"/>
      <c r="M6" s="2"/>
      <c r="N6" s="26">
        <v>9</v>
      </c>
    </row>
    <row r="7" spans="2:15" ht="32.25" customHeight="1">
      <c r="B7" s="20" t="s">
        <v>5</v>
      </c>
      <c r="C7" s="134">
        <v>-0.56999999999999995</v>
      </c>
      <c r="D7" s="135"/>
      <c r="E7" s="38"/>
      <c r="F7" s="2"/>
      <c r="G7" s="2"/>
      <c r="H7" s="2"/>
      <c r="I7" s="2"/>
      <c r="J7" s="4"/>
      <c r="K7" s="1" t="s">
        <v>11</v>
      </c>
      <c r="L7" s="2"/>
      <c r="M7" s="2"/>
      <c r="N7" s="25">
        <v>27</v>
      </c>
      <c r="O7" s="107"/>
    </row>
    <row r="8" spans="2:15" ht="32.25" customHeight="1">
      <c r="B8" s="21" t="s">
        <v>6</v>
      </c>
      <c r="C8" s="10">
        <v>105</v>
      </c>
      <c r="D8" s="22"/>
      <c r="E8" s="23"/>
      <c r="F8" s="6"/>
      <c r="G8" s="6"/>
      <c r="H8" s="6"/>
      <c r="I8" s="6"/>
      <c r="J8" s="4"/>
      <c r="K8" s="5" t="s">
        <v>12</v>
      </c>
      <c r="L8" s="6"/>
      <c r="M8" s="6"/>
      <c r="N8" s="27">
        <v>46</v>
      </c>
    </row>
    <row r="9" spans="2:15" ht="30.75" customHeight="1">
      <c r="B9" s="136" t="s">
        <v>315</v>
      </c>
      <c r="C9" s="136"/>
      <c r="D9" s="136"/>
      <c r="E9" s="136"/>
      <c r="F9" s="136"/>
      <c r="G9" s="136"/>
      <c r="H9" s="136"/>
      <c r="I9" s="136"/>
      <c r="J9" s="136"/>
      <c r="K9" s="136"/>
      <c r="L9" s="136"/>
      <c r="M9" s="136"/>
      <c r="N9" s="137"/>
    </row>
    <row r="10" spans="2:15" ht="41.25" customHeight="1">
      <c r="B10" s="31" t="s">
        <v>13</v>
      </c>
      <c r="C10" s="32" t="s">
        <v>14</v>
      </c>
      <c r="D10" s="32" t="s">
        <v>15</v>
      </c>
      <c r="E10" s="32" t="s">
        <v>16</v>
      </c>
      <c r="F10" s="32" t="s">
        <v>17</v>
      </c>
      <c r="G10" s="32" t="s">
        <v>18</v>
      </c>
      <c r="H10" s="32" t="s">
        <v>19</v>
      </c>
      <c r="I10" s="32" t="s">
        <v>20</v>
      </c>
      <c r="J10" s="32" t="s">
        <v>21</v>
      </c>
      <c r="K10" s="32" t="s">
        <v>22</v>
      </c>
      <c r="L10" s="32" t="s">
        <v>3</v>
      </c>
      <c r="M10" s="32" t="s">
        <v>2</v>
      </c>
      <c r="N10" s="32" t="s">
        <v>1</v>
      </c>
    </row>
    <row r="11" spans="2:15" ht="24.95" customHeight="1">
      <c r="B11" s="125" t="s">
        <v>23</v>
      </c>
      <c r="C11" s="126"/>
      <c r="D11" s="126"/>
      <c r="E11" s="126"/>
      <c r="F11" s="126"/>
      <c r="G11" s="126"/>
      <c r="H11" s="126"/>
      <c r="I11" s="126"/>
      <c r="J11" s="126"/>
      <c r="K11" s="126"/>
      <c r="L11" s="126"/>
      <c r="M11" s="126"/>
      <c r="N11" s="127"/>
    </row>
    <row r="12" spans="2:15" s="41" customFormat="1" ht="24.95" customHeight="1">
      <c r="B12" s="52" t="s">
        <v>222</v>
      </c>
      <c r="C12" s="67" t="s">
        <v>223</v>
      </c>
      <c r="D12" s="39">
        <v>0.25</v>
      </c>
      <c r="E12" s="39">
        <v>0.25</v>
      </c>
      <c r="F12" s="39">
        <v>0.25</v>
      </c>
      <c r="G12" s="39">
        <v>0.25</v>
      </c>
      <c r="H12" s="39">
        <v>0.25</v>
      </c>
      <c r="I12" s="39">
        <v>0.25</v>
      </c>
      <c r="J12" s="39">
        <v>0.26</v>
      </c>
      <c r="K12" s="49">
        <v>-3.85</v>
      </c>
      <c r="L12" s="40">
        <v>17</v>
      </c>
      <c r="M12" s="40">
        <v>39300000</v>
      </c>
      <c r="N12" s="40">
        <v>9825000</v>
      </c>
    </row>
    <row r="13" spans="2:15" s="41" customFormat="1" ht="24.95" customHeight="1">
      <c r="B13" s="52" t="s">
        <v>117</v>
      </c>
      <c r="C13" s="57" t="s">
        <v>116</v>
      </c>
      <c r="D13" s="39">
        <v>7.0000000000000007E-2</v>
      </c>
      <c r="E13" s="39">
        <v>7.0000000000000007E-2</v>
      </c>
      <c r="F13" s="39">
        <v>7.0000000000000007E-2</v>
      </c>
      <c r="G13" s="39">
        <v>7.0000000000000007E-2</v>
      </c>
      <c r="H13" s="39">
        <v>0.08</v>
      </c>
      <c r="I13" s="39">
        <v>7.0000000000000007E-2</v>
      </c>
      <c r="J13" s="39">
        <v>7.0000000000000007E-2</v>
      </c>
      <c r="K13" s="49">
        <v>0</v>
      </c>
      <c r="L13" s="40">
        <v>6</v>
      </c>
      <c r="M13" s="40">
        <v>108500000</v>
      </c>
      <c r="N13" s="40">
        <v>7595000</v>
      </c>
    </row>
    <row r="14" spans="2:15" s="41" customFormat="1" ht="24.95" customHeight="1">
      <c r="B14" s="55" t="s">
        <v>281</v>
      </c>
      <c r="C14" s="56" t="s">
        <v>282</v>
      </c>
      <c r="D14" s="39">
        <v>0.41</v>
      </c>
      <c r="E14" s="39">
        <v>0.42</v>
      </c>
      <c r="F14" s="39">
        <v>0.41</v>
      </c>
      <c r="G14" s="39">
        <v>0.41</v>
      </c>
      <c r="H14" s="39">
        <v>0.42</v>
      </c>
      <c r="I14" s="39">
        <v>0.41</v>
      </c>
      <c r="J14" s="39">
        <v>0.42</v>
      </c>
      <c r="K14" s="49">
        <v>-2.38</v>
      </c>
      <c r="L14" s="40">
        <v>61</v>
      </c>
      <c r="M14" s="40">
        <v>514102577</v>
      </c>
      <c r="N14" s="40">
        <v>211775782.34</v>
      </c>
    </row>
    <row r="15" spans="2:15" s="41" customFormat="1" ht="24.95" customHeight="1">
      <c r="B15" s="52" t="s">
        <v>100</v>
      </c>
      <c r="C15" s="53" t="s">
        <v>101</v>
      </c>
      <c r="D15" s="39">
        <v>2.29</v>
      </c>
      <c r="E15" s="39">
        <v>2.29</v>
      </c>
      <c r="F15" s="39">
        <v>2.29</v>
      </c>
      <c r="G15" s="39">
        <v>2.29</v>
      </c>
      <c r="H15" s="39">
        <v>2.29</v>
      </c>
      <c r="I15" s="39">
        <v>2.29</v>
      </c>
      <c r="J15" s="39">
        <v>2.29</v>
      </c>
      <c r="K15" s="49">
        <v>0</v>
      </c>
      <c r="L15" s="40">
        <v>1</v>
      </c>
      <c r="M15" s="40">
        <v>500000000</v>
      </c>
      <c r="N15" s="40">
        <v>1145000000</v>
      </c>
    </row>
    <row r="16" spans="2:15" s="41" customFormat="1" ht="24.95" customHeight="1">
      <c r="B16" s="55" t="s">
        <v>73</v>
      </c>
      <c r="C16" s="56" t="s">
        <v>74</v>
      </c>
      <c r="D16" s="39">
        <v>0.13</v>
      </c>
      <c r="E16" s="39">
        <v>0.13</v>
      </c>
      <c r="F16" s="39">
        <v>0.13</v>
      </c>
      <c r="G16" s="39">
        <v>0.13</v>
      </c>
      <c r="H16" s="39">
        <v>0.13</v>
      </c>
      <c r="I16" s="39">
        <v>0.13</v>
      </c>
      <c r="J16" s="39">
        <v>0.13</v>
      </c>
      <c r="K16" s="49">
        <v>0</v>
      </c>
      <c r="L16" s="40">
        <v>18</v>
      </c>
      <c r="M16" s="40">
        <v>78114744</v>
      </c>
      <c r="N16" s="40">
        <v>10154916.720000001</v>
      </c>
    </row>
    <row r="17" spans="2:14" s="41" customFormat="1" ht="24.95" customHeight="1">
      <c r="B17" s="55" t="s">
        <v>86</v>
      </c>
      <c r="C17" s="56" t="s">
        <v>87</v>
      </c>
      <c r="D17" s="39">
        <v>0.44</v>
      </c>
      <c r="E17" s="39">
        <v>0.44</v>
      </c>
      <c r="F17" s="39">
        <v>0.44</v>
      </c>
      <c r="G17" s="39">
        <v>0.44</v>
      </c>
      <c r="H17" s="39">
        <v>0.45</v>
      </c>
      <c r="I17" s="39">
        <v>0.44</v>
      </c>
      <c r="J17" s="39">
        <v>0.45</v>
      </c>
      <c r="K17" s="49">
        <v>-2.2200000000000002</v>
      </c>
      <c r="L17" s="40">
        <v>7</v>
      </c>
      <c r="M17" s="40">
        <v>5014900</v>
      </c>
      <c r="N17" s="40">
        <v>2206556</v>
      </c>
    </row>
    <row r="18" spans="2:14" s="41" customFormat="1" ht="24.95" customHeight="1">
      <c r="B18" s="55" t="s">
        <v>143</v>
      </c>
      <c r="C18" s="56" t="s">
        <v>144</v>
      </c>
      <c r="D18" s="39">
        <v>0.11</v>
      </c>
      <c r="E18" s="39">
        <v>0.11</v>
      </c>
      <c r="F18" s="39">
        <v>0.11</v>
      </c>
      <c r="G18" s="39">
        <v>0.11</v>
      </c>
      <c r="H18" s="39">
        <v>0.11</v>
      </c>
      <c r="I18" s="39">
        <v>0.11</v>
      </c>
      <c r="J18" s="39">
        <v>0.11</v>
      </c>
      <c r="K18" s="49">
        <v>0</v>
      </c>
      <c r="L18" s="40">
        <v>10</v>
      </c>
      <c r="M18" s="40">
        <v>27500000</v>
      </c>
      <c r="N18" s="40">
        <v>3025000</v>
      </c>
    </row>
    <row r="19" spans="2:14" s="41" customFormat="1" ht="24.95" customHeight="1">
      <c r="B19" s="55" t="s">
        <v>64</v>
      </c>
      <c r="C19" s="56" t="s">
        <v>65</v>
      </c>
      <c r="D19" s="39">
        <v>0.61</v>
      </c>
      <c r="E19" s="39">
        <v>0.61</v>
      </c>
      <c r="F19" s="39">
        <v>0.6</v>
      </c>
      <c r="G19" s="39">
        <v>0.6</v>
      </c>
      <c r="H19" s="39">
        <v>0.61</v>
      </c>
      <c r="I19" s="39">
        <v>0.6</v>
      </c>
      <c r="J19" s="39">
        <v>0.61</v>
      </c>
      <c r="K19" s="49">
        <v>-1.64</v>
      </c>
      <c r="L19" s="40">
        <v>5</v>
      </c>
      <c r="M19" s="40">
        <v>7650000</v>
      </c>
      <c r="N19" s="40">
        <v>4595000</v>
      </c>
    </row>
    <row r="20" spans="2:14" s="41" customFormat="1" ht="24.95" customHeight="1">
      <c r="B20" s="55" t="s">
        <v>62</v>
      </c>
      <c r="C20" s="56" t="s">
        <v>63</v>
      </c>
      <c r="D20" s="39">
        <v>7.0000000000000007E-2</v>
      </c>
      <c r="E20" s="39">
        <v>7.0000000000000007E-2</v>
      </c>
      <c r="F20" s="39">
        <v>7.0000000000000007E-2</v>
      </c>
      <c r="G20" s="39">
        <v>7.0000000000000007E-2</v>
      </c>
      <c r="H20" s="39">
        <v>7.0000000000000007E-2</v>
      </c>
      <c r="I20" s="39">
        <v>7.0000000000000007E-2</v>
      </c>
      <c r="J20" s="39">
        <v>7.0000000000000007E-2</v>
      </c>
      <c r="K20" s="49">
        <v>0</v>
      </c>
      <c r="L20" s="40">
        <v>1</v>
      </c>
      <c r="M20" s="40">
        <v>50000</v>
      </c>
      <c r="N20" s="40">
        <v>3500</v>
      </c>
    </row>
    <row r="21" spans="2:14" ht="24.95" customHeight="1">
      <c r="B21" s="117" t="s">
        <v>24</v>
      </c>
      <c r="C21" s="118"/>
      <c r="D21" s="119"/>
      <c r="E21" s="109"/>
      <c r="F21" s="109"/>
      <c r="G21" s="109"/>
      <c r="H21" s="109"/>
      <c r="I21" s="109"/>
      <c r="J21" s="109"/>
      <c r="K21" s="120"/>
      <c r="L21" s="48">
        <f>SUM(L12:L20)</f>
        <v>126</v>
      </c>
      <c r="M21" s="48">
        <f>SUM(M12:M20)</f>
        <v>1280232221</v>
      </c>
      <c r="N21" s="48">
        <f>SUM(N12:N20)</f>
        <v>1394180755.0599999</v>
      </c>
    </row>
    <row r="22" spans="2:14" s="41" customFormat="1" ht="24.95" customHeight="1">
      <c r="B22" s="111" t="s">
        <v>61</v>
      </c>
      <c r="C22" s="112"/>
      <c r="D22" s="112"/>
      <c r="E22" s="112"/>
      <c r="F22" s="112"/>
      <c r="G22" s="112"/>
      <c r="H22" s="112"/>
      <c r="I22" s="112"/>
      <c r="J22" s="112"/>
      <c r="K22" s="112"/>
      <c r="L22" s="112"/>
      <c r="M22" s="112"/>
      <c r="N22" s="113"/>
    </row>
    <row r="23" spans="2:14" s="41" customFormat="1" ht="24.95" customHeight="1">
      <c r="B23" s="55" t="s">
        <v>177</v>
      </c>
      <c r="C23" s="56" t="s">
        <v>178</v>
      </c>
      <c r="D23" s="39">
        <v>7</v>
      </c>
      <c r="E23" s="39">
        <v>7.05</v>
      </c>
      <c r="F23" s="39">
        <v>7</v>
      </c>
      <c r="G23" s="39">
        <v>7.01</v>
      </c>
      <c r="H23" s="39">
        <v>7.04</v>
      </c>
      <c r="I23" s="39">
        <v>7.02</v>
      </c>
      <c r="J23" s="39">
        <v>7.02</v>
      </c>
      <c r="K23" s="49">
        <v>0</v>
      </c>
      <c r="L23" s="40">
        <v>19</v>
      </c>
      <c r="M23" s="40">
        <v>3212000</v>
      </c>
      <c r="N23" s="40">
        <v>22506000</v>
      </c>
    </row>
    <row r="24" spans="2:14" s="41" customFormat="1" ht="24.95" customHeight="1">
      <c r="B24" s="117" t="s">
        <v>176</v>
      </c>
      <c r="C24" s="118"/>
      <c r="D24" s="119"/>
      <c r="E24" s="109"/>
      <c r="F24" s="109"/>
      <c r="G24" s="109"/>
      <c r="H24" s="109"/>
      <c r="I24" s="109"/>
      <c r="J24" s="109"/>
      <c r="K24" s="120"/>
      <c r="L24" s="40">
        <v>19</v>
      </c>
      <c r="M24" s="40">
        <v>3212000</v>
      </c>
      <c r="N24" s="40">
        <v>22506000</v>
      </c>
    </row>
    <row r="25" spans="2:14" s="41" customFormat="1" ht="24.95" customHeight="1">
      <c r="B25" s="111" t="s">
        <v>25</v>
      </c>
      <c r="C25" s="112"/>
      <c r="D25" s="112"/>
      <c r="E25" s="112"/>
      <c r="F25" s="112"/>
      <c r="G25" s="112"/>
      <c r="H25" s="112"/>
      <c r="I25" s="112"/>
      <c r="J25" s="112"/>
      <c r="K25" s="112"/>
      <c r="L25" s="112"/>
      <c r="M25" s="112"/>
      <c r="N25" s="113"/>
    </row>
    <row r="26" spans="2:14" s="41" customFormat="1" ht="24.95" customHeight="1">
      <c r="B26" s="52" t="s">
        <v>120</v>
      </c>
      <c r="C26" s="53" t="s">
        <v>121</v>
      </c>
      <c r="D26" s="39">
        <v>1.5</v>
      </c>
      <c r="E26" s="39">
        <v>1.51</v>
      </c>
      <c r="F26" s="39">
        <v>1.5</v>
      </c>
      <c r="G26" s="39">
        <v>1.51</v>
      </c>
      <c r="H26" s="39">
        <v>1.5</v>
      </c>
      <c r="I26" s="39">
        <v>1.51</v>
      </c>
      <c r="J26" s="39">
        <v>1.5</v>
      </c>
      <c r="K26" s="49">
        <v>0.67</v>
      </c>
      <c r="L26" s="40">
        <v>8</v>
      </c>
      <c r="M26" s="40">
        <v>2870000</v>
      </c>
      <c r="N26" s="40">
        <v>4325500</v>
      </c>
    </row>
    <row r="27" spans="2:14" s="41" customFormat="1" ht="24.95" customHeight="1">
      <c r="B27" s="52" t="s">
        <v>271</v>
      </c>
      <c r="C27" s="57" t="s">
        <v>272</v>
      </c>
      <c r="D27" s="39">
        <v>4.55</v>
      </c>
      <c r="E27" s="39">
        <v>4.55</v>
      </c>
      <c r="F27" s="39">
        <v>4.26</v>
      </c>
      <c r="G27" s="39">
        <v>4.32</v>
      </c>
      <c r="H27" s="39">
        <v>4.5</v>
      </c>
      <c r="I27" s="39">
        <v>4.33</v>
      </c>
      <c r="J27" s="39">
        <v>4.4800000000000004</v>
      </c>
      <c r="K27" s="49">
        <v>-3.35</v>
      </c>
      <c r="L27" s="40">
        <v>28</v>
      </c>
      <c r="M27" s="40">
        <v>8500000</v>
      </c>
      <c r="N27" s="40">
        <v>36713950</v>
      </c>
    </row>
    <row r="28" spans="2:14" s="41" customFormat="1" ht="24.95" customHeight="1">
      <c r="B28" s="55" t="s">
        <v>258</v>
      </c>
      <c r="C28" s="56" t="s">
        <v>257</v>
      </c>
      <c r="D28" s="39">
        <v>12.74</v>
      </c>
      <c r="E28" s="39">
        <v>12.74</v>
      </c>
      <c r="F28" s="39">
        <v>12.74</v>
      </c>
      <c r="G28" s="39">
        <v>12.74</v>
      </c>
      <c r="H28" s="39">
        <v>13.4</v>
      </c>
      <c r="I28" s="39">
        <v>12.74</v>
      </c>
      <c r="J28" s="39">
        <v>13.4</v>
      </c>
      <c r="K28" s="49">
        <v>-4.93</v>
      </c>
      <c r="L28" s="40">
        <v>1</v>
      </c>
      <c r="M28" s="40">
        <v>25000</v>
      </c>
      <c r="N28" s="40">
        <v>318500</v>
      </c>
    </row>
    <row r="29" spans="2:14" s="41" customFormat="1" ht="24.95" customHeight="1">
      <c r="B29" s="117" t="s">
        <v>173</v>
      </c>
      <c r="C29" s="118"/>
      <c r="D29" s="108"/>
      <c r="E29" s="109"/>
      <c r="F29" s="109"/>
      <c r="G29" s="109"/>
      <c r="H29" s="109"/>
      <c r="I29" s="109"/>
      <c r="J29" s="109"/>
      <c r="K29" s="110"/>
      <c r="L29" s="48">
        <f>SUM(L26:L28)</f>
        <v>37</v>
      </c>
      <c r="M29" s="48">
        <f>SUM(M26:M28)</f>
        <v>11395000</v>
      </c>
      <c r="N29" s="48">
        <f>SUM(N26:N28)</f>
        <v>41357950</v>
      </c>
    </row>
    <row r="30" spans="2:14" ht="19.5" customHeight="1">
      <c r="B30" s="111" t="s">
        <v>26</v>
      </c>
      <c r="C30" s="112"/>
      <c r="D30" s="112"/>
      <c r="E30" s="112"/>
      <c r="F30" s="112"/>
      <c r="G30" s="112"/>
      <c r="H30" s="112"/>
      <c r="I30" s="112"/>
      <c r="J30" s="112"/>
      <c r="K30" s="112"/>
      <c r="L30" s="112"/>
      <c r="M30" s="112"/>
      <c r="N30" s="113"/>
    </row>
    <row r="31" spans="2:14" s="41" customFormat="1" ht="24.95" customHeight="1">
      <c r="B31" s="55" t="s">
        <v>179</v>
      </c>
      <c r="C31" s="56" t="s">
        <v>180</v>
      </c>
      <c r="D31" s="39">
        <v>3.43</v>
      </c>
      <c r="E31" s="39">
        <v>3.44</v>
      </c>
      <c r="F31" s="39">
        <v>3.38</v>
      </c>
      <c r="G31" s="39">
        <v>3.41</v>
      </c>
      <c r="H31" s="39">
        <v>3.43</v>
      </c>
      <c r="I31" s="39">
        <v>3.42</v>
      </c>
      <c r="J31" s="39">
        <v>3.45</v>
      </c>
      <c r="K31" s="49">
        <v>-0.87</v>
      </c>
      <c r="L31" s="40">
        <v>79</v>
      </c>
      <c r="M31" s="40">
        <v>28486000</v>
      </c>
      <c r="N31" s="40">
        <v>97236280</v>
      </c>
    </row>
    <row r="32" spans="2:14" s="41" customFormat="1" ht="24.95" customHeight="1">
      <c r="B32" s="55" t="s">
        <v>181</v>
      </c>
      <c r="C32" s="56" t="s">
        <v>182</v>
      </c>
      <c r="D32" s="39">
        <v>9.6999999999999993</v>
      </c>
      <c r="E32" s="39">
        <v>9.6999999999999993</v>
      </c>
      <c r="F32" s="39">
        <v>9.5</v>
      </c>
      <c r="G32" s="39">
        <v>9.6</v>
      </c>
      <c r="H32" s="39">
        <v>9.6999999999999993</v>
      </c>
      <c r="I32" s="39">
        <v>9.5</v>
      </c>
      <c r="J32" s="39">
        <v>9.6999999999999993</v>
      </c>
      <c r="K32" s="49">
        <v>-2.06</v>
      </c>
      <c r="L32" s="40">
        <v>4</v>
      </c>
      <c r="M32" s="40">
        <v>500000</v>
      </c>
      <c r="N32" s="40">
        <v>4800600</v>
      </c>
    </row>
    <row r="33" spans="2:14" s="41" customFormat="1" ht="24.95" customHeight="1">
      <c r="B33" s="52" t="s">
        <v>126</v>
      </c>
      <c r="C33" s="57" t="s">
        <v>127</v>
      </c>
      <c r="D33" s="39">
        <v>1.0900000000000001</v>
      </c>
      <c r="E33" s="39">
        <v>1.0900000000000001</v>
      </c>
      <c r="F33" s="39">
        <v>1.0900000000000001</v>
      </c>
      <c r="G33" s="39">
        <v>1.0900000000000001</v>
      </c>
      <c r="H33" s="39">
        <v>1.08</v>
      </c>
      <c r="I33" s="39">
        <v>1.0900000000000001</v>
      </c>
      <c r="J33" s="39">
        <v>1.0900000000000001</v>
      </c>
      <c r="K33" s="49">
        <v>0</v>
      </c>
      <c r="L33" s="40">
        <v>6</v>
      </c>
      <c r="M33" s="40">
        <v>2250000</v>
      </c>
      <c r="N33" s="40">
        <v>2452500</v>
      </c>
    </row>
    <row r="34" spans="2:14" s="41" customFormat="1" ht="24.95" customHeight="1">
      <c r="B34" s="52" t="s">
        <v>250</v>
      </c>
      <c r="C34" s="68" t="s">
        <v>254</v>
      </c>
      <c r="D34" s="39">
        <v>6.33</v>
      </c>
      <c r="E34" s="39">
        <v>6.33</v>
      </c>
      <c r="F34" s="39">
        <v>6.33</v>
      </c>
      <c r="G34" s="39">
        <v>6.33</v>
      </c>
      <c r="H34" s="39">
        <v>6.66</v>
      </c>
      <c r="I34" s="39">
        <v>6.33</v>
      </c>
      <c r="J34" s="39">
        <v>6.66</v>
      </c>
      <c r="K34" s="49">
        <v>-4.95</v>
      </c>
      <c r="L34" s="40">
        <v>9</v>
      </c>
      <c r="M34" s="40">
        <v>557109</v>
      </c>
      <c r="N34" s="40">
        <v>3526499.97</v>
      </c>
    </row>
    <row r="35" spans="2:14" s="41" customFormat="1" ht="24.95" customHeight="1">
      <c r="B35" s="55" t="s">
        <v>88</v>
      </c>
      <c r="C35" s="56" t="s">
        <v>89</v>
      </c>
      <c r="D35" s="39">
        <v>2.0299999999999998</v>
      </c>
      <c r="E35" s="39">
        <v>2.0299999999999998</v>
      </c>
      <c r="F35" s="39">
        <v>2.0099999999999998</v>
      </c>
      <c r="G35" s="39">
        <v>2.02</v>
      </c>
      <c r="H35" s="39">
        <v>2.0499999999999998</v>
      </c>
      <c r="I35" s="39">
        <v>2.02</v>
      </c>
      <c r="J35" s="39">
        <v>2.0499999999999998</v>
      </c>
      <c r="K35" s="49">
        <v>-1.46</v>
      </c>
      <c r="L35" s="40">
        <v>9</v>
      </c>
      <c r="M35" s="40">
        <v>4200000</v>
      </c>
      <c r="N35" s="40">
        <v>8472000</v>
      </c>
    </row>
    <row r="36" spans="2:14" s="41" customFormat="1" ht="24.95" customHeight="1">
      <c r="B36" s="121" t="s">
        <v>27</v>
      </c>
      <c r="C36" s="118"/>
      <c r="D36" s="108"/>
      <c r="E36" s="109"/>
      <c r="F36" s="109"/>
      <c r="G36" s="109"/>
      <c r="H36" s="109"/>
      <c r="I36" s="109"/>
      <c r="J36" s="109"/>
      <c r="K36" s="110"/>
      <c r="L36" s="48">
        <f>SUM(L31:L35)</f>
        <v>107</v>
      </c>
      <c r="M36" s="48">
        <f>SUM(M31:M35)</f>
        <v>35993109</v>
      </c>
      <c r="N36" s="48">
        <f>SUM(N31:N35)</f>
        <v>116487879.97</v>
      </c>
    </row>
    <row r="37" spans="2:14" s="41" customFormat="1" ht="24.95" customHeight="1">
      <c r="B37" s="111" t="s">
        <v>207</v>
      </c>
      <c r="C37" s="112"/>
      <c r="D37" s="112"/>
      <c r="E37" s="112"/>
      <c r="F37" s="112"/>
      <c r="G37" s="112"/>
      <c r="H37" s="112"/>
      <c r="I37" s="112"/>
      <c r="J37" s="112"/>
      <c r="K37" s="112"/>
      <c r="L37" s="112"/>
      <c r="M37" s="112"/>
      <c r="N37" s="113"/>
    </row>
    <row r="38" spans="2:14" s="41" customFormat="1" ht="24.95" customHeight="1">
      <c r="B38" s="52" t="s">
        <v>156</v>
      </c>
      <c r="C38" s="53" t="s">
        <v>155</v>
      </c>
      <c r="D38" s="39">
        <v>9.0500000000000007</v>
      </c>
      <c r="E38" s="39">
        <v>9.0500000000000007</v>
      </c>
      <c r="F38" s="39">
        <v>9.0500000000000007</v>
      </c>
      <c r="G38" s="39">
        <v>9.0500000000000007</v>
      </c>
      <c r="H38" s="39">
        <v>9.0500000000000007</v>
      </c>
      <c r="I38" s="39">
        <v>9.0500000000000007</v>
      </c>
      <c r="J38" s="39">
        <v>9.0500000000000007</v>
      </c>
      <c r="K38" s="49">
        <v>0</v>
      </c>
      <c r="L38" s="40">
        <v>1</v>
      </c>
      <c r="M38" s="40">
        <v>100000</v>
      </c>
      <c r="N38" s="40">
        <v>905000</v>
      </c>
    </row>
    <row r="39" spans="2:14" s="41" customFormat="1" ht="24.95" customHeight="1">
      <c r="B39" s="52" t="s">
        <v>141</v>
      </c>
      <c r="C39" s="57" t="s">
        <v>142</v>
      </c>
      <c r="D39" s="39">
        <v>4.75</v>
      </c>
      <c r="E39" s="39">
        <v>4.75</v>
      </c>
      <c r="F39" s="39">
        <v>4.75</v>
      </c>
      <c r="G39" s="39">
        <v>4.75</v>
      </c>
      <c r="H39" s="39">
        <v>5.0199999999999996</v>
      </c>
      <c r="I39" s="39">
        <v>4.75</v>
      </c>
      <c r="J39" s="39">
        <v>5</v>
      </c>
      <c r="K39" s="49">
        <v>-5</v>
      </c>
      <c r="L39" s="40">
        <v>2</v>
      </c>
      <c r="M39" s="40">
        <v>534000</v>
      </c>
      <c r="N39" s="40">
        <v>2536500</v>
      </c>
    </row>
    <row r="40" spans="2:14" s="41" customFormat="1" ht="24.95" customHeight="1">
      <c r="B40" s="121" t="s">
        <v>206</v>
      </c>
      <c r="C40" s="118"/>
      <c r="D40" s="108"/>
      <c r="E40" s="109"/>
      <c r="F40" s="109"/>
      <c r="G40" s="109"/>
      <c r="H40" s="109"/>
      <c r="I40" s="109"/>
      <c r="J40" s="109"/>
      <c r="K40" s="110"/>
      <c r="L40" s="48">
        <f>SUM(L38:L39)</f>
        <v>3</v>
      </c>
      <c r="M40" s="48">
        <f>SUM(M38:M39)</f>
        <v>634000</v>
      </c>
      <c r="N40" s="48">
        <f>SUM(N38:N39)</f>
        <v>3441500</v>
      </c>
    </row>
    <row r="41" spans="2:14" s="41" customFormat="1" ht="24.95" customHeight="1">
      <c r="B41" s="111" t="s">
        <v>227</v>
      </c>
      <c r="C41" s="112"/>
      <c r="D41" s="112"/>
      <c r="E41" s="112"/>
      <c r="F41" s="112"/>
      <c r="G41" s="112"/>
      <c r="H41" s="112"/>
      <c r="I41" s="112"/>
      <c r="J41" s="112"/>
      <c r="K41" s="112"/>
      <c r="L41" s="112"/>
      <c r="M41" s="112"/>
      <c r="N41" s="113"/>
    </row>
    <row r="42" spans="2:14" s="41" customFormat="1" ht="24.95" customHeight="1">
      <c r="B42" s="52" t="s">
        <v>264</v>
      </c>
      <c r="C42" s="57" t="s">
        <v>265</v>
      </c>
      <c r="D42" s="39">
        <v>6.83</v>
      </c>
      <c r="E42" s="39">
        <v>6.85</v>
      </c>
      <c r="F42" s="39">
        <v>6.82</v>
      </c>
      <c r="G42" s="39">
        <v>6.83</v>
      </c>
      <c r="H42" s="39">
        <v>6.83</v>
      </c>
      <c r="I42" s="39">
        <v>6.85</v>
      </c>
      <c r="J42" s="39">
        <v>6.83</v>
      </c>
      <c r="K42" s="49">
        <v>0.28999999999999998</v>
      </c>
      <c r="L42" s="40">
        <v>49</v>
      </c>
      <c r="M42" s="40">
        <v>12054906</v>
      </c>
      <c r="N42" s="40">
        <v>82360996.849999994</v>
      </c>
    </row>
    <row r="43" spans="2:14" s="41" customFormat="1" ht="24.95" customHeight="1">
      <c r="B43" s="121" t="s">
        <v>228</v>
      </c>
      <c r="C43" s="118"/>
      <c r="D43" s="108"/>
      <c r="E43" s="109"/>
      <c r="F43" s="109"/>
      <c r="G43" s="109"/>
      <c r="H43" s="109"/>
      <c r="I43" s="109"/>
      <c r="J43" s="109"/>
      <c r="K43" s="110"/>
      <c r="L43" s="40">
        <v>49</v>
      </c>
      <c r="M43" s="40">
        <v>12054906</v>
      </c>
      <c r="N43" s="40">
        <v>82360996.849999994</v>
      </c>
    </row>
    <row r="44" spans="2:14" s="41" customFormat="1" ht="24.95" customHeight="1">
      <c r="B44" s="121" t="s">
        <v>29</v>
      </c>
      <c r="C44" s="118"/>
      <c r="D44" s="114"/>
      <c r="E44" s="115"/>
      <c r="F44" s="115"/>
      <c r="G44" s="115"/>
      <c r="H44" s="115"/>
      <c r="I44" s="115"/>
      <c r="J44" s="115"/>
      <c r="K44" s="116"/>
      <c r="L44" s="40">
        <f>L43+L40+L36+L29+L24+L21</f>
        <v>341</v>
      </c>
      <c r="M44" s="40">
        <f t="shared" ref="M44:N44" si="0">M43+M40+M36+M29+M24+M21</f>
        <v>1343521236</v>
      </c>
      <c r="N44" s="40">
        <f t="shared" si="0"/>
        <v>1660335081.8799999</v>
      </c>
    </row>
    <row r="45" spans="2:14" s="41" customFormat="1" ht="28.5" customHeight="1">
      <c r="B45" s="168" t="s">
        <v>52</v>
      </c>
      <c r="C45" s="168"/>
      <c r="D45" s="168"/>
      <c r="E45" s="168"/>
      <c r="F45" s="168"/>
      <c r="G45" s="168"/>
      <c r="H45" s="168"/>
      <c r="I45" s="168"/>
      <c r="J45" s="168"/>
      <c r="K45" s="168"/>
      <c r="L45" s="168"/>
      <c r="M45" s="168"/>
      <c r="N45" s="168"/>
    </row>
    <row r="46" spans="2:14" s="41" customFormat="1" ht="33.75" customHeight="1">
      <c r="B46" s="136" t="s">
        <v>317</v>
      </c>
      <c r="C46" s="136"/>
      <c r="D46" s="136"/>
      <c r="E46" s="136"/>
      <c r="F46" s="136"/>
      <c r="G46" s="136"/>
      <c r="H46" s="136"/>
      <c r="I46" s="136"/>
      <c r="J46" s="136"/>
      <c r="K46" s="136"/>
      <c r="L46" s="136"/>
      <c r="M46" s="136"/>
      <c r="N46" s="137"/>
    </row>
    <row r="47" spans="2:14" s="41" customFormat="1" ht="48.75" customHeight="1">
      <c r="B47" s="58" t="s">
        <v>13</v>
      </c>
      <c r="C47" s="59" t="s">
        <v>14</v>
      </c>
      <c r="D47" s="59" t="s">
        <v>15</v>
      </c>
      <c r="E47" s="59" t="s">
        <v>16</v>
      </c>
      <c r="F47" s="59" t="s">
        <v>17</v>
      </c>
      <c r="G47" s="59" t="s">
        <v>18</v>
      </c>
      <c r="H47" s="59" t="s">
        <v>19</v>
      </c>
      <c r="I47" s="59" t="s">
        <v>20</v>
      </c>
      <c r="J47" s="59" t="s">
        <v>21</v>
      </c>
      <c r="K47" s="59" t="s">
        <v>22</v>
      </c>
      <c r="L47" s="59" t="s">
        <v>3</v>
      </c>
      <c r="M47" s="59" t="s">
        <v>2</v>
      </c>
      <c r="N47" s="59" t="s">
        <v>1</v>
      </c>
    </row>
    <row r="48" spans="2:14" s="41" customFormat="1" ht="26.25" customHeight="1">
      <c r="B48" s="125" t="s">
        <v>23</v>
      </c>
      <c r="C48" s="126"/>
      <c r="D48" s="126"/>
      <c r="E48" s="126"/>
      <c r="F48" s="126"/>
      <c r="G48" s="126"/>
      <c r="H48" s="126"/>
      <c r="I48" s="126"/>
      <c r="J48" s="126"/>
      <c r="K48" s="126"/>
      <c r="L48" s="126"/>
      <c r="M48" s="126"/>
      <c r="N48" s="127"/>
    </row>
    <row r="49" spans="1:14" s="41" customFormat="1" ht="26.25" customHeight="1">
      <c r="B49" s="52" t="s">
        <v>114</v>
      </c>
      <c r="C49" s="57" t="s">
        <v>115</v>
      </c>
      <c r="D49" s="39">
        <v>0.14000000000000001</v>
      </c>
      <c r="E49" s="39">
        <v>0.14000000000000001</v>
      </c>
      <c r="F49" s="39">
        <v>0.14000000000000001</v>
      </c>
      <c r="G49" s="39">
        <v>0.14000000000000001</v>
      </c>
      <c r="H49" s="39">
        <v>0.16</v>
      </c>
      <c r="I49" s="39">
        <v>0.14000000000000001</v>
      </c>
      <c r="J49" s="39">
        <v>0.15</v>
      </c>
      <c r="K49" s="49">
        <v>-6.67</v>
      </c>
      <c r="L49" s="40">
        <v>2</v>
      </c>
      <c r="M49" s="40">
        <v>2200000</v>
      </c>
      <c r="N49" s="40">
        <v>308000</v>
      </c>
    </row>
    <row r="50" spans="1:14" s="41" customFormat="1" ht="27" customHeight="1">
      <c r="B50" s="117" t="s">
        <v>24</v>
      </c>
      <c r="C50" s="118"/>
      <c r="D50" s="108"/>
      <c r="E50" s="109"/>
      <c r="F50" s="109"/>
      <c r="G50" s="109"/>
      <c r="H50" s="109"/>
      <c r="I50" s="109"/>
      <c r="J50" s="109"/>
      <c r="K50" s="110"/>
      <c r="L50" s="40">
        <v>2</v>
      </c>
      <c r="M50" s="40">
        <v>2200000</v>
      </c>
      <c r="N50" s="40">
        <v>308000</v>
      </c>
    </row>
    <row r="51" spans="1:14" s="41" customFormat="1" ht="26.25" customHeight="1">
      <c r="B51" s="125" t="s">
        <v>160</v>
      </c>
      <c r="C51" s="126"/>
      <c r="D51" s="126"/>
      <c r="E51" s="126"/>
      <c r="F51" s="126"/>
      <c r="G51" s="126"/>
      <c r="H51" s="126"/>
      <c r="I51" s="126"/>
      <c r="J51" s="126"/>
      <c r="K51" s="126"/>
      <c r="L51" s="126"/>
      <c r="M51" s="126"/>
      <c r="N51" s="127"/>
    </row>
    <row r="52" spans="1:14" s="41" customFormat="1" ht="26.25" customHeight="1">
      <c r="B52" s="52" t="s">
        <v>92</v>
      </c>
      <c r="C52" s="57" t="s">
        <v>93</v>
      </c>
      <c r="D52" s="39">
        <v>0.36</v>
      </c>
      <c r="E52" s="39">
        <v>0.36</v>
      </c>
      <c r="F52" s="39">
        <v>0.36</v>
      </c>
      <c r="G52" s="39">
        <v>0.36</v>
      </c>
      <c r="H52" s="39">
        <v>0.43</v>
      </c>
      <c r="I52" s="39">
        <v>0.36</v>
      </c>
      <c r="J52" s="39">
        <v>0.43</v>
      </c>
      <c r="K52" s="49">
        <v>-16.28</v>
      </c>
      <c r="L52" s="40">
        <v>2</v>
      </c>
      <c r="M52" s="40">
        <v>111391</v>
      </c>
      <c r="N52" s="40">
        <v>40100.76</v>
      </c>
    </row>
    <row r="53" spans="1:14" s="41" customFormat="1" ht="27" customHeight="1">
      <c r="B53" s="117" t="s">
        <v>318</v>
      </c>
      <c r="C53" s="118"/>
      <c r="D53" s="108"/>
      <c r="E53" s="109"/>
      <c r="F53" s="109"/>
      <c r="G53" s="109"/>
      <c r="H53" s="109"/>
      <c r="I53" s="109"/>
      <c r="J53" s="109"/>
      <c r="K53" s="110"/>
      <c r="L53" s="40">
        <v>2</v>
      </c>
      <c r="M53" s="40">
        <v>111391</v>
      </c>
      <c r="N53" s="40">
        <v>40100.76</v>
      </c>
    </row>
    <row r="54" spans="1:14" s="41" customFormat="1" ht="31.5" customHeight="1">
      <c r="B54" s="172" t="s">
        <v>167</v>
      </c>
      <c r="C54" s="173"/>
      <c r="D54" s="154"/>
      <c r="E54" s="155"/>
      <c r="F54" s="155"/>
      <c r="G54" s="155"/>
      <c r="H54" s="155"/>
      <c r="I54" s="155"/>
      <c r="J54" s="155"/>
      <c r="K54" s="156"/>
      <c r="L54" s="40">
        <f>L53+L50</f>
        <v>4</v>
      </c>
      <c r="M54" s="40">
        <f t="shared" ref="M54:N54" si="1">M53+M50</f>
        <v>2311391</v>
      </c>
      <c r="N54" s="40">
        <f t="shared" si="1"/>
        <v>348100.76</v>
      </c>
    </row>
    <row r="55" spans="1:14" s="41" customFormat="1" ht="30.75" customHeight="1">
      <c r="B55" s="172" t="s">
        <v>168</v>
      </c>
      <c r="C55" s="173"/>
      <c r="D55" s="154"/>
      <c r="E55" s="155"/>
      <c r="F55" s="155"/>
      <c r="G55" s="155"/>
      <c r="H55" s="155"/>
      <c r="I55" s="155"/>
      <c r="J55" s="155"/>
      <c r="K55" s="156"/>
      <c r="L55" s="48">
        <f>L54+L44</f>
        <v>345</v>
      </c>
      <c r="M55" s="48">
        <f t="shared" ref="M55:N55" si="2">M54+M44</f>
        <v>1345832627</v>
      </c>
      <c r="N55" s="48">
        <f t="shared" si="2"/>
        <v>1660683182.6399999</v>
      </c>
    </row>
    <row r="56" spans="1:14" s="29" customFormat="1" ht="22.5" customHeight="1">
      <c r="B56" s="152" t="s">
        <v>320</v>
      </c>
      <c r="C56" s="153"/>
      <c r="D56" s="153"/>
      <c r="E56" s="153"/>
      <c r="F56" s="153"/>
      <c r="G56" s="153"/>
      <c r="H56" s="153"/>
      <c r="I56" s="153"/>
      <c r="J56" s="153"/>
      <c r="K56" s="153"/>
      <c r="L56" s="153"/>
      <c r="M56" s="153"/>
      <c r="N56" s="153"/>
    </row>
    <row r="57" spans="1:14" ht="24.95" customHeight="1">
      <c r="B57" s="144" t="s">
        <v>161</v>
      </c>
      <c r="C57" s="144"/>
      <c r="D57" s="144"/>
      <c r="E57" s="144"/>
      <c r="F57" s="144"/>
      <c r="G57" s="144"/>
      <c r="H57" s="33"/>
      <c r="I57" s="144" t="s">
        <v>57</v>
      </c>
      <c r="J57" s="144"/>
      <c r="K57" s="144"/>
      <c r="L57" s="144"/>
      <c r="M57" s="144"/>
      <c r="N57" s="144"/>
    </row>
    <row r="58" spans="1:14" ht="24.95" customHeight="1">
      <c r="B58" s="14" t="s">
        <v>30</v>
      </c>
      <c r="C58" s="15" t="s">
        <v>31</v>
      </c>
      <c r="D58" s="16" t="s">
        <v>54</v>
      </c>
      <c r="E58" s="146" t="s">
        <v>53</v>
      </c>
      <c r="F58" s="147"/>
      <c r="G58" s="148"/>
      <c r="H58" s="8"/>
      <c r="I58" s="169" t="s">
        <v>30</v>
      </c>
      <c r="J58" s="170"/>
      <c r="K58" s="171"/>
      <c r="L58" s="28" t="s">
        <v>31</v>
      </c>
      <c r="M58" s="28" t="s">
        <v>22</v>
      </c>
      <c r="N58" s="28" t="s">
        <v>2</v>
      </c>
    </row>
    <row r="59" spans="1:14" ht="24.95" customHeight="1">
      <c r="B59" s="55" t="s">
        <v>120</v>
      </c>
      <c r="C59" s="39">
        <v>1.51</v>
      </c>
      <c r="D59" s="84">
        <v>0.67</v>
      </c>
      <c r="E59" s="141">
        <v>2870000</v>
      </c>
      <c r="F59" s="142">
        <v>2870000</v>
      </c>
      <c r="G59" s="143">
        <v>2870000</v>
      </c>
      <c r="H59" s="17"/>
      <c r="I59" s="138" t="s">
        <v>92</v>
      </c>
      <c r="J59" s="139" t="s">
        <v>92</v>
      </c>
      <c r="K59" s="140" t="s">
        <v>92</v>
      </c>
      <c r="L59" s="39">
        <v>0.36</v>
      </c>
      <c r="M59" s="83">
        <v>-16.28</v>
      </c>
      <c r="N59" s="40">
        <v>111391</v>
      </c>
    </row>
    <row r="60" spans="1:14" s="8" customFormat="1" ht="24.95" customHeight="1">
      <c r="B60" s="52" t="s">
        <v>264</v>
      </c>
      <c r="C60" s="92">
        <v>6.85</v>
      </c>
      <c r="D60" s="100">
        <v>0.28999999999999998</v>
      </c>
      <c r="E60" s="158">
        <v>12054906</v>
      </c>
      <c r="F60" s="159">
        <v>12054906</v>
      </c>
      <c r="G60" s="160">
        <v>12054906</v>
      </c>
      <c r="H60" s="17"/>
      <c r="I60" s="138" t="s">
        <v>114</v>
      </c>
      <c r="J60" s="139" t="s">
        <v>114</v>
      </c>
      <c r="K60" s="140" t="s">
        <v>114</v>
      </c>
      <c r="L60" s="39">
        <v>0.14000000000000001</v>
      </c>
      <c r="M60" s="83">
        <v>-6.67</v>
      </c>
      <c r="N60" s="40">
        <v>2200000</v>
      </c>
    </row>
    <row r="61" spans="1:14" s="12" customFormat="1" ht="24.95" customHeight="1">
      <c r="B61" s="97"/>
      <c r="C61" s="98"/>
      <c r="D61" s="99"/>
      <c r="E61" s="157"/>
      <c r="F61" s="157"/>
      <c r="G61" s="157"/>
      <c r="H61" s="17"/>
      <c r="I61" s="138" t="s">
        <v>141</v>
      </c>
      <c r="J61" s="139" t="s">
        <v>141</v>
      </c>
      <c r="K61" s="140" t="s">
        <v>141</v>
      </c>
      <c r="L61" s="39">
        <v>4.75</v>
      </c>
      <c r="M61" s="83">
        <v>-5</v>
      </c>
      <c r="N61" s="40">
        <v>534000</v>
      </c>
    </row>
    <row r="62" spans="1:14" s="12" customFormat="1" ht="24.95" customHeight="1">
      <c r="A62" s="8"/>
      <c r="B62" s="94"/>
      <c r="C62" s="95"/>
      <c r="D62" s="96"/>
      <c r="E62" s="145"/>
      <c r="F62" s="145"/>
      <c r="G62" s="145"/>
      <c r="H62" s="17"/>
      <c r="I62" s="138" t="s">
        <v>250</v>
      </c>
      <c r="J62" s="139" t="s">
        <v>250</v>
      </c>
      <c r="K62" s="140" t="s">
        <v>250</v>
      </c>
      <c r="L62" s="39">
        <v>6.33</v>
      </c>
      <c r="M62" s="83">
        <v>-4.95</v>
      </c>
      <c r="N62" s="40">
        <v>557109</v>
      </c>
    </row>
    <row r="63" spans="1:14" s="12" customFormat="1" ht="24.95" customHeight="1">
      <c r="B63" s="94"/>
      <c r="C63" s="95"/>
      <c r="D63" s="96"/>
      <c r="E63" s="145"/>
      <c r="F63" s="145"/>
      <c r="G63" s="145"/>
      <c r="H63" s="17"/>
      <c r="I63" s="138" t="s">
        <v>258</v>
      </c>
      <c r="J63" s="139" t="s">
        <v>258</v>
      </c>
      <c r="K63" s="140" t="s">
        <v>258</v>
      </c>
      <c r="L63" s="39">
        <v>12.74</v>
      </c>
      <c r="M63" s="83">
        <v>-4.93</v>
      </c>
      <c r="N63" s="40">
        <v>25000</v>
      </c>
    </row>
    <row r="64" spans="1:14" s="12" customFormat="1" ht="24.95" customHeight="1">
      <c r="B64" s="144" t="s">
        <v>32</v>
      </c>
      <c r="C64" s="144"/>
      <c r="D64" s="144"/>
      <c r="E64" s="144"/>
      <c r="F64" s="144"/>
      <c r="G64" s="144"/>
      <c r="H64" s="34"/>
      <c r="I64" s="144" t="s">
        <v>33</v>
      </c>
      <c r="J64" s="144"/>
      <c r="K64" s="144"/>
      <c r="L64" s="144"/>
      <c r="M64" s="144"/>
      <c r="N64" s="144"/>
    </row>
    <row r="65" spans="2:14" s="12" customFormat="1" ht="24.95" customHeight="1">
      <c r="B65" s="14" t="s">
        <v>30</v>
      </c>
      <c r="C65" s="15" t="s">
        <v>31</v>
      </c>
      <c r="D65" s="16" t="s">
        <v>54</v>
      </c>
      <c r="E65" s="146" t="s">
        <v>53</v>
      </c>
      <c r="F65" s="147"/>
      <c r="G65" s="148"/>
      <c r="H65" s="8"/>
      <c r="I65" s="149" t="s">
        <v>30</v>
      </c>
      <c r="J65" s="150"/>
      <c r="K65" s="151"/>
      <c r="L65" s="7" t="s">
        <v>31</v>
      </c>
      <c r="M65" s="7" t="s">
        <v>22</v>
      </c>
      <c r="N65" s="7" t="s">
        <v>1</v>
      </c>
    </row>
    <row r="66" spans="2:14" ht="24.95" customHeight="1">
      <c r="B66" s="55" t="s">
        <v>281</v>
      </c>
      <c r="C66" s="39">
        <v>0.41</v>
      </c>
      <c r="D66" s="49">
        <v>-2.38</v>
      </c>
      <c r="E66" s="141">
        <v>514102577</v>
      </c>
      <c r="F66" s="142">
        <v>514102577</v>
      </c>
      <c r="G66" s="143">
        <v>514102577</v>
      </c>
      <c r="H66" s="18"/>
      <c r="I66" s="138" t="s">
        <v>100</v>
      </c>
      <c r="J66" s="139" t="s">
        <v>100</v>
      </c>
      <c r="K66" s="140" t="s">
        <v>100</v>
      </c>
      <c r="L66" s="39">
        <v>2.29</v>
      </c>
      <c r="M66" s="49">
        <v>0</v>
      </c>
      <c r="N66" s="40">
        <v>1145000000</v>
      </c>
    </row>
    <row r="67" spans="2:14" ht="24.95" customHeight="1">
      <c r="B67" s="55" t="s">
        <v>100</v>
      </c>
      <c r="C67" s="39">
        <v>2.29</v>
      </c>
      <c r="D67" s="49">
        <v>0</v>
      </c>
      <c r="E67" s="141">
        <v>500000000</v>
      </c>
      <c r="F67" s="142">
        <v>500000000</v>
      </c>
      <c r="G67" s="143">
        <v>500000000</v>
      </c>
      <c r="H67" s="18"/>
      <c r="I67" s="138" t="s">
        <v>281</v>
      </c>
      <c r="J67" s="139" t="s">
        <v>281</v>
      </c>
      <c r="K67" s="140" t="s">
        <v>281</v>
      </c>
      <c r="L67" s="39">
        <v>0.41</v>
      </c>
      <c r="M67" s="49">
        <v>-2.38</v>
      </c>
      <c r="N67" s="40">
        <v>211775782.34</v>
      </c>
    </row>
    <row r="68" spans="2:14" s="9" customFormat="1" ht="24.95" customHeight="1">
      <c r="B68" s="52" t="s">
        <v>117</v>
      </c>
      <c r="C68" s="39">
        <v>7.0000000000000007E-2</v>
      </c>
      <c r="D68" s="49">
        <v>0</v>
      </c>
      <c r="E68" s="141">
        <v>108500000</v>
      </c>
      <c r="F68" s="142">
        <v>108500000</v>
      </c>
      <c r="G68" s="143">
        <v>108500000</v>
      </c>
      <c r="H68" s="18"/>
      <c r="I68" s="138" t="s">
        <v>179</v>
      </c>
      <c r="J68" s="139" t="s">
        <v>179</v>
      </c>
      <c r="K68" s="140" t="s">
        <v>179</v>
      </c>
      <c r="L68" s="39">
        <v>3.42</v>
      </c>
      <c r="M68" s="49">
        <v>-0.87</v>
      </c>
      <c r="N68" s="40">
        <v>97236280</v>
      </c>
    </row>
    <row r="69" spans="2:14" s="9" customFormat="1" ht="24.95" customHeight="1">
      <c r="B69" s="55" t="s">
        <v>73</v>
      </c>
      <c r="C69" s="39">
        <v>0.13</v>
      </c>
      <c r="D69" s="49">
        <v>0</v>
      </c>
      <c r="E69" s="141">
        <v>78114744</v>
      </c>
      <c r="F69" s="142">
        <v>78114744</v>
      </c>
      <c r="G69" s="143">
        <v>78114744</v>
      </c>
      <c r="H69" s="18"/>
      <c r="I69" s="138" t="s">
        <v>264</v>
      </c>
      <c r="J69" s="139" t="s">
        <v>264</v>
      </c>
      <c r="K69" s="140" t="s">
        <v>264</v>
      </c>
      <c r="L69" s="39">
        <v>6.85</v>
      </c>
      <c r="M69" s="49">
        <v>0.28999999999999998</v>
      </c>
      <c r="N69" s="40">
        <v>82360996.849999994</v>
      </c>
    </row>
    <row r="70" spans="2:14" s="9" customFormat="1" ht="24.95" customHeight="1">
      <c r="B70" s="55" t="s">
        <v>222</v>
      </c>
      <c r="C70" s="39">
        <v>0.25</v>
      </c>
      <c r="D70" s="49">
        <v>-3.85</v>
      </c>
      <c r="E70" s="141">
        <v>39300000</v>
      </c>
      <c r="F70" s="142"/>
      <c r="G70" s="143"/>
      <c r="H70" s="18"/>
      <c r="I70" s="138" t="s">
        <v>271</v>
      </c>
      <c r="J70" s="139" t="s">
        <v>271</v>
      </c>
      <c r="K70" s="140" t="s">
        <v>271</v>
      </c>
      <c r="L70" s="39">
        <v>4.33</v>
      </c>
      <c r="M70" s="49">
        <v>-3.35</v>
      </c>
      <c r="N70" s="40">
        <v>36713950</v>
      </c>
    </row>
    <row r="71" spans="2:14" s="9" customFormat="1" ht="9.75" hidden="1" customHeight="1">
      <c r="B71" s="167"/>
      <c r="C71" s="167"/>
      <c r="D71" s="167"/>
      <c r="E71" s="167"/>
      <c r="F71" s="167"/>
      <c r="G71" s="167"/>
      <c r="H71" s="167"/>
      <c r="I71" s="167"/>
      <c r="J71" s="167"/>
      <c r="K71" s="167"/>
      <c r="L71" s="167"/>
      <c r="M71" s="167"/>
      <c r="N71" s="167"/>
    </row>
    <row r="72" spans="2:14" s="9" customFormat="1" ht="9.75" customHeight="1">
      <c r="B72" s="65"/>
      <c r="C72" s="65"/>
      <c r="D72" s="65"/>
      <c r="E72" s="65"/>
      <c r="F72" s="65"/>
      <c r="G72" s="65"/>
      <c r="H72" s="65"/>
      <c r="I72" s="65"/>
      <c r="J72" s="65"/>
      <c r="K72" s="65"/>
      <c r="L72" s="65"/>
      <c r="M72" s="65"/>
      <c r="N72" s="65"/>
    </row>
    <row r="73" spans="2:14" s="9" customFormat="1" ht="30.75" customHeight="1">
      <c r="B73" s="90" t="s">
        <v>330</v>
      </c>
      <c r="C73" s="161" t="s">
        <v>331</v>
      </c>
      <c r="D73" s="162"/>
      <c r="E73" s="162"/>
      <c r="F73" s="162"/>
      <c r="G73" s="162"/>
      <c r="H73" s="162"/>
      <c r="I73" s="162"/>
      <c r="J73" s="162"/>
      <c r="K73" s="162"/>
      <c r="L73" s="162"/>
      <c r="M73" s="162"/>
      <c r="N73" s="163"/>
    </row>
    <row r="74" spans="2:14" s="9" customFormat="1" ht="36.75" customHeight="1">
      <c r="B74" s="90" t="s">
        <v>297</v>
      </c>
      <c r="C74" s="161" t="s">
        <v>319</v>
      </c>
      <c r="D74" s="162"/>
      <c r="E74" s="162"/>
      <c r="F74" s="162"/>
      <c r="G74" s="162"/>
      <c r="H74" s="162"/>
      <c r="I74" s="162"/>
      <c r="J74" s="162"/>
      <c r="K74" s="162"/>
      <c r="L74" s="162"/>
      <c r="M74" s="162"/>
      <c r="N74" s="163"/>
    </row>
    <row r="75" spans="2:14" s="9" customFormat="1" ht="34.5" customHeight="1">
      <c r="B75" s="82" t="s">
        <v>278</v>
      </c>
      <c r="C75" s="164" t="s">
        <v>333</v>
      </c>
      <c r="D75" s="165"/>
      <c r="E75" s="165"/>
      <c r="F75" s="165"/>
      <c r="G75" s="165"/>
      <c r="H75" s="165"/>
      <c r="I75" s="165"/>
      <c r="J75" s="165"/>
      <c r="K75" s="165"/>
      <c r="L75" s="165"/>
      <c r="M75" s="165"/>
      <c r="N75" s="166"/>
    </row>
    <row r="76" spans="2:14" s="9" customFormat="1" ht="53.25" customHeight="1">
      <c r="B76" s="87" t="s">
        <v>300</v>
      </c>
      <c r="C76" s="164" t="s">
        <v>332</v>
      </c>
      <c r="D76" s="165"/>
      <c r="E76" s="165"/>
      <c r="F76" s="165"/>
      <c r="G76" s="165"/>
      <c r="H76" s="165"/>
      <c r="I76" s="165"/>
      <c r="J76" s="165"/>
      <c r="K76" s="165"/>
      <c r="L76" s="165"/>
      <c r="M76" s="165"/>
      <c r="N76" s="166"/>
    </row>
    <row r="77" spans="2:14" s="9" customFormat="1" ht="22.5" customHeight="1">
      <c r="B77" s="177" t="s">
        <v>162</v>
      </c>
      <c r="C77" s="177"/>
      <c r="D77" s="177"/>
      <c r="E77" s="177"/>
      <c r="F77" s="177"/>
      <c r="G77" s="177"/>
      <c r="H77" s="177"/>
      <c r="I77" s="177"/>
      <c r="J77" s="177"/>
      <c r="K77" s="177"/>
      <c r="L77" s="177"/>
      <c r="M77" s="177"/>
      <c r="N77" s="177"/>
    </row>
    <row r="78" spans="2:14" s="9" customFormat="1" ht="35.25" customHeight="1">
      <c r="B78" s="174" t="s">
        <v>139</v>
      </c>
      <c r="C78" s="175"/>
      <c r="D78" s="175"/>
      <c r="E78" s="175"/>
      <c r="F78" s="175"/>
      <c r="G78" s="175"/>
      <c r="H78" s="175"/>
      <c r="I78" s="175"/>
      <c r="J78" s="175"/>
      <c r="K78" s="175"/>
      <c r="L78" s="175"/>
      <c r="M78" s="175"/>
      <c r="N78" s="176"/>
    </row>
  </sheetData>
  <mergeCells count="75">
    <mergeCell ref="B45:N45"/>
    <mergeCell ref="D43:K43"/>
    <mergeCell ref="E59:G59"/>
    <mergeCell ref="I59:K59"/>
    <mergeCell ref="E58:G58"/>
    <mergeCell ref="I58:K58"/>
    <mergeCell ref="B46:N46"/>
    <mergeCell ref="D54:K54"/>
    <mergeCell ref="B48:N48"/>
    <mergeCell ref="B50:C50"/>
    <mergeCell ref="D50:K50"/>
    <mergeCell ref="B57:G57"/>
    <mergeCell ref="B54:C54"/>
    <mergeCell ref="B55:C55"/>
    <mergeCell ref="B78:N78"/>
    <mergeCell ref="B77:N77"/>
    <mergeCell ref="I69:K69"/>
    <mergeCell ref="E70:G70"/>
    <mergeCell ref="C74:N74"/>
    <mergeCell ref="C76:N76"/>
    <mergeCell ref="E69:G69"/>
    <mergeCell ref="B71:N71"/>
    <mergeCell ref="I70:K70"/>
    <mergeCell ref="C75:N75"/>
    <mergeCell ref="C73:N73"/>
    <mergeCell ref="I57:N57"/>
    <mergeCell ref="B21:C21"/>
    <mergeCell ref="B56:N56"/>
    <mergeCell ref="D55:K55"/>
    <mergeCell ref="E67:G67"/>
    <mergeCell ref="E62:G62"/>
    <mergeCell ref="I60:K60"/>
    <mergeCell ref="I61:K61"/>
    <mergeCell ref="E61:G61"/>
    <mergeCell ref="E60:G60"/>
    <mergeCell ref="B37:N37"/>
    <mergeCell ref="B44:C44"/>
    <mergeCell ref="B40:C40"/>
    <mergeCell ref="D21:K21"/>
    <mergeCell ref="B51:N51"/>
    <mergeCell ref="B53:C53"/>
    <mergeCell ref="I68:K68"/>
    <mergeCell ref="E68:G68"/>
    <mergeCell ref="B64:G64"/>
    <mergeCell ref="I62:K62"/>
    <mergeCell ref="I67:K67"/>
    <mergeCell ref="I66:K66"/>
    <mergeCell ref="I63:K63"/>
    <mergeCell ref="I64:N64"/>
    <mergeCell ref="E63:G63"/>
    <mergeCell ref="E65:G65"/>
    <mergeCell ref="E66:G66"/>
    <mergeCell ref="I65:K65"/>
    <mergeCell ref="B1:D1"/>
    <mergeCell ref="B11:N11"/>
    <mergeCell ref="C5:E5"/>
    <mergeCell ref="C3:E3"/>
    <mergeCell ref="C4:E4"/>
    <mergeCell ref="C6:E6"/>
    <mergeCell ref="C7:D7"/>
    <mergeCell ref="B9:N9"/>
    <mergeCell ref="D53:K53"/>
    <mergeCell ref="B30:N30"/>
    <mergeCell ref="B22:N22"/>
    <mergeCell ref="D44:K44"/>
    <mergeCell ref="B24:C24"/>
    <mergeCell ref="D24:K24"/>
    <mergeCell ref="B25:N25"/>
    <mergeCell ref="B29:C29"/>
    <mergeCell ref="D29:K29"/>
    <mergeCell ref="D40:K40"/>
    <mergeCell ref="B36:C36"/>
    <mergeCell ref="D36:K36"/>
    <mergeCell ref="B41:N41"/>
    <mergeCell ref="B43:C43"/>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rightToLeft="1" workbookViewId="0">
      <selection activeCell="M3" sqref="M3"/>
    </sheetView>
  </sheetViews>
  <sheetFormatPr defaultRowHeight="14.25"/>
  <cols>
    <col min="1" max="1" width="3.75" style="41" customWidth="1"/>
    <col min="2" max="2" width="25.25" style="41" bestFit="1" customWidth="1"/>
    <col min="3" max="3" width="12.375" style="41" customWidth="1"/>
    <col min="4" max="4" width="11.625" style="41" customWidth="1"/>
    <col min="5" max="5" width="16.25" style="41" customWidth="1"/>
    <col min="6" max="6" width="20.75" style="41" customWidth="1"/>
    <col min="7" max="16384" width="9" style="41"/>
  </cols>
  <sheetData>
    <row r="1" spans="2:6" ht="18">
      <c r="B1" s="180" t="s">
        <v>321</v>
      </c>
      <c r="C1" s="180"/>
    </row>
    <row r="2" spans="2:6" ht="18" customHeight="1">
      <c r="B2" s="101" t="s">
        <v>322</v>
      </c>
      <c r="C2" s="101"/>
    </row>
    <row r="3" spans="2:6" ht="18">
      <c r="B3" s="180"/>
      <c r="C3" s="180"/>
      <c r="D3" s="180"/>
    </row>
    <row r="4" spans="2:6" ht="18">
      <c r="B4" s="181" t="s">
        <v>323</v>
      </c>
      <c r="C4" s="181"/>
      <c r="D4" s="181"/>
      <c r="E4" s="181"/>
      <c r="F4" s="181"/>
    </row>
    <row r="5" spans="2:6" ht="15.75">
      <c r="B5" s="102" t="s">
        <v>30</v>
      </c>
      <c r="C5" s="103" t="s">
        <v>14</v>
      </c>
      <c r="D5" s="103" t="s">
        <v>3</v>
      </c>
      <c r="E5" s="103" t="s">
        <v>53</v>
      </c>
      <c r="F5" s="103" t="s">
        <v>1</v>
      </c>
    </row>
    <row r="6" spans="2:6" ht="18">
      <c r="B6" s="182" t="s">
        <v>23</v>
      </c>
      <c r="C6" s="183"/>
      <c r="D6" s="183"/>
      <c r="E6" s="183"/>
      <c r="F6" s="184"/>
    </row>
    <row r="7" spans="2:6" ht="18">
      <c r="B7" s="104" t="s">
        <v>281</v>
      </c>
      <c r="C7" s="105" t="s">
        <v>282</v>
      </c>
      <c r="D7" s="106">
        <v>15</v>
      </c>
      <c r="E7" s="106">
        <v>150000000</v>
      </c>
      <c r="F7" s="106">
        <v>61500000</v>
      </c>
    </row>
    <row r="8" spans="2:6" ht="18">
      <c r="B8" s="104" t="s">
        <v>324</v>
      </c>
      <c r="C8" s="105" t="s">
        <v>74</v>
      </c>
      <c r="D8" s="106">
        <v>1</v>
      </c>
      <c r="E8" s="106">
        <v>4923688</v>
      </c>
      <c r="F8" s="106">
        <v>640079.43999999994</v>
      </c>
    </row>
    <row r="9" spans="2:6" ht="18">
      <c r="B9" s="185" t="s">
        <v>24</v>
      </c>
      <c r="C9" s="186"/>
      <c r="D9" s="106">
        <f>SUM(D7:D8)</f>
        <v>16</v>
      </c>
      <c r="E9" s="106">
        <f>SUM(E7:E8)</f>
        <v>154923688</v>
      </c>
      <c r="F9" s="106">
        <f>SUM(F7:F8)</f>
        <v>62140079.439999998</v>
      </c>
    </row>
    <row r="10" spans="2:6" ht="18">
      <c r="B10" s="182" t="s">
        <v>325</v>
      </c>
      <c r="C10" s="183"/>
      <c r="D10" s="183"/>
      <c r="E10" s="183"/>
      <c r="F10" s="184"/>
    </row>
    <row r="11" spans="2:6" ht="18">
      <c r="B11" s="104" t="s">
        <v>326</v>
      </c>
      <c r="C11" s="105" t="s">
        <v>180</v>
      </c>
      <c r="D11" s="106">
        <v>10</v>
      </c>
      <c r="E11" s="106">
        <v>5000000</v>
      </c>
      <c r="F11" s="106">
        <v>17095500</v>
      </c>
    </row>
    <row r="12" spans="2:6" ht="18">
      <c r="B12" s="178" t="s">
        <v>327</v>
      </c>
      <c r="C12" s="179"/>
      <c r="D12" s="106">
        <f>SUM(D11)</f>
        <v>10</v>
      </c>
      <c r="E12" s="106">
        <f>SUM(E11)</f>
        <v>5000000</v>
      </c>
      <c r="F12" s="106">
        <f>SUM(F11)</f>
        <v>17095500</v>
      </c>
    </row>
    <row r="13" spans="2:6" ht="18">
      <c r="B13" s="178" t="s">
        <v>328</v>
      </c>
      <c r="C13" s="179"/>
      <c r="D13" s="106">
        <f>D12+D9</f>
        <v>26</v>
      </c>
      <c r="E13" s="106">
        <f t="shared" ref="E13:F13" si="0">E12+E9</f>
        <v>159923688</v>
      </c>
      <c r="F13" s="106">
        <f t="shared" si="0"/>
        <v>79235579.439999998</v>
      </c>
    </row>
  </sheetData>
  <mergeCells count="8">
    <mergeCell ref="B12:C12"/>
    <mergeCell ref="B13:C13"/>
    <mergeCell ref="B1:C1"/>
    <mergeCell ref="B3:D3"/>
    <mergeCell ref="B4:F4"/>
    <mergeCell ref="B6:F6"/>
    <mergeCell ref="B9:C9"/>
    <mergeCell ref="B10:F10"/>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rightToLeft="1" topLeftCell="A37" zoomScaleNormal="100" zoomScaleSheetLayoutView="95" workbookViewId="0">
      <selection activeCell="A57" sqref="A57:XFD58"/>
    </sheetView>
  </sheetViews>
  <sheetFormatPr defaultColWidth="9" defaultRowHeight="14.25"/>
  <cols>
    <col min="1" max="1" width="1.625" style="41" customWidth="1"/>
    <col min="2" max="2" width="23.375" style="41" customWidth="1"/>
    <col min="3" max="3" width="13.875" style="41" customWidth="1"/>
    <col min="4" max="4" width="20.875" style="41" customWidth="1"/>
    <col min="5" max="5" width="20.125" style="41" customWidth="1"/>
    <col min="6" max="16384" width="9" style="41"/>
  </cols>
  <sheetData>
    <row r="1" spans="2:8" ht="14.25" customHeight="1">
      <c r="B1" s="190" t="s">
        <v>312</v>
      </c>
      <c r="C1" s="190"/>
      <c r="D1" s="190"/>
      <c r="E1" s="190"/>
    </row>
    <row r="2" spans="2:8" ht="15.75" customHeight="1">
      <c r="B2" s="62" t="s">
        <v>13</v>
      </c>
      <c r="C2" s="62" t="s">
        <v>14</v>
      </c>
      <c r="D2" s="62" t="s">
        <v>34</v>
      </c>
      <c r="E2" s="62" t="s">
        <v>35</v>
      </c>
    </row>
    <row r="3" spans="2:8" ht="14.1" customHeight="1">
      <c r="B3" s="191" t="s">
        <v>23</v>
      </c>
      <c r="C3" s="191"/>
      <c r="D3" s="191"/>
      <c r="E3" s="191"/>
    </row>
    <row r="4" spans="2:8" ht="14.1" customHeight="1">
      <c r="B4" s="55" t="s">
        <v>183</v>
      </c>
      <c r="C4" s="56" t="s">
        <v>184</v>
      </c>
      <c r="D4" s="39">
        <v>0.7</v>
      </c>
      <c r="E4" s="39">
        <v>0.7</v>
      </c>
    </row>
    <row r="5" spans="2:8" ht="14.1" customHeight="1">
      <c r="B5" s="55" t="s">
        <v>200</v>
      </c>
      <c r="C5" s="64" t="s">
        <v>201</v>
      </c>
      <c r="D5" s="39">
        <v>0.65</v>
      </c>
      <c r="E5" s="63">
        <v>0.65</v>
      </c>
    </row>
    <row r="6" spans="2:8" ht="14.1" customHeight="1">
      <c r="B6" s="52" t="s">
        <v>158</v>
      </c>
      <c r="C6" s="57" t="s">
        <v>159</v>
      </c>
      <c r="D6" s="39">
        <v>0.22</v>
      </c>
      <c r="E6" s="63">
        <v>0.22</v>
      </c>
    </row>
    <row r="7" spans="2:8" ht="14.1" customHeight="1">
      <c r="B7" s="52" t="s">
        <v>110</v>
      </c>
      <c r="C7" s="57" t="s">
        <v>111</v>
      </c>
      <c r="D7" s="39">
        <v>1.01</v>
      </c>
      <c r="E7" s="63">
        <v>1.01</v>
      </c>
      <c r="F7" s="60"/>
      <c r="G7" s="60"/>
      <c r="H7" s="61"/>
    </row>
    <row r="8" spans="2:8" ht="14.1" customHeight="1">
      <c r="B8" s="55" t="s">
        <v>104</v>
      </c>
      <c r="C8" s="56" t="s">
        <v>105</v>
      </c>
      <c r="D8" s="93">
        <v>0.45</v>
      </c>
      <c r="E8" s="39">
        <v>0.45</v>
      </c>
      <c r="F8" s="60"/>
      <c r="G8" s="60"/>
      <c r="H8" s="61"/>
    </row>
    <row r="9" spans="2:8" ht="14.1" customHeight="1">
      <c r="B9" s="55" t="s">
        <v>124</v>
      </c>
      <c r="C9" s="56" t="s">
        <v>125</v>
      </c>
      <c r="D9" s="39">
        <v>0.26</v>
      </c>
      <c r="E9" s="39">
        <v>0.26</v>
      </c>
      <c r="F9" s="60"/>
      <c r="G9" s="60"/>
      <c r="H9" s="61"/>
    </row>
    <row r="10" spans="2:8" ht="14.1" customHeight="1">
      <c r="B10" s="55" t="s">
        <v>94</v>
      </c>
      <c r="C10" s="56" t="s">
        <v>95</v>
      </c>
      <c r="D10" s="93">
        <v>0.4</v>
      </c>
      <c r="E10" s="39">
        <v>0.4</v>
      </c>
      <c r="F10" s="60"/>
      <c r="G10" s="60"/>
      <c r="H10" s="61"/>
    </row>
    <row r="11" spans="2:8" ht="14.1" customHeight="1">
      <c r="B11" s="187" t="s">
        <v>160</v>
      </c>
      <c r="C11" s="188"/>
      <c r="D11" s="188"/>
      <c r="E11" s="189"/>
      <c r="H11" s="61"/>
    </row>
    <row r="12" spans="2:8" ht="14.1" customHeight="1">
      <c r="B12" s="55" t="s">
        <v>71</v>
      </c>
      <c r="C12" s="56" t="s">
        <v>72</v>
      </c>
      <c r="D12" s="39">
        <v>0.49</v>
      </c>
      <c r="E12" s="63">
        <v>0.49</v>
      </c>
      <c r="F12" s="60"/>
      <c r="G12" s="60"/>
      <c r="H12" s="61"/>
    </row>
    <row r="13" spans="2:8" ht="14.1" customHeight="1">
      <c r="B13" s="187" t="s">
        <v>25</v>
      </c>
      <c r="C13" s="188"/>
      <c r="D13" s="188"/>
      <c r="E13" s="189"/>
      <c r="H13" s="61"/>
    </row>
    <row r="14" spans="2:8" ht="14.1" customHeight="1">
      <c r="B14" s="52" t="s">
        <v>75</v>
      </c>
      <c r="C14" s="57" t="s">
        <v>76</v>
      </c>
      <c r="D14" s="39">
        <v>0.38</v>
      </c>
      <c r="E14" s="63">
        <v>0.38</v>
      </c>
      <c r="F14" s="60"/>
      <c r="G14" s="60"/>
      <c r="H14" s="61"/>
    </row>
    <row r="15" spans="2:8" ht="14.1" customHeight="1">
      <c r="B15" s="55" t="s">
        <v>118</v>
      </c>
      <c r="C15" s="56" t="s">
        <v>119</v>
      </c>
      <c r="D15" s="39">
        <v>19.899999999999999</v>
      </c>
      <c r="E15" s="63">
        <v>19.899999999999999</v>
      </c>
      <c r="F15" s="60"/>
      <c r="G15" s="60"/>
      <c r="H15" s="61"/>
    </row>
    <row r="16" spans="2:8" ht="14.1" customHeight="1">
      <c r="B16" s="187" t="s">
        <v>26</v>
      </c>
      <c r="C16" s="188"/>
      <c r="D16" s="188"/>
      <c r="E16" s="189"/>
      <c r="H16" s="61"/>
    </row>
    <row r="17" spans="2:10" ht="14.1" customHeight="1">
      <c r="B17" s="55" t="s">
        <v>137</v>
      </c>
      <c r="C17" s="56" t="s">
        <v>138</v>
      </c>
      <c r="D17" s="39">
        <v>12.3</v>
      </c>
      <c r="E17" s="63">
        <v>12.3</v>
      </c>
      <c r="F17" s="60"/>
      <c r="G17" s="60"/>
      <c r="H17" s="61"/>
    </row>
    <row r="18" spans="2:10" ht="14.1" customHeight="1">
      <c r="B18" s="52" t="s">
        <v>90</v>
      </c>
      <c r="C18" s="57" t="s">
        <v>91</v>
      </c>
      <c r="D18" s="39">
        <v>2.5499999999999998</v>
      </c>
      <c r="E18" s="63">
        <v>2.5499999999999998</v>
      </c>
      <c r="F18" s="60"/>
      <c r="G18" s="60"/>
      <c r="H18" s="61"/>
    </row>
    <row r="19" spans="2:10" ht="14.1" customHeight="1">
      <c r="B19" s="52" t="s">
        <v>112</v>
      </c>
      <c r="C19" s="57" t="s">
        <v>113</v>
      </c>
      <c r="D19" s="39">
        <v>1.36</v>
      </c>
      <c r="E19" s="63">
        <v>1.36</v>
      </c>
      <c r="F19" s="60"/>
      <c r="G19" s="60"/>
      <c r="H19" s="61"/>
    </row>
    <row r="20" spans="2:10" ht="14.1" customHeight="1">
      <c r="B20" s="187" t="s">
        <v>85</v>
      </c>
      <c r="C20" s="188"/>
      <c r="D20" s="188"/>
      <c r="E20" s="189"/>
    </row>
    <row r="21" spans="2:10" ht="14.1" customHeight="1">
      <c r="B21" s="52" t="s">
        <v>163</v>
      </c>
      <c r="C21" s="53" t="s">
        <v>164</v>
      </c>
      <c r="D21" s="89">
        <v>10.3</v>
      </c>
      <c r="E21" s="39">
        <v>10.3</v>
      </c>
    </row>
    <row r="22" spans="2:10" ht="14.1" customHeight="1">
      <c r="B22" s="55" t="s">
        <v>218</v>
      </c>
      <c r="C22" s="56" t="s">
        <v>219</v>
      </c>
      <c r="D22" s="39">
        <v>7.8</v>
      </c>
      <c r="E22" s="39">
        <v>7.8</v>
      </c>
    </row>
    <row r="23" spans="2:10" ht="14.1" customHeight="1">
      <c r="B23" s="55" t="s">
        <v>135</v>
      </c>
      <c r="C23" s="56" t="s">
        <v>136</v>
      </c>
      <c r="D23" s="39">
        <v>85</v>
      </c>
      <c r="E23" s="63">
        <v>85</v>
      </c>
    </row>
    <row r="24" spans="2:10" ht="14.1" customHeight="1">
      <c r="B24" s="52" t="s">
        <v>147</v>
      </c>
      <c r="C24" s="53" t="s">
        <v>148</v>
      </c>
      <c r="D24" s="39">
        <v>0.82</v>
      </c>
      <c r="E24" s="63">
        <v>0.82</v>
      </c>
    </row>
    <row r="25" spans="2:10" ht="14.1" customHeight="1">
      <c r="B25" s="52" t="s">
        <v>283</v>
      </c>
      <c r="C25" s="53" t="s">
        <v>284</v>
      </c>
      <c r="D25" s="39">
        <v>8</v>
      </c>
      <c r="E25" s="63">
        <v>8</v>
      </c>
    </row>
    <row r="26" spans="2:10" ht="14.1" customHeight="1">
      <c r="B26" s="55" t="s">
        <v>106</v>
      </c>
      <c r="C26" s="56" t="s">
        <v>107</v>
      </c>
      <c r="D26" s="39">
        <v>9</v>
      </c>
      <c r="E26" s="63">
        <v>9</v>
      </c>
    </row>
    <row r="27" spans="2:10" ht="14.1" customHeight="1">
      <c r="B27" s="187" t="s">
        <v>28</v>
      </c>
      <c r="C27" s="188"/>
      <c r="D27" s="188"/>
      <c r="E27" s="189"/>
      <c r="J27" s="51"/>
    </row>
    <row r="28" spans="2:10" ht="14.1" customHeight="1">
      <c r="B28" s="52" t="s">
        <v>169</v>
      </c>
      <c r="C28" s="57" t="s">
        <v>170</v>
      </c>
      <c r="D28" s="54">
        <v>8.5</v>
      </c>
      <c r="E28" s="54">
        <v>8.5</v>
      </c>
      <c r="J28" s="51"/>
    </row>
    <row r="29" spans="2:10" ht="14.1" customHeight="1">
      <c r="B29" s="52" t="s">
        <v>108</v>
      </c>
      <c r="C29" s="57" t="s">
        <v>109</v>
      </c>
      <c r="D29" s="39">
        <v>4.4000000000000004</v>
      </c>
      <c r="E29" s="54">
        <v>4.4000000000000004</v>
      </c>
      <c r="J29" s="51"/>
    </row>
    <row r="30" spans="2:10" ht="14.1" customHeight="1">
      <c r="B30" s="52" t="s">
        <v>96</v>
      </c>
      <c r="C30" s="57" t="s">
        <v>97</v>
      </c>
      <c r="D30" s="39">
        <v>12</v>
      </c>
      <c r="E30" s="54">
        <v>12</v>
      </c>
      <c r="J30" s="51"/>
    </row>
    <row r="31" spans="2:10" ht="17.25" customHeight="1">
      <c r="B31" s="192" t="s">
        <v>311</v>
      </c>
      <c r="C31" s="192"/>
      <c r="D31" s="192"/>
      <c r="E31" s="192"/>
    </row>
    <row r="32" spans="2:10" ht="17.25" customHeight="1">
      <c r="B32" s="62" t="s">
        <v>30</v>
      </c>
      <c r="C32" s="62" t="s">
        <v>14</v>
      </c>
      <c r="D32" s="62" t="s">
        <v>34</v>
      </c>
      <c r="E32" s="62" t="s">
        <v>35</v>
      </c>
    </row>
    <row r="33" spans="2:5" ht="12.95" customHeight="1">
      <c r="B33" s="193" t="s">
        <v>23</v>
      </c>
      <c r="C33" s="194"/>
      <c r="D33" s="194"/>
      <c r="E33" s="195"/>
    </row>
    <row r="34" spans="2:5" ht="12.95" customHeight="1">
      <c r="B34" s="52" t="s">
        <v>60</v>
      </c>
      <c r="C34" s="57" t="s">
        <v>59</v>
      </c>
      <c r="D34" s="54">
        <v>1</v>
      </c>
      <c r="E34" s="54">
        <v>1</v>
      </c>
    </row>
    <row r="35" spans="2:5" ht="12.95" customHeight="1">
      <c r="B35" s="52" t="s">
        <v>102</v>
      </c>
      <c r="C35" s="57" t="s">
        <v>103</v>
      </c>
      <c r="D35" s="39">
        <v>1</v>
      </c>
      <c r="E35" s="54">
        <v>1</v>
      </c>
    </row>
    <row r="36" spans="2:5" ht="12.95" customHeight="1">
      <c r="B36" s="52" t="s">
        <v>171</v>
      </c>
      <c r="C36" s="57" t="s">
        <v>172</v>
      </c>
      <c r="D36" s="54">
        <v>0.35</v>
      </c>
      <c r="E36" s="54">
        <v>0.35</v>
      </c>
    </row>
    <row r="37" spans="2:5" ht="12.95" customHeight="1">
      <c r="B37" s="52" t="s">
        <v>195</v>
      </c>
      <c r="C37" s="57" t="s">
        <v>196</v>
      </c>
      <c r="D37" s="54">
        <v>1</v>
      </c>
      <c r="E37" s="54">
        <v>1</v>
      </c>
    </row>
    <row r="38" spans="2:5" ht="12.95" customHeight="1">
      <c r="B38" s="52" t="s">
        <v>190</v>
      </c>
      <c r="C38" s="57" t="s">
        <v>157</v>
      </c>
      <c r="D38" s="39">
        <v>0.24</v>
      </c>
      <c r="E38" s="63">
        <v>0.24</v>
      </c>
    </row>
    <row r="39" spans="2:5" ht="12.95" customHeight="1">
      <c r="B39" s="52" t="s">
        <v>98</v>
      </c>
      <c r="C39" s="57" t="s">
        <v>99</v>
      </c>
      <c r="D39" s="39">
        <v>1</v>
      </c>
      <c r="E39" s="63">
        <v>1</v>
      </c>
    </row>
    <row r="40" spans="2:5" ht="12.95" customHeight="1">
      <c r="B40" s="52" t="s">
        <v>149</v>
      </c>
      <c r="C40" s="57" t="s">
        <v>150</v>
      </c>
      <c r="D40" s="39">
        <v>1.73</v>
      </c>
      <c r="E40" s="63">
        <v>1.73</v>
      </c>
    </row>
    <row r="41" spans="2:5" ht="12.95" customHeight="1">
      <c r="B41" s="52" t="s">
        <v>213</v>
      </c>
      <c r="C41" s="66" t="s">
        <v>214</v>
      </c>
      <c r="D41" s="39">
        <v>0.38</v>
      </c>
      <c r="E41" s="63">
        <v>0.38</v>
      </c>
    </row>
    <row r="42" spans="2:5" ht="12.95" customHeight="1">
      <c r="B42" s="52" t="s">
        <v>238</v>
      </c>
      <c r="C42" s="66" t="s">
        <v>239</v>
      </c>
      <c r="D42" s="39" t="s">
        <v>38</v>
      </c>
      <c r="E42" s="39" t="s">
        <v>38</v>
      </c>
    </row>
    <row r="43" spans="2:5" ht="12.95" customHeight="1">
      <c r="B43" s="52" t="s">
        <v>256</v>
      </c>
      <c r="C43" s="66" t="s">
        <v>255</v>
      </c>
      <c r="D43" s="39">
        <v>1</v>
      </c>
      <c r="E43" s="39">
        <v>1</v>
      </c>
    </row>
    <row r="44" spans="2:5" ht="12.95" customHeight="1">
      <c r="B44" s="52" t="s">
        <v>266</v>
      </c>
      <c r="C44" s="66" t="s">
        <v>267</v>
      </c>
      <c r="D44" s="39">
        <v>1</v>
      </c>
      <c r="E44" s="39">
        <v>1</v>
      </c>
    </row>
    <row r="45" spans="2:5" ht="12.95" customHeight="1">
      <c r="B45" s="52" t="s">
        <v>287</v>
      </c>
      <c r="C45" s="66" t="s">
        <v>288</v>
      </c>
      <c r="D45" s="39">
        <v>1</v>
      </c>
      <c r="E45" s="39">
        <v>1</v>
      </c>
    </row>
    <row r="46" spans="2:5" ht="12.95" customHeight="1">
      <c r="B46" s="52" t="s">
        <v>295</v>
      </c>
      <c r="C46" s="66" t="s">
        <v>296</v>
      </c>
      <c r="D46" s="39">
        <v>0.81</v>
      </c>
      <c r="E46" s="39">
        <v>0.81</v>
      </c>
    </row>
    <row r="47" spans="2:5" ht="12.95" customHeight="1">
      <c r="B47" s="52" t="s">
        <v>152</v>
      </c>
      <c r="C47" s="57" t="s">
        <v>153</v>
      </c>
      <c r="D47" s="39">
        <v>0.39</v>
      </c>
      <c r="E47" s="39">
        <v>0.39</v>
      </c>
    </row>
    <row r="48" spans="2:5" ht="12.95" customHeight="1">
      <c r="B48" s="52" t="s">
        <v>165</v>
      </c>
      <c r="C48" s="57" t="s">
        <v>166</v>
      </c>
      <c r="D48" s="39">
        <v>1</v>
      </c>
      <c r="E48" s="39">
        <v>1</v>
      </c>
    </row>
    <row r="49" spans="2:5" ht="12.95" customHeight="1">
      <c r="B49" s="187" t="s">
        <v>61</v>
      </c>
      <c r="C49" s="188"/>
      <c r="D49" s="188"/>
      <c r="E49" s="189"/>
    </row>
    <row r="50" spans="2:5" ht="12.95" customHeight="1">
      <c r="B50" s="52" t="s">
        <v>68</v>
      </c>
      <c r="C50" s="57" t="s">
        <v>69</v>
      </c>
      <c r="D50" s="54">
        <v>2.35</v>
      </c>
      <c r="E50" s="54">
        <v>2.35</v>
      </c>
    </row>
    <row r="51" spans="2:5" ht="12.95" customHeight="1">
      <c r="B51" s="187" t="s">
        <v>36</v>
      </c>
      <c r="C51" s="188"/>
      <c r="D51" s="188"/>
      <c r="E51" s="189"/>
    </row>
    <row r="52" spans="2:5" ht="12.95" customHeight="1">
      <c r="B52" s="52" t="s">
        <v>191</v>
      </c>
      <c r="C52" s="57" t="s">
        <v>192</v>
      </c>
      <c r="D52" s="39">
        <v>0.45</v>
      </c>
      <c r="E52" s="39">
        <v>0.45</v>
      </c>
    </row>
    <row r="53" spans="2:5" ht="12.95" customHeight="1">
      <c r="B53" s="187" t="s">
        <v>37</v>
      </c>
      <c r="C53" s="188"/>
      <c r="D53" s="188"/>
      <c r="E53" s="189"/>
    </row>
    <row r="54" spans="2:5" ht="12.95" customHeight="1">
      <c r="B54" s="52" t="s">
        <v>66</v>
      </c>
      <c r="C54" s="57" t="s">
        <v>67</v>
      </c>
      <c r="D54" s="54">
        <v>0.65</v>
      </c>
      <c r="E54" s="54">
        <v>0.65</v>
      </c>
    </row>
    <row r="55" spans="2:5" ht="12.95" customHeight="1">
      <c r="B55" s="52" t="s">
        <v>122</v>
      </c>
      <c r="C55" s="57" t="s">
        <v>123</v>
      </c>
      <c r="D55" s="54">
        <v>0.9</v>
      </c>
      <c r="E55" s="54">
        <v>0.9</v>
      </c>
    </row>
    <row r="56" spans="2:5" ht="12.95" customHeight="1">
      <c r="B56" s="52" t="s">
        <v>187</v>
      </c>
      <c r="C56" s="57" t="s">
        <v>188</v>
      </c>
      <c r="D56" s="54">
        <v>0.88</v>
      </c>
      <c r="E56" s="54">
        <v>0.88</v>
      </c>
    </row>
    <row r="57" spans="2:5" ht="12.95" customHeight="1">
      <c r="B57" s="187" t="s">
        <v>25</v>
      </c>
      <c r="C57" s="188"/>
      <c r="D57" s="188"/>
      <c r="E57" s="189"/>
    </row>
    <row r="58" spans="2:5" ht="12.95" customHeight="1">
      <c r="B58" s="52" t="s">
        <v>145</v>
      </c>
      <c r="C58" s="57" t="s">
        <v>146</v>
      </c>
      <c r="D58" s="54" t="s">
        <v>38</v>
      </c>
      <c r="E58" s="54" t="s">
        <v>38</v>
      </c>
    </row>
    <row r="59" spans="2:5" ht="12.95" customHeight="1">
      <c r="B59" s="52" t="s">
        <v>313</v>
      </c>
      <c r="C59" s="57" t="s">
        <v>314</v>
      </c>
      <c r="D59" s="54">
        <v>0.65</v>
      </c>
      <c r="E59" s="54">
        <v>0.65</v>
      </c>
    </row>
    <row r="60" spans="2:5" ht="12.95" customHeight="1">
      <c r="B60" s="187"/>
      <c r="C60" s="188"/>
      <c r="D60" s="188"/>
      <c r="E60" s="189"/>
    </row>
    <row r="61" spans="2:5" ht="12.95" customHeight="1">
      <c r="B61" s="52" t="s">
        <v>279</v>
      </c>
      <c r="C61" s="57" t="s">
        <v>280</v>
      </c>
      <c r="D61" s="54">
        <v>1.45</v>
      </c>
      <c r="E61" s="54">
        <v>1.45</v>
      </c>
    </row>
    <row r="62" spans="2:5" ht="12.95" customHeight="1">
      <c r="B62" s="187" t="s">
        <v>28</v>
      </c>
      <c r="C62" s="188"/>
      <c r="D62" s="188"/>
      <c r="E62" s="189"/>
    </row>
    <row r="63" spans="2:5" ht="12.95" customHeight="1">
      <c r="B63" s="52" t="s">
        <v>185</v>
      </c>
      <c r="C63" s="57" t="s">
        <v>186</v>
      </c>
      <c r="D63" s="54" t="s">
        <v>38</v>
      </c>
      <c r="E63" s="54" t="s">
        <v>38</v>
      </c>
    </row>
  </sheetData>
  <mergeCells count="15">
    <mergeCell ref="B62:E62"/>
    <mergeCell ref="B1:E1"/>
    <mergeCell ref="B3:E3"/>
    <mergeCell ref="B31:E31"/>
    <mergeCell ref="B33:E33"/>
    <mergeCell ref="B51:E51"/>
    <mergeCell ref="B53:E53"/>
    <mergeCell ref="B20:E20"/>
    <mergeCell ref="B57:E57"/>
    <mergeCell ref="B27:E27"/>
    <mergeCell ref="B11:E11"/>
    <mergeCell ref="B49:E49"/>
    <mergeCell ref="B13:E13"/>
    <mergeCell ref="B60:E60"/>
    <mergeCell ref="B16:E16"/>
  </mergeCells>
  <pageMargins left="0.70866141732283472" right="0.70866141732283472" top="0.15748031496062992" bottom="0.15748031496062992"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rightToLeft="1" topLeftCell="A22" zoomScaleNormal="100" workbookViewId="0">
      <selection activeCell="F26" sqref="F26"/>
    </sheetView>
  </sheetViews>
  <sheetFormatPr defaultRowHeight="14.25"/>
  <cols>
    <col min="1" max="1" width="1.25" customWidth="1"/>
    <col min="2" max="2" width="22" customWidth="1"/>
    <col min="3" max="3" width="11.375" style="37"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5" s="11" customFormat="1" ht="26.25" customHeight="1">
      <c r="A1" s="13"/>
      <c r="B1" s="196" t="s">
        <v>134</v>
      </c>
      <c r="C1" s="196"/>
      <c r="D1" s="196"/>
    </row>
    <row r="2" spans="1:5" s="24" customFormat="1" ht="26.25" customHeight="1">
      <c r="B2" s="35" t="s">
        <v>30</v>
      </c>
      <c r="C2" s="36" t="s">
        <v>55</v>
      </c>
      <c r="D2" s="35" t="s">
        <v>56</v>
      </c>
    </row>
    <row r="3" spans="1:5" ht="44.25" customHeight="1">
      <c r="B3" s="42" t="s">
        <v>39</v>
      </c>
      <c r="C3" s="43">
        <v>42191</v>
      </c>
      <c r="D3" s="44" t="s">
        <v>133</v>
      </c>
    </row>
    <row r="4" spans="1:5" ht="45" customHeight="1">
      <c r="B4" s="42" t="s">
        <v>40</v>
      </c>
      <c r="C4" s="43">
        <v>42191</v>
      </c>
      <c r="D4" s="44" t="s">
        <v>243</v>
      </c>
    </row>
    <row r="5" spans="1:5" ht="39.950000000000003" customHeight="1">
      <c r="B5" s="42" t="s">
        <v>41</v>
      </c>
      <c r="C5" s="43">
        <v>42222</v>
      </c>
      <c r="D5" s="44" t="s">
        <v>242</v>
      </c>
    </row>
    <row r="6" spans="1:5" ht="39.950000000000003" customHeight="1">
      <c r="B6" s="42" t="s">
        <v>42</v>
      </c>
      <c r="C6" s="43">
        <v>42564</v>
      </c>
      <c r="D6" s="44" t="s">
        <v>247</v>
      </c>
      <c r="E6" s="41"/>
    </row>
    <row r="7" spans="1:5" ht="48.75" customHeight="1">
      <c r="B7" s="42" t="s">
        <v>48</v>
      </c>
      <c r="C7" s="43">
        <v>42922</v>
      </c>
      <c r="D7" s="44" t="s">
        <v>244</v>
      </c>
      <c r="E7" s="41"/>
    </row>
    <row r="8" spans="1:5" ht="46.5" customHeight="1">
      <c r="B8" s="42" t="s">
        <v>49</v>
      </c>
      <c r="C8" s="43">
        <v>42922</v>
      </c>
      <c r="D8" s="44" t="s">
        <v>128</v>
      </c>
      <c r="E8" s="41"/>
    </row>
    <row r="9" spans="1:5" ht="39.950000000000003" customHeight="1">
      <c r="B9" s="42" t="s">
        <v>50</v>
      </c>
      <c r="C9" s="43">
        <v>42953</v>
      </c>
      <c r="D9" s="44" t="s">
        <v>129</v>
      </c>
      <c r="E9" s="41"/>
    </row>
    <row r="10" spans="1:5" ht="39.950000000000003" customHeight="1">
      <c r="B10" s="42" t="s">
        <v>51</v>
      </c>
      <c r="C10" s="43">
        <v>42953</v>
      </c>
      <c r="D10" s="44" t="s">
        <v>241</v>
      </c>
      <c r="E10" s="41"/>
    </row>
    <row r="11" spans="1:5" ht="43.5" customHeight="1">
      <c r="B11" s="42" t="s">
        <v>46</v>
      </c>
      <c r="C11" s="43">
        <v>42953</v>
      </c>
      <c r="D11" s="44" t="s">
        <v>248</v>
      </c>
      <c r="E11" s="41"/>
    </row>
    <row r="12" spans="1:5" ht="47.25" customHeight="1">
      <c r="B12" s="42" t="s">
        <v>47</v>
      </c>
      <c r="C12" s="43">
        <v>42953</v>
      </c>
      <c r="D12" s="44" t="s">
        <v>130</v>
      </c>
      <c r="E12" s="41"/>
    </row>
    <row r="13" spans="1:5" ht="51.75" customHeight="1">
      <c r="B13" s="42" t="s">
        <v>45</v>
      </c>
      <c r="C13" s="43">
        <v>42799</v>
      </c>
      <c r="D13" s="44" t="s">
        <v>140</v>
      </c>
      <c r="E13" s="41"/>
    </row>
    <row r="14" spans="1:5" ht="39.950000000000003" customHeight="1">
      <c r="B14" s="45" t="s">
        <v>58</v>
      </c>
      <c r="C14" s="43">
        <v>43320</v>
      </c>
      <c r="D14" s="44" t="s">
        <v>131</v>
      </c>
      <c r="E14" s="41"/>
    </row>
    <row r="15" spans="1:5" ht="52.5" customHeight="1">
      <c r="B15" s="42" t="s">
        <v>43</v>
      </c>
      <c r="C15" s="43">
        <v>42591</v>
      </c>
      <c r="D15" s="44" t="s">
        <v>240</v>
      </c>
      <c r="E15" s="41"/>
    </row>
    <row r="16" spans="1:5" ht="34.5" customHeight="1">
      <c r="B16" s="46" t="s">
        <v>44</v>
      </c>
      <c r="C16" s="43">
        <v>42740</v>
      </c>
      <c r="D16" s="44" t="s">
        <v>132</v>
      </c>
      <c r="E16" s="41"/>
    </row>
    <row r="17" spans="2:5" ht="30.75" customHeight="1">
      <c r="B17" s="47" t="s">
        <v>70</v>
      </c>
      <c r="C17" s="43">
        <v>43654</v>
      </c>
      <c r="D17" s="44" t="s">
        <v>249</v>
      </c>
      <c r="E17" s="41"/>
    </row>
    <row r="18" spans="2:5" ht="35.25" customHeight="1">
      <c r="B18" s="47" t="s">
        <v>77</v>
      </c>
      <c r="C18" s="43">
        <v>43697</v>
      </c>
      <c r="D18" s="44" t="s">
        <v>246</v>
      </c>
      <c r="E18" s="41"/>
    </row>
    <row r="19" spans="2:5" ht="30" customHeight="1">
      <c r="B19" s="47" t="s">
        <v>78</v>
      </c>
      <c r="C19" s="43">
        <v>43697</v>
      </c>
      <c r="D19" s="44" t="s">
        <v>82</v>
      </c>
      <c r="E19" s="41"/>
    </row>
    <row r="20" spans="2:5" ht="32.25" customHeight="1">
      <c r="B20" s="47" t="s">
        <v>79</v>
      </c>
      <c r="C20" s="43">
        <v>43697</v>
      </c>
      <c r="D20" s="44" t="s">
        <v>245</v>
      </c>
      <c r="E20" s="41"/>
    </row>
    <row r="21" spans="2:5" ht="32.25" customHeight="1">
      <c r="B21" s="47" t="s">
        <v>80</v>
      </c>
      <c r="C21" s="43">
        <v>43697</v>
      </c>
      <c r="D21" s="44" t="s">
        <v>83</v>
      </c>
      <c r="E21" s="41"/>
    </row>
    <row r="22" spans="2:5" ht="39.950000000000003" customHeight="1">
      <c r="B22" s="47" t="s">
        <v>81</v>
      </c>
      <c r="C22" s="43">
        <v>43697</v>
      </c>
      <c r="D22" s="44" t="s">
        <v>84</v>
      </c>
      <c r="E22" s="41"/>
    </row>
    <row r="23" spans="2:5" ht="45" customHeight="1">
      <c r="B23" s="50" t="s">
        <v>151</v>
      </c>
      <c r="C23" s="43">
        <v>43878</v>
      </c>
      <c r="D23" s="44" t="s">
        <v>154</v>
      </c>
      <c r="E23" s="41"/>
    </row>
    <row r="24" spans="2:5" ht="33.75" customHeight="1">
      <c r="B24" s="50" t="s">
        <v>174</v>
      </c>
      <c r="C24" s="43">
        <v>44020</v>
      </c>
      <c r="D24" s="44" t="s">
        <v>175</v>
      </c>
      <c r="E24" s="41"/>
    </row>
    <row r="25" spans="2:5" ht="34.5" customHeight="1">
      <c r="B25" s="50" t="s">
        <v>231</v>
      </c>
      <c r="C25" s="43">
        <v>44108</v>
      </c>
      <c r="D25" s="44" t="s">
        <v>232</v>
      </c>
      <c r="E25" s="41"/>
    </row>
    <row r="26" spans="2:5" ht="33" customHeight="1">
      <c r="B26" s="50" t="s">
        <v>233</v>
      </c>
      <c r="C26" s="43">
        <v>44108</v>
      </c>
      <c r="D26" s="44" t="s">
        <v>234</v>
      </c>
      <c r="E26" s="41"/>
    </row>
    <row r="27" spans="2:5" ht="32.25" customHeight="1">
      <c r="B27" s="50" t="s">
        <v>220</v>
      </c>
      <c r="C27" s="43">
        <v>44108</v>
      </c>
      <c r="D27" s="44" t="s">
        <v>230</v>
      </c>
      <c r="E27" s="41"/>
    </row>
    <row r="28" spans="2:5" ht="35.25" customHeight="1">
      <c r="B28" s="50" t="s">
        <v>235</v>
      </c>
      <c r="C28" s="43">
        <v>44108</v>
      </c>
      <c r="D28" s="44" t="s">
        <v>236</v>
      </c>
      <c r="E28" s="41"/>
    </row>
    <row r="29" spans="2:5" s="41" customFormat="1" ht="35.25" customHeight="1">
      <c r="B29" s="50" t="s">
        <v>330</v>
      </c>
      <c r="C29" s="43">
        <v>44122</v>
      </c>
      <c r="D29" s="201" t="s">
        <v>331</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rightToLeft="1" topLeftCell="B1" zoomScale="90" zoomScaleNormal="90" workbookViewId="0">
      <selection activeCell="C14" sqref="C14"/>
    </sheetView>
  </sheetViews>
  <sheetFormatPr defaultRowHeight="14.25"/>
  <cols>
    <col min="1" max="1" width="2.75" style="70" hidden="1" customWidth="1"/>
    <col min="2" max="2" width="1.125" style="70" customWidth="1"/>
    <col min="3" max="3" width="20.875" style="70" customWidth="1"/>
    <col min="4" max="4" width="105.75" style="70" customWidth="1"/>
    <col min="5" max="5" width="6.25" style="70" customWidth="1"/>
    <col min="6" max="6" width="13.75" style="70" customWidth="1"/>
    <col min="7" max="232" width="9" style="70"/>
    <col min="233" max="233" width="0" style="70" hidden="1" customWidth="1"/>
    <col min="234" max="234" width="1" style="70" customWidth="1"/>
    <col min="235" max="235" width="21.75" style="70" customWidth="1"/>
    <col min="236" max="236" width="91.875" style="70" customWidth="1"/>
    <col min="237" max="488" width="9" style="70"/>
    <col min="489" max="489" width="0" style="70" hidden="1" customWidth="1"/>
    <col min="490" max="490" width="1" style="70" customWidth="1"/>
    <col min="491" max="491" width="21.75" style="70" customWidth="1"/>
    <col min="492" max="492" width="91.875" style="70" customWidth="1"/>
    <col min="493" max="744" width="9" style="70"/>
    <col min="745" max="745" width="0" style="70" hidden="1" customWidth="1"/>
    <col min="746" max="746" width="1" style="70" customWidth="1"/>
    <col min="747" max="747" width="21.75" style="70" customWidth="1"/>
    <col min="748" max="748" width="91.875" style="70" customWidth="1"/>
    <col min="749" max="1000" width="9" style="70"/>
    <col min="1001" max="1001" width="0" style="70" hidden="1" customWidth="1"/>
    <col min="1002" max="1002" width="1" style="70" customWidth="1"/>
    <col min="1003" max="1003" width="21.75" style="70" customWidth="1"/>
    <col min="1004" max="1004" width="91.875" style="70" customWidth="1"/>
    <col min="1005" max="1256" width="9" style="70"/>
    <col min="1257" max="1257" width="0" style="70" hidden="1" customWidth="1"/>
    <col min="1258" max="1258" width="1" style="70" customWidth="1"/>
    <col min="1259" max="1259" width="21.75" style="70" customWidth="1"/>
    <col min="1260" max="1260" width="91.875" style="70" customWidth="1"/>
    <col min="1261" max="1512" width="9" style="70"/>
    <col min="1513" max="1513" width="0" style="70" hidden="1" customWidth="1"/>
    <col min="1514" max="1514" width="1" style="70" customWidth="1"/>
    <col min="1515" max="1515" width="21.75" style="70" customWidth="1"/>
    <col min="1516" max="1516" width="91.875" style="70" customWidth="1"/>
    <col min="1517" max="1768" width="9" style="70"/>
    <col min="1769" max="1769" width="0" style="70" hidden="1" customWidth="1"/>
    <col min="1770" max="1770" width="1" style="70" customWidth="1"/>
    <col min="1771" max="1771" width="21.75" style="70" customWidth="1"/>
    <col min="1772" max="1772" width="91.875" style="70" customWidth="1"/>
    <col min="1773" max="2024" width="9" style="70"/>
    <col min="2025" max="2025" width="0" style="70" hidden="1" customWidth="1"/>
    <col min="2026" max="2026" width="1" style="70" customWidth="1"/>
    <col min="2027" max="2027" width="21.75" style="70" customWidth="1"/>
    <col min="2028" max="2028" width="91.875" style="70" customWidth="1"/>
    <col min="2029" max="2280" width="9" style="70"/>
    <col min="2281" max="2281" width="0" style="70" hidden="1" customWidth="1"/>
    <col min="2282" max="2282" width="1" style="70" customWidth="1"/>
    <col min="2283" max="2283" width="21.75" style="70" customWidth="1"/>
    <col min="2284" max="2284" width="91.875" style="70" customWidth="1"/>
    <col min="2285" max="2536" width="9" style="70"/>
    <col min="2537" max="2537" width="0" style="70" hidden="1" customWidth="1"/>
    <col min="2538" max="2538" width="1" style="70" customWidth="1"/>
    <col min="2539" max="2539" width="21.75" style="70" customWidth="1"/>
    <col min="2540" max="2540" width="91.875" style="70" customWidth="1"/>
    <col min="2541" max="2792" width="9" style="70"/>
    <col min="2793" max="2793" width="0" style="70" hidden="1" customWidth="1"/>
    <col min="2794" max="2794" width="1" style="70" customWidth="1"/>
    <col min="2795" max="2795" width="21.75" style="70" customWidth="1"/>
    <col min="2796" max="2796" width="91.875" style="70" customWidth="1"/>
    <col min="2797" max="3048" width="9" style="70"/>
    <col min="3049" max="3049" width="0" style="70" hidden="1" customWidth="1"/>
    <col min="3050" max="3050" width="1" style="70" customWidth="1"/>
    <col min="3051" max="3051" width="21.75" style="70" customWidth="1"/>
    <col min="3052" max="3052" width="91.875" style="70" customWidth="1"/>
    <col min="3053" max="3304" width="9" style="70"/>
    <col min="3305" max="3305" width="0" style="70" hidden="1" customWidth="1"/>
    <col min="3306" max="3306" width="1" style="70" customWidth="1"/>
    <col min="3307" max="3307" width="21.75" style="70" customWidth="1"/>
    <col min="3308" max="3308" width="91.875" style="70" customWidth="1"/>
    <col min="3309" max="3560" width="9" style="70"/>
    <col min="3561" max="3561" width="0" style="70" hidden="1" customWidth="1"/>
    <col min="3562" max="3562" width="1" style="70" customWidth="1"/>
    <col min="3563" max="3563" width="21.75" style="70" customWidth="1"/>
    <col min="3564" max="3564" width="91.875" style="70" customWidth="1"/>
    <col min="3565" max="3816" width="9" style="70"/>
    <col min="3817" max="3817" width="0" style="70" hidden="1" customWidth="1"/>
    <col min="3818" max="3818" width="1" style="70" customWidth="1"/>
    <col min="3819" max="3819" width="21.75" style="70" customWidth="1"/>
    <col min="3820" max="3820" width="91.875" style="70" customWidth="1"/>
    <col min="3821" max="4072" width="9" style="70"/>
    <col min="4073" max="4073" width="0" style="70" hidden="1" customWidth="1"/>
    <col min="4074" max="4074" width="1" style="70" customWidth="1"/>
    <col min="4075" max="4075" width="21.75" style="70" customWidth="1"/>
    <col min="4076" max="4076" width="91.875" style="70" customWidth="1"/>
    <col min="4077" max="4328" width="9" style="70"/>
    <col min="4329" max="4329" width="0" style="70" hidden="1" customWidth="1"/>
    <col min="4330" max="4330" width="1" style="70" customWidth="1"/>
    <col min="4331" max="4331" width="21.75" style="70" customWidth="1"/>
    <col min="4332" max="4332" width="91.875" style="70" customWidth="1"/>
    <col min="4333" max="4584" width="9" style="70"/>
    <col min="4585" max="4585" width="0" style="70" hidden="1" customWidth="1"/>
    <col min="4586" max="4586" width="1" style="70" customWidth="1"/>
    <col min="4587" max="4587" width="21.75" style="70" customWidth="1"/>
    <col min="4588" max="4588" width="91.875" style="70" customWidth="1"/>
    <col min="4589" max="4840" width="9" style="70"/>
    <col min="4841" max="4841" width="0" style="70" hidden="1" customWidth="1"/>
    <col min="4842" max="4842" width="1" style="70" customWidth="1"/>
    <col min="4843" max="4843" width="21.75" style="70" customWidth="1"/>
    <col min="4844" max="4844" width="91.875" style="70" customWidth="1"/>
    <col min="4845" max="5096" width="9" style="70"/>
    <col min="5097" max="5097" width="0" style="70" hidden="1" customWidth="1"/>
    <col min="5098" max="5098" width="1" style="70" customWidth="1"/>
    <col min="5099" max="5099" width="21.75" style="70" customWidth="1"/>
    <col min="5100" max="5100" width="91.875" style="70" customWidth="1"/>
    <col min="5101" max="5352" width="9" style="70"/>
    <col min="5353" max="5353" width="0" style="70" hidden="1" customWidth="1"/>
    <col min="5354" max="5354" width="1" style="70" customWidth="1"/>
    <col min="5355" max="5355" width="21.75" style="70" customWidth="1"/>
    <col min="5356" max="5356" width="91.875" style="70" customWidth="1"/>
    <col min="5357" max="5608" width="9" style="70"/>
    <col min="5609" max="5609" width="0" style="70" hidden="1" customWidth="1"/>
    <col min="5610" max="5610" width="1" style="70" customWidth="1"/>
    <col min="5611" max="5611" width="21.75" style="70" customWidth="1"/>
    <col min="5612" max="5612" width="91.875" style="70" customWidth="1"/>
    <col min="5613" max="5864" width="9" style="70"/>
    <col min="5865" max="5865" width="0" style="70" hidden="1" customWidth="1"/>
    <col min="5866" max="5866" width="1" style="70" customWidth="1"/>
    <col min="5867" max="5867" width="21.75" style="70" customWidth="1"/>
    <col min="5868" max="5868" width="91.875" style="70" customWidth="1"/>
    <col min="5869" max="6120" width="9" style="70"/>
    <col min="6121" max="6121" width="0" style="70" hidden="1" customWidth="1"/>
    <col min="6122" max="6122" width="1" style="70" customWidth="1"/>
    <col min="6123" max="6123" width="21.75" style="70" customWidth="1"/>
    <col min="6124" max="6124" width="91.875" style="70" customWidth="1"/>
    <col min="6125" max="6376" width="9" style="70"/>
    <col min="6377" max="6377" width="0" style="70" hidden="1" customWidth="1"/>
    <col min="6378" max="6378" width="1" style="70" customWidth="1"/>
    <col min="6379" max="6379" width="21.75" style="70" customWidth="1"/>
    <col min="6380" max="6380" width="91.875" style="70" customWidth="1"/>
    <col min="6381" max="6632" width="9" style="70"/>
    <col min="6633" max="6633" width="0" style="70" hidden="1" customWidth="1"/>
    <col min="6634" max="6634" width="1" style="70" customWidth="1"/>
    <col min="6635" max="6635" width="21.75" style="70" customWidth="1"/>
    <col min="6636" max="6636" width="91.875" style="70" customWidth="1"/>
    <col min="6637" max="6888" width="9" style="70"/>
    <col min="6889" max="6889" width="0" style="70" hidden="1" customWidth="1"/>
    <col min="6890" max="6890" width="1" style="70" customWidth="1"/>
    <col min="6891" max="6891" width="21.75" style="70" customWidth="1"/>
    <col min="6892" max="6892" width="91.875" style="70" customWidth="1"/>
    <col min="6893" max="7144" width="9" style="70"/>
    <col min="7145" max="7145" width="0" style="70" hidden="1" customWidth="1"/>
    <col min="7146" max="7146" width="1" style="70" customWidth="1"/>
    <col min="7147" max="7147" width="21.75" style="70" customWidth="1"/>
    <col min="7148" max="7148" width="91.875" style="70" customWidth="1"/>
    <col min="7149" max="7400" width="9" style="70"/>
    <col min="7401" max="7401" width="0" style="70" hidden="1" customWidth="1"/>
    <col min="7402" max="7402" width="1" style="70" customWidth="1"/>
    <col min="7403" max="7403" width="21.75" style="70" customWidth="1"/>
    <col min="7404" max="7404" width="91.875" style="70" customWidth="1"/>
    <col min="7405" max="7656" width="9" style="70"/>
    <col min="7657" max="7657" width="0" style="70" hidden="1" customWidth="1"/>
    <col min="7658" max="7658" width="1" style="70" customWidth="1"/>
    <col min="7659" max="7659" width="21.75" style="70" customWidth="1"/>
    <col min="7660" max="7660" width="91.875" style="70" customWidth="1"/>
    <col min="7661" max="7912" width="9" style="70"/>
    <col min="7913" max="7913" width="0" style="70" hidden="1" customWidth="1"/>
    <col min="7914" max="7914" width="1" style="70" customWidth="1"/>
    <col min="7915" max="7915" width="21.75" style="70" customWidth="1"/>
    <col min="7916" max="7916" width="91.875" style="70" customWidth="1"/>
    <col min="7917" max="8168" width="9" style="70"/>
    <col min="8169" max="8169" width="0" style="70" hidden="1" customWidth="1"/>
    <col min="8170" max="8170" width="1" style="70" customWidth="1"/>
    <col min="8171" max="8171" width="21.75" style="70" customWidth="1"/>
    <col min="8172" max="8172" width="91.875" style="70" customWidth="1"/>
    <col min="8173" max="8424" width="9" style="70"/>
    <col min="8425" max="8425" width="0" style="70" hidden="1" customWidth="1"/>
    <col min="8426" max="8426" width="1" style="70" customWidth="1"/>
    <col min="8427" max="8427" width="21.75" style="70" customWidth="1"/>
    <col min="8428" max="8428" width="91.875" style="70" customWidth="1"/>
    <col min="8429" max="8680" width="9" style="70"/>
    <col min="8681" max="8681" width="0" style="70" hidden="1" customWidth="1"/>
    <col min="8682" max="8682" width="1" style="70" customWidth="1"/>
    <col min="8683" max="8683" width="21.75" style="70" customWidth="1"/>
    <col min="8684" max="8684" width="91.875" style="70" customWidth="1"/>
    <col min="8685" max="8936" width="9" style="70"/>
    <col min="8937" max="8937" width="0" style="70" hidden="1" customWidth="1"/>
    <col min="8938" max="8938" width="1" style="70" customWidth="1"/>
    <col min="8939" max="8939" width="21.75" style="70" customWidth="1"/>
    <col min="8940" max="8940" width="91.875" style="70" customWidth="1"/>
    <col min="8941" max="9192" width="9" style="70"/>
    <col min="9193" max="9193" width="0" style="70" hidden="1" customWidth="1"/>
    <col min="9194" max="9194" width="1" style="70" customWidth="1"/>
    <col min="9195" max="9195" width="21.75" style="70" customWidth="1"/>
    <col min="9196" max="9196" width="91.875" style="70" customWidth="1"/>
    <col min="9197" max="9448" width="9" style="70"/>
    <col min="9449" max="9449" width="0" style="70" hidden="1" customWidth="1"/>
    <col min="9450" max="9450" width="1" style="70" customWidth="1"/>
    <col min="9451" max="9451" width="21.75" style="70" customWidth="1"/>
    <col min="9452" max="9452" width="91.875" style="70" customWidth="1"/>
    <col min="9453" max="9704" width="9" style="70"/>
    <col min="9705" max="9705" width="0" style="70" hidden="1" customWidth="1"/>
    <col min="9706" max="9706" width="1" style="70" customWidth="1"/>
    <col min="9707" max="9707" width="21.75" style="70" customWidth="1"/>
    <col min="9708" max="9708" width="91.875" style="70" customWidth="1"/>
    <col min="9709" max="9960" width="9" style="70"/>
    <col min="9961" max="9961" width="0" style="70" hidden="1" customWidth="1"/>
    <col min="9962" max="9962" width="1" style="70" customWidth="1"/>
    <col min="9963" max="9963" width="21.75" style="70" customWidth="1"/>
    <col min="9964" max="9964" width="91.875" style="70" customWidth="1"/>
    <col min="9965" max="10216" width="9" style="70"/>
    <col min="10217" max="10217" width="0" style="70" hidden="1" customWidth="1"/>
    <col min="10218" max="10218" width="1" style="70" customWidth="1"/>
    <col min="10219" max="10219" width="21.75" style="70" customWidth="1"/>
    <col min="10220" max="10220" width="91.875" style="70" customWidth="1"/>
    <col min="10221" max="10472" width="9" style="70"/>
    <col min="10473" max="10473" width="0" style="70" hidden="1" customWidth="1"/>
    <col min="10474" max="10474" width="1" style="70" customWidth="1"/>
    <col min="10475" max="10475" width="21.75" style="70" customWidth="1"/>
    <col min="10476" max="10476" width="91.875" style="70" customWidth="1"/>
    <col min="10477" max="10728" width="9" style="70"/>
    <col min="10729" max="10729" width="0" style="70" hidden="1" customWidth="1"/>
    <col min="10730" max="10730" width="1" style="70" customWidth="1"/>
    <col min="10731" max="10731" width="21.75" style="70" customWidth="1"/>
    <col min="10732" max="10732" width="91.875" style="70" customWidth="1"/>
    <col min="10733" max="10984" width="9" style="70"/>
    <col min="10985" max="10985" width="0" style="70" hidden="1" customWidth="1"/>
    <col min="10986" max="10986" width="1" style="70" customWidth="1"/>
    <col min="10987" max="10987" width="21.75" style="70" customWidth="1"/>
    <col min="10988" max="10988" width="91.875" style="70" customWidth="1"/>
    <col min="10989" max="11240" width="9" style="70"/>
    <col min="11241" max="11241" width="0" style="70" hidden="1" customWidth="1"/>
    <col min="11242" max="11242" width="1" style="70" customWidth="1"/>
    <col min="11243" max="11243" width="21.75" style="70" customWidth="1"/>
    <col min="11244" max="11244" width="91.875" style="70" customWidth="1"/>
    <col min="11245" max="11496" width="9" style="70"/>
    <col min="11497" max="11497" width="0" style="70" hidden="1" customWidth="1"/>
    <col min="11498" max="11498" width="1" style="70" customWidth="1"/>
    <col min="11499" max="11499" width="21.75" style="70" customWidth="1"/>
    <col min="11500" max="11500" width="91.875" style="70" customWidth="1"/>
    <col min="11501" max="11752" width="9" style="70"/>
    <col min="11753" max="11753" width="0" style="70" hidden="1" customWidth="1"/>
    <col min="11754" max="11754" width="1" style="70" customWidth="1"/>
    <col min="11755" max="11755" width="21.75" style="70" customWidth="1"/>
    <col min="11756" max="11756" width="91.875" style="70" customWidth="1"/>
    <col min="11757" max="12008" width="9" style="70"/>
    <col min="12009" max="12009" width="0" style="70" hidden="1" customWidth="1"/>
    <col min="12010" max="12010" width="1" style="70" customWidth="1"/>
    <col min="12011" max="12011" width="21.75" style="70" customWidth="1"/>
    <col min="12012" max="12012" width="91.875" style="70" customWidth="1"/>
    <col min="12013" max="12264" width="9" style="70"/>
    <col min="12265" max="12265" width="0" style="70" hidden="1" customWidth="1"/>
    <col min="12266" max="12266" width="1" style="70" customWidth="1"/>
    <col min="12267" max="12267" width="21.75" style="70" customWidth="1"/>
    <col min="12268" max="12268" width="91.875" style="70" customWidth="1"/>
    <col min="12269" max="12520" width="9" style="70"/>
    <col min="12521" max="12521" width="0" style="70" hidden="1" customWidth="1"/>
    <col min="12522" max="12522" width="1" style="70" customWidth="1"/>
    <col min="12523" max="12523" width="21.75" style="70" customWidth="1"/>
    <col min="12524" max="12524" width="91.875" style="70" customWidth="1"/>
    <col min="12525" max="12776" width="9" style="70"/>
    <col min="12777" max="12777" width="0" style="70" hidden="1" customWidth="1"/>
    <col min="12778" max="12778" width="1" style="70" customWidth="1"/>
    <col min="12779" max="12779" width="21.75" style="70" customWidth="1"/>
    <col min="12780" max="12780" width="91.875" style="70" customWidth="1"/>
    <col min="12781" max="13032" width="9" style="70"/>
    <col min="13033" max="13033" width="0" style="70" hidden="1" customWidth="1"/>
    <col min="13034" max="13034" width="1" style="70" customWidth="1"/>
    <col min="13035" max="13035" width="21.75" style="70" customWidth="1"/>
    <col min="13036" max="13036" width="91.875" style="70" customWidth="1"/>
    <col min="13037" max="13288" width="9" style="70"/>
    <col min="13289" max="13289" width="0" style="70" hidden="1" customWidth="1"/>
    <col min="13290" max="13290" width="1" style="70" customWidth="1"/>
    <col min="13291" max="13291" width="21.75" style="70" customWidth="1"/>
    <col min="13292" max="13292" width="91.875" style="70" customWidth="1"/>
    <col min="13293" max="13544" width="9" style="70"/>
    <col min="13545" max="13545" width="0" style="70" hidden="1" customWidth="1"/>
    <col min="13546" max="13546" width="1" style="70" customWidth="1"/>
    <col min="13547" max="13547" width="21.75" style="70" customWidth="1"/>
    <col min="13548" max="13548" width="91.875" style="70" customWidth="1"/>
    <col min="13549" max="13800" width="9" style="70"/>
    <col min="13801" max="13801" width="0" style="70" hidden="1" customWidth="1"/>
    <col min="13802" max="13802" width="1" style="70" customWidth="1"/>
    <col min="13803" max="13803" width="21.75" style="70" customWidth="1"/>
    <col min="13804" max="13804" width="91.875" style="70" customWidth="1"/>
    <col min="13805" max="14056" width="9" style="70"/>
    <col min="14057" max="14057" width="0" style="70" hidden="1" customWidth="1"/>
    <col min="14058" max="14058" width="1" style="70" customWidth="1"/>
    <col min="14059" max="14059" width="21.75" style="70" customWidth="1"/>
    <col min="14060" max="14060" width="91.875" style="70" customWidth="1"/>
    <col min="14061" max="14312" width="9" style="70"/>
    <col min="14313" max="14313" width="0" style="70" hidden="1" customWidth="1"/>
    <col min="14314" max="14314" width="1" style="70" customWidth="1"/>
    <col min="14315" max="14315" width="21.75" style="70" customWidth="1"/>
    <col min="14316" max="14316" width="91.875" style="70" customWidth="1"/>
    <col min="14317" max="14568" width="9" style="70"/>
    <col min="14569" max="14569" width="0" style="70" hidden="1" customWidth="1"/>
    <col min="14570" max="14570" width="1" style="70" customWidth="1"/>
    <col min="14571" max="14571" width="21.75" style="70" customWidth="1"/>
    <col min="14572" max="14572" width="91.875" style="70" customWidth="1"/>
    <col min="14573" max="14824" width="9" style="70"/>
    <col min="14825" max="14825" width="0" style="70" hidden="1" customWidth="1"/>
    <col min="14826" max="14826" width="1" style="70" customWidth="1"/>
    <col min="14827" max="14827" width="21.75" style="70" customWidth="1"/>
    <col min="14828" max="14828" width="91.875" style="70" customWidth="1"/>
    <col min="14829" max="15080" width="9" style="70"/>
    <col min="15081" max="15081" width="0" style="70" hidden="1" customWidth="1"/>
    <col min="15082" max="15082" width="1" style="70" customWidth="1"/>
    <col min="15083" max="15083" width="21.75" style="70" customWidth="1"/>
    <col min="15084" max="15084" width="91.875" style="70" customWidth="1"/>
    <col min="15085" max="15336" width="9" style="70"/>
    <col min="15337" max="15337" width="0" style="70" hidden="1" customWidth="1"/>
    <col min="15338" max="15338" width="1" style="70" customWidth="1"/>
    <col min="15339" max="15339" width="21.75" style="70" customWidth="1"/>
    <col min="15340" max="15340" width="91.875" style="70" customWidth="1"/>
    <col min="15341" max="15592" width="9" style="70"/>
    <col min="15593" max="15593" width="0" style="70" hidden="1" customWidth="1"/>
    <col min="15594" max="15594" width="1" style="70" customWidth="1"/>
    <col min="15595" max="15595" width="21.75" style="70" customWidth="1"/>
    <col min="15596" max="15596" width="91.875" style="70" customWidth="1"/>
    <col min="15597" max="15848" width="9" style="70"/>
    <col min="15849" max="15849" width="0" style="70" hidden="1" customWidth="1"/>
    <col min="15850" max="15850" width="1" style="70" customWidth="1"/>
    <col min="15851" max="15851" width="21.75" style="70" customWidth="1"/>
    <col min="15852" max="15852" width="91.875" style="70" customWidth="1"/>
    <col min="15853" max="16384" width="9" style="70"/>
  </cols>
  <sheetData>
    <row r="1" spans="3:6" s="69" customFormat="1" ht="18.75" customHeight="1">
      <c r="C1" s="197" t="s">
        <v>308</v>
      </c>
      <c r="D1" s="197"/>
    </row>
    <row r="2" spans="3:6" ht="14.25" customHeight="1">
      <c r="C2" s="198" t="s">
        <v>189</v>
      </c>
      <c r="D2" s="198"/>
    </row>
    <row r="3" spans="3:6" ht="34.5" customHeight="1">
      <c r="C3" s="76" t="s">
        <v>209</v>
      </c>
      <c r="D3" s="88" t="s">
        <v>309</v>
      </c>
    </row>
    <row r="4" spans="3:6" ht="32.25" customHeight="1">
      <c r="C4" s="76" t="s">
        <v>261</v>
      </c>
      <c r="D4" s="73" t="s">
        <v>262</v>
      </c>
    </row>
    <row r="5" spans="3:6" ht="30" customHeight="1">
      <c r="C5" s="76" t="s">
        <v>237</v>
      </c>
      <c r="D5" s="73" t="s">
        <v>310</v>
      </c>
    </row>
    <row r="6" spans="3:6" ht="30.75" customHeight="1">
      <c r="C6" s="85" t="s">
        <v>303</v>
      </c>
      <c r="D6" s="73" t="s">
        <v>306</v>
      </c>
    </row>
    <row r="7" spans="3:6" ht="43.5" customHeight="1">
      <c r="C7" s="76" t="s">
        <v>251</v>
      </c>
      <c r="D7" s="73" t="s">
        <v>252</v>
      </c>
    </row>
    <row r="8" spans="3:6" ht="35.25" customHeight="1">
      <c r="C8" s="85" t="s">
        <v>289</v>
      </c>
      <c r="D8" s="73" t="s">
        <v>291</v>
      </c>
    </row>
    <row r="9" spans="3:6" ht="35.25" customHeight="1">
      <c r="C9" s="91" t="s">
        <v>305</v>
      </c>
      <c r="D9" s="73" t="s">
        <v>304</v>
      </c>
    </row>
    <row r="10" spans="3:6" ht="35.25" customHeight="1">
      <c r="C10" s="85" t="s">
        <v>302</v>
      </c>
      <c r="D10" s="73" t="s">
        <v>307</v>
      </c>
    </row>
    <row r="11" spans="3:6" ht="62.25" customHeight="1">
      <c r="C11" s="77" t="s">
        <v>274</v>
      </c>
      <c r="D11" s="73" t="s">
        <v>275</v>
      </c>
    </row>
    <row r="12" spans="3:6" ht="33" customHeight="1">
      <c r="C12" s="77" t="s">
        <v>277</v>
      </c>
      <c r="D12" s="73" t="s">
        <v>276</v>
      </c>
    </row>
    <row r="13" spans="3:6" ht="15" customHeight="1">
      <c r="C13" s="200" t="s">
        <v>202</v>
      </c>
      <c r="D13" s="200"/>
    </row>
    <row r="14" spans="3:6" ht="45" customHeight="1">
      <c r="C14" s="77" t="s">
        <v>216</v>
      </c>
      <c r="D14" s="73" t="s">
        <v>273</v>
      </c>
      <c r="F14" s="71"/>
    </row>
    <row r="15" spans="3:6" ht="29.25" customHeight="1">
      <c r="C15" s="74" t="s">
        <v>217</v>
      </c>
      <c r="D15" s="73" t="s">
        <v>298</v>
      </c>
    </row>
    <row r="16" spans="3:6" ht="29.25" customHeight="1">
      <c r="C16" s="78" t="s">
        <v>221</v>
      </c>
      <c r="D16" s="73" t="s">
        <v>268</v>
      </c>
    </row>
    <row r="17" spans="3:4" ht="30.75" customHeight="1">
      <c r="C17" s="74" t="s">
        <v>224</v>
      </c>
      <c r="D17" s="73" t="s">
        <v>329</v>
      </c>
    </row>
    <row r="18" spans="3:4" ht="32.25" customHeight="1">
      <c r="C18" s="75" t="s">
        <v>226</v>
      </c>
      <c r="D18" s="73" t="s">
        <v>285</v>
      </c>
    </row>
    <row r="19" spans="3:4" ht="31.5" customHeight="1">
      <c r="C19" s="74" t="s">
        <v>263</v>
      </c>
      <c r="D19" s="73" t="s">
        <v>286</v>
      </c>
    </row>
    <row r="20" spans="3:4" ht="46.5" customHeight="1">
      <c r="C20" s="74" t="s">
        <v>225</v>
      </c>
      <c r="D20" s="73" t="s">
        <v>293</v>
      </c>
    </row>
    <row r="21" spans="3:4" ht="47.25" customHeight="1">
      <c r="C21" s="76" t="s">
        <v>215</v>
      </c>
      <c r="D21" s="73" t="s">
        <v>294</v>
      </c>
    </row>
    <row r="22" spans="3:4" ht="31.5" customHeight="1">
      <c r="C22" s="76" t="s">
        <v>229</v>
      </c>
      <c r="D22" s="73" t="s">
        <v>301</v>
      </c>
    </row>
    <row r="23" spans="3:4" ht="17.25" customHeight="1">
      <c r="C23" s="199" t="s">
        <v>203</v>
      </c>
      <c r="D23" s="199"/>
    </row>
    <row r="24" spans="3:4" ht="29.25" customHeight="1">
      <c r="C24" s="76" t="s">
        <v>194</v>
      </c>
      <c r="D24" s="73" t="s">
        <v>193</v>
      </c>
    </row>
    <row r="25" spans="3:4" ht="33" customHeight="1">
      <c r="C25" s="76" t="s">
        <v>205</v>
      </c>
      <c r="D25" s="73" t="s">
        <v>253</v>
      </c>
    </row>
    <row r="26" spans="3:4" ht="28.5" customHeight="1">
      <c r="C26" s="79" t="s">
        <v>208</v>
      </c>
      <c r="D26" s="73" t="s">
        <v>259</v>
      </c>
    </row>
    <row r="27" spans="3:4" ht="38.25" customHeight="1">
      <c r="C27" s="72" t="s">
        <v>212</v>
      </c>
      <c r="D27" s="73" t="s">
        <v>260</v>
      </c>
    </row>
    <row r="28" spans="3:4" ht="16.5" customHeight="1">
      <c r="C28" s="199" t="s">
        <v>204</v>
      </c>
      <c r="D28" s="199"/>
    </row>
    <row r="29" spans="3:4" ht="45.75" customHeight="1">
      <c r="C29" s="76" t="s">
        <v>211</v>
      </c>
      <c r="D29" s="80" t="s">
        <v>210</v>
      </c>
    </row>
    <row r="30" spans="3:4" ht="47.25" customHeight="1">
      <c r="C30" s="86" t="s">
        <v>212</v>
      </c>
      <c r="D30" s="80" t="s">
        <v>290</v>
      </c>
    </row>
    <row r="31" spans="3:4" ht="47.25" customHeight="1">
      <c r="C31" s="76" t="s">
        <v>194</v>
      </c>
      <c r="D31" s="80" t="s">
        <v>299</v>
      </c>
    </row>
    <row r="32" spans="3:4" ht="31.5" customHeight="1">
      <c r="C32" s="81" t="s">
        <v>292</v>
      </c>
      <c r="D32" s="73" t="s">
        <v>199</v>
      </c>
    </row>
    <row r="33" spans="3:4" ht="33.75" customHeight="1">
      <c r="C33" s="81" t="s">
        <v>197</v>
      </c>
      <c r="D33" s="73" t="s">
        <v>269</v>
      </c>
    </row>
    <row r="34" spans="3:4" ht="33.75" customHeight="1">
      <c r="C34" s="81" t="s">
        <v>198</v>
      </c>
      <c r="D34" s="73" t="s">
        <v>270</v>
      </c>
    </row>
    <row r="35" spans="3:4" ht="24" customHeight="1"/>
  </sheetData>
  <mergeCells count="5">
    <mergeCell ref="C1:D1"/>
    <mergeCell ref="C2:D2"/>
    <mergeCell ref="C28:D28"/>
    <mergeCell ref="C23:D23"/>
    <mergeCell ref="C13:D13"/>
  </mergeCells>
  <pageMargins left="0"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2020-10-18T10:07:47Z</cp:lastPrinted>
  <dcterms:created xsi:type="dcterms:W3CDTF">2018-01-02T05:37:56Z</dcterms:created>
  <dcterms:modified xsi:type="dcterms:W3CDTF">2020-10-18T10:28:01Z</dcterms:modified>
</cp:coreProperties>
</file>