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170" windowWidth="20115" windowHeight="1170"/>
  </bookViews>
  <sheets>
    <sheet name="نشرة التداول" sheetId="1" r:id="rId1"/>
    <sheet name="الاجانب" sheetId="9" r:id="rId2"/>
    <sheet name="الغير المتداولة" sheetId="8" r:id="rId3"/>
    <sheet name="الشركات المتوقفة" sheetId="4" r:id="rId4"/>
    <sheet name="اخبار الشركات" sheetId="5" r:id="rId5"/>
  </sheets>
  <calcPr calcId="144525"/>
</workbook>
</file>

<file path=xl/calcChain.xml><?xml version="1.0" encoding="utf-8"?>
<calcChain xmlns="http://schemas.openxmlformats.org/spreadsheetml/2006/main">
  <c r="F25" i="9" l="1"/>
  <c r="F24" i="9"/>
  <c r="E24" i="9"/>
  <c r="E25" i="9" s="1"/>
  <c r="D24" i="9"/>
  <c r="F21" i="9"/>
  <c r="E21" i="9"/>
  <c r="D21" i="9"/>
  <c r="D25" i="9" s="1"/>
  <c r="F14" i="9"/>
  <c r="F15" i="9" s="1"/>
  <c r="E14" i="9"/>
  <c r="D14" i="9"/>
  <c r="F11" i="9"/>
  <c r="E11" i="9"/>
  <c r="E15" i="9" s="1"/>
  <c r="D11" i="9"/>
  <c r="F8" i="9"/>
  <c r="E8" i="9"/>
  <c r="D8" i="9"/>
  <c r="D15" i="9" s="1"/>
  <c r="L31" i="1"/>
  <c r="M31" i="1"/>
  <c r="M48" i="1" s="1"/>
  <c r="M57" i="1" s="1"/>
  <c r="N31" i="1"/>
  <c r="L42" i="1"/>
  <c r="L48" i="1" s="1"/>
  <c r="L57" i="1" s="1"/>
  <c r="M42" i="1"/>
  <c r="N42" i="1"/>
  <c r="L47" i="1"/>
  <c r="M47" i="1"/>
  <c r="N47" i="1"/>
  <c r="N48" i="1" s="1"/>
  <c r="N57" i="1" s="1"/>
  <c r="L21" i="1"/>
  <c r="M21" i="1"/>
  <c r="N21" i="1"/>
  <c r="L55" i="1"/>
  <c r="M55" i="1"/>
  <c r="N55" i="1"/>
</calcChain>
</file>

<file path=xl/sharedStrings.xml><?xml version="1.0" encoding="utf-8"?>
<sst xmlns="http://schemas.openxmlformats.org/spreadsheetml/2006/main" count="411" uniqueCount="285">
  <si>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</si>
  <si>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</si>
  <si>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</si>
  <si>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</si>
  <si>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</si>
  <si>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</si>
  <si>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</si>
  <si>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</si>
  <si>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</si>
  <si>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</si>
  <si>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</si>
  <si>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>المتوقفة بقرار من الهيئة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</si>
  <si>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</si>
  <si>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</si>
  <si>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</si>
  <si>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</si>
  <si>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</si>
  <si>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</si>
  <si>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</si>
  <si>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</si>
  <si>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</si>
  <si>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</si>
  <si>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</si>
  <si>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</si>
  <si>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</si>
  <si>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</si>
  <si>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</si>
  <si>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</si>
  <si>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</si>
  <si>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</si>
  <si>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</si>
  <si>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</si>
  <si>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</si>
  <si>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</si>
  <si>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</si>
  <si>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</si>
  <si>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</si>
  <si>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</si>
  <si>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</si>
  <si>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قطاع التحويل المالي</t>
  </si>
  <si>
    <t>الفلوجة لانتاج المواد الانشائية (IFCM)</t>
  </si>
  <si>
    <t>صناعة المواد الانشائية الحديثة (IMCM)</t>
  </si>
  <si>
    <t>صناعات الاصباغ الحديثة (IMPI)</t>
  </si>
  <si>
    <t>الصناعات الخفيفة (ITLI)</t>
  </si>
  <si>
    <t>مصرف دار السلام (BDSI)</t>
  </si>
  <si>
    <t>مصرف دجلة والفرات (BDFD)</t>
  </si>
  <si>
    <t>مصرف الاقتصاد (BEFI)</t>
  </si>
  <si>
    <t>الصناعات الالكترونية (IELI)</t>
  </si>
  <si>
    <t>نقل المنتجات النفطية (SIGT)</t>
  </si>
  <si>
    <t>البادية للنقل العام (SBAG)</t>
  </si>
  <si>
    <t>الخير للاستثمار المالي (VKHF)</t>
  </si>
  <si>
    <t>مصرف الاتحاد العراقي (BUOI)</t>
  </si>
  <si>
    <t>صناعة وتجارة الكارتون (IICM)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</si>
  <si>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</si>
  <si>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</si>
  <si>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</si>
  <si>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</si>
  <si>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</si>
  <si>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الاكثر خسارة</t>
  </si>
  <si>
    <t>مصرف الشمال(BNOR)</t>
  </si>
  <si>
    <t>الحمراء للتأمين</t>
  </si>
  <si>
    <t>NHAM</t>
  </si>
  <si>
    <t>BWOR</t>
  </si>
  <si>
    <t xml:space="preserve">مصرف العالم الاسلامي </t>
  </si>
  <si>
    <t>مجموع قطاع الخدمات</t>
  </si>
  <si>
    <t>قطاع الاتصالات</t>
  </si>
  <si>
    <t xml:space="preserve">مدينة العاب الكرخ </t>
  </si>
  <si>
    <t>SKTA</t>
  </si>
  <si>
    <t>المصرف المتحد</t>
  </si>
  <si>
    <t>BUND</t>
  </si>
  <si>
    <t>مصرف المنصور</t>
  </si>
  <si>
    <t>BMNS</t>
  </si>
  <si>
    <t>مصرف عبر العراق</t>
  </si>
  <si>
    <t>BTRI</t>
  </si>
  <si>
    <t>مصرف نور العراق الاسلامي</t>
  </si>
  <si>
    <t>BINI</t>
  </si>
  <si>
    <t>TASC</t>
  </si>
  <si>
    <t>الاهلية للتأمين</t>
  </si>
  <si>
    <t>NAHF</t>
  </si>
  <si>
    <t>الوئام للاستثمار المالي</t>
  </si>
  <si>
    <t>VWIF</t>
  </si>
  <si>
    <t>الخاتم للاتصالات</t>
  </si>
  <si>
    <t>TZNI</t>
  </si>
  <si>
    <t>بغداد للمشروبات الغازية</t>
  </si>
  <si>
    <t>IBSD</t>
  </si>
  <si>
    <t>المصرف الاهلي</t>
  </si>
  <si>
    <t>BNOI</t>
  </si>
  <si>
    <t>فندق اشور(HASH)</t>
  </si>
  <si>
    <t>الامين للتأمين</t>
  </si>
  <si>
    <t>NAME</t>
  </si>
  <si>
    <t>المعمورة العقارية</t>
  </si>
  <si>
    <t>SMRI</t>
  </si>
  <si>
    <t>مصرف التنمية الدولي</t>
  </si>
  <si>
    <t>BIDB</t>
  </si>
  <si>
    <t>الموصل لمدن الالعاب</t>
  </si>
  <si>
    <t>SMOF</t>
  </si>
  <si>
    <t>الوطنية للاستثمارات السياحية</t>
  </si>
  <si>
    <t>HNTI</t>
  </si>
  <si>
    <t xml:space="preserve">مصرف بغداد </t>
  </si>
  <si>
    <t>BBOB</t>
  </si>
  <si>
    <t>مصرف العربية الاسلامي</t>
  </si>
  <si>
    <t>BAAI</t>
  </si>
  <si>
    <t>مصرف الخليج</t>
  </si>
  <si>
    <t>BGUC</t>
  </si>
  <si>
    <t>النخبة للمقاولات العامة</t>
  </si>
  <si>
    <t>SNUC</t>
  </si>
  <si>
    <t>الباتك للاستثمارات المالية(VBAT)</t>
  </si>
  <si>
    <t>الحديثة للانتاج الحيواني(AMAP)</t>
  </si>
  <si>
    <t>فنادق عشتار(HISH)</t>
  </si>
  <si>
    <t>العراقية للاعمال الهندسية(IIEW)</t>
  </si>
  <si>
    <t>الهلال الصناعية (IHLI)</t>
  </si>
  <si>
    <t>عدم تقديم البيانات المالية السنوية لعام 2018.سعر الاغلاق (0.450) دينار.</t>
  </si>
  <si>
    <t>عدم تقديم البيانات المالية السنوية لعام 2018.سعر الاغلاق (0.210) دينار.</t>
  </si>
  <si>
    <t>عدم تقديم البيانات المالية السنوية لعام 2018.سعر الاغلاق (10.500) دينار.</t>
  </si>
  <si>
    <t>عدم تقديم البيانات المالية السنوية لعام 2018.سعر الاغلاق (0.820) دينار.</t>
  </si>
  <si>
    <t>عدم تقديم البيانات المالية السنوية لعام 2018.سعر الاغلاق (0.480) دينار.</t>
  </si>
  <si>
    <t>الوطنية لصناعات الاثاث المنزلي</t>
  </si>
  <si>
    <t>IHFI</t>
  </si>
  <si>
    <t>فندق بغداد</t>
  </si>
  <si>
    <t>HBAG</t>
  </si>
  <si>
    <t xml:space="preserve">طريق الخازر  المواد الانشائية </t>
  </si>
  <si>
    <t>IKHC</t>
  </si>
  <si>
    <t>قطاع الفنادق</t>
  </si>
  <si>
    <t>الاهلية للانتاج الزراعي</t>
  </si>
  <si>
    <t>AAHP</t>
  </si>
  <si>
    <t>النبلاء للتحويل المالي</t>
  </si>
  <si>
    <t>MTNO</t>
  </si>
  <si>
    <t>المصرف العراقي الاسلامي</t>
  </si>
  <si>
    <t>BIIB</t>
  </si>
  <si>
    <t>مصرف اسيا العراق</t>
  </si>
  <si>
    <t>BAIB</t>
  </si>
  <si>
    <t>الكيمياوية والبلاستيكية</t>
  </si>
  <si>
    <t>INCP</t>
  </si>
  <si>
    <t>المعدنية والدراجات</t>
  </si>
  <si>
    <t>IMIB</t>
  </si>
  <si>
    <t>دار السلام للتأمين</t>
  </si>
  <si>
    <t>NDSA</t>
  </si>
  <si>
    <t>مصرف سومر التجاري</t>
  </si>
  <si>
    <t>BSUC</t>
  </si>
  <si>
    <t>تصنيع وتسويق التمور</t>
  </si>
  <si>
    <t>IIDP</t>
  </si>
  <si>
    <t>الزوراء للاستثمار المالي</t>
  </si>
  <si>
    <t>VZAF</t>
  </si>
  <si>
    <t xml:space="preserve">بغداد لمواد التغليف </t>
  </si>
  <si>
    <t>IBPM</t>
  </si>
  <si>
    <t>المنتجات الزراعية</t>
  </si>
  <si>
    <t>AIRP</t>
  </si>
  <si>
    <t>مصرف الجنوب الاسلامي</t>
  </si>
  <si>
    <t>BJAB</t>
  </si>
  <si>
    <t>مجموع قطاع الاتصالات</t>
  </si>
  <si>
    <t>مصرف الموصل</t>
  </si>
  <si>
    <t>BMFI</t>
  </si>
  <si>
    <t>مصرف جيهان</t>
  </si>
  <si>
    <t>BCIH</t>
  </si>
  <si>
    <t>مصرف القرطاس</t>
  </si>
  <si>
    <t>BQUR</t>
  </si>
  <si>
    <t>المصرف التجاري</t>
  </si>
  <si>
    <t>BCOI</t>
  </si>
  <si>
    <t>المصرف الوطني الاسلامي</t>
  </si>
  <si>
    <t>BNAI</t>
  </si>
  <si>
    <t>فندق فلسطين</t>
  </si>
  <si>
    <t>HPAL</t>
  </si>
  <si>
    <t>الامين للاستثمارات العقارية</t>
  </si>
  <si>
    <t>SAEI</t>
  </si>
  <si>
    <t>انتاج وتسويق اللحوم</t>
  </si>
  <si>
    <t>AIPM</t>
  </si>
  <si>
    <t>العراقية لانتاج البذور (AISP)</t>
  </si>
  <si>
    <t>الخياطة الحديثة</t>
  </si>
  <si>
    <t>IMOS</t>
  </si>
  <si>
    <t>مصرف كوردستان</t>
  </si>
  <si>
    <t>BKUI</t>
  </si>
  <si>
    <t>الكندي لانتاج اللقاحات</t>
  </si>
  <si>
    <t>IKLV</t>
  </si>
  <si>
    <t xml:space="preserve">مصرف العطاء الاسلامي </t>
  </si>
  <si>
    <t>BLAD</t>
  </si>
  <si>
    <t>عدم تقديم البيانات المالية السنوية للسنة المالية المنتهية 2019/3/31.سعر الاغلاق (5.800) دينار . قررت الهيئة العامة في اجتماعها المنعقد في 2019/7/11 زيادة رأسمال الشركة بنسبة (30%) من راسمال الشركة  استنادا الى المادة (55/ ثانيا وثالثا) من قانون الشركات .</t>
  </si>
  <si>
    <t>مصرف الطيف الاسلامي</t>
  </si>
  <si>
    <t>BTIB</t>
  </si>
  <si>
    <t>BBAY</t>
  </si>
  <si>
    <t>مصرف بابل</t>
  </si>
  <si>
    <t xml:space="preserve">بغداد العراق للنقل العام </t>
  </si>
  <si>
    <t>SBPT</t>
  </si>
  <si>
    <t>العراقية للنقل البري</t>
  </si>
  <si>
    <t>SILT</t>
  </si>
  <si>
    <t>بين النهرين للاستثمارات المالية</t>
  </si>
  <si>
    <t>VMES</t>
  </si>
  <si>
    <t>السجاد والمفروشات</t>
  </si>
  <si>
    <t>IITC</t>
  </si>
  <si>
    <t>مصرف الاستثمار</t>
  </si>
  <si>
    <t>BIBI</t>
  </si>
  <si>
    <t>مصرف اشور</t>
  </si>
  <si>
    <t>BASH</t>
  </si>
  <si>
    <t>المنصور الدوائية</t>
  </si>
  <si>
    <t>IMAP</t>
  </si>
  <si>
    <t>عدم تقديم الافصاح الفصلي لعام 2017 واستمرار الايقاف لعدم تقديم الافصاح السنوي للاعوام 2016و2017و2018 والافصاح الفصلي لعامي 2018و2019،. سعر الاغلاق (0.590) دينار.</t>
  </si>
  <si>
    <t>عدم تقديم الافصاح الفصلي لعام 2017 واستمرار الايقاف لعدم تقديم الافصاح السنوي للاعوام 2016و2017 و2018والافصاح الفصلي لعامي 2018 و 2019 . سعر الاغلاق (0.220) دينار.</t>
  </si>
  <si>
    <t>عدم تقديم الافصاح السنوي للاعوام 2016 و2017و2018 . سعر الاغلاق (0.290) دينار.</t>
  </si>
  <si>
    <t>عدم تقديم الافصاح السنوي للاعوام 2016 و2017 و2018واستمرار الايقاف لعدم تقديم الافصاح الفصلي للفصل الثاني والثالث لعام 2017 والافصاح الفصلي لعامي 2018 و 2019  . سعر الاغلاق (0.270) دينار.</t>
  </si>
  <si>
    <t>عدم تقديم الافصاح السنوي للاعوام 2016 و2017 و2018 واستمرار الايقاف لعدم تقديم الافصاح الفصلي للفصل الثاني والثالث لعام 2017 والافصاح الفصلي لعام 2018 و2019 . سعر الاغلاق (0.550) دينار.</t>
  </si>
  <si>
    <t>عدم تقديم البيانات المالية السنوية لعامي 2017 و2018.سعر الاغلاق (0.110) دينار.</t>
  </si>
  <si>
    <t>وضع المصرف تحت وصاية البنك المركزي العراقي واستمرار الايقاف لعدم تقديم الافصاح السنوي للاعوام 2016و2017و2018. سعر الاغلاق (0.250) دينار .</t>
  </si>
  <si>
    <t>عدم تقديم الافصاح الفصلي لعام 2015 واستمرار الايقاف لعدم تقديم الافصاح السنوي للاعوام 2014 و2015 و2016 و2017 و2018  والافصاح الفصلي للاعوام 2016و2017و2018، سعر الاغلاق (1.510) دينار.</t>
  </si>
  <si>
    <t>عدم تقديم الافصاح الفصلي لعام 2015 واستمرار الايقاف لعدم تقديم الافصاح السنوي للاعوام 2014 و2015 و2016 و2017 و2018 والافصاح الفصلي للاعوام 2016و2017و2018و2019 ، سعر الاغلاق (0.470) دينار.</t>
  </si>
  <si>
    <t>عدم تقديم الافصاح السنوي للاعوام 2014 و2015  و2016و2017 و2018  والافصاح الفصلي للاعوام 2016و2017و2018و2019، سعر الاغلاق (1.250) دينار.</t>
  </si>
  <si>
    <t xml:space="preserve"> الشركات الموقوفة عن التداول بقرار من هيئة الاوراق المالية </t>
  </si>
  <si>
    <t>فندق بابل</t>
  </si>
  <si>
    <t>HBAY</t>
  </si>
  <si>
    <t>انتاج الالبسة الجاهزة</t>
  </si>
  <si>
    <t>IRMC</t>
  </si>
  <si>
    <t xml:space="preserve"> وضع المصرف تحت وصاية البنك المركزي العراقي واستمرار الايقاف لعدم تقديم الافصاح السنوي للاعوام 2015 و2016 و2017 و2018والافصاح الفصلي للفصل الثالث لعام 2019. سعر الاغلاق (0.130) دينار.</t>
  </si>
  <si>
    <t>عدم تقديم البيانات المالية الفصلية للفصل الاول والثاني والثالث لعام 2019.سعر الاغلاق (6.400) دينار.</t>
  </si>
  <si>
    <t>عدم تقديم الافصاح الفصلي لعام  2016 واستمرار الايقاف لعدم تقديم الافصاح السنوي للاعوام 2015 و 2016و2017 و2018والافصاح الفصلي لعامي 2017 و2018  والفصل الثاني والثالث لعام 2019. سعر الاغلاق (0.310) دينار.</t>
  </si>
  <si>
    <t>عدم تقديم الافصاح السنوي للاعوام 2016و2017 و2018والافصاح الفصلي لعام 2018 والفصل الثاني والثالث لعام 2019. سعر الاغلاق (0.450) دينار.</t>
  </si>
  <si>
    <t>مصرف الاقليم التجاري</t>
  </si>
  <si>
    <t>BRTB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</si>
  <si>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</si>
  <si>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انعقاد الاجتماع الهيئة العامة للشركة لزيادة راس مال الشركة وفق المادة (56/رابعا) من قانون الشركات ، واستمرار الايقاف بقرار من هيئة الاوراق المالية لحين تقديم حسابات كاملة وواضحة حسب المعايير المحاسبية لعام 2017،واستمرار الايقاف لعدم تقديم الافصاح السنوي لعام 2018 .</t>
  </si>
  <si>
    <t>سد الموصل السياحية</t>
  </si>
  <si>
    <t>HTVM</t>
  </si>
  <si>
    <t>الصنائع الكيمياوية العصرية</t>
  </si>
  <si>
    <t>IMCI</t>
  </si>
  <si>
    <t>مصرف الشرق الاوسط</t>
  </si>
  <si>
    <t>BIME</t>
  </si>
  <si>
    <t>ابداع الشرق الاوسط</t>
  </si>
  <si>
    <t>SIBD</t>
  </si>
  <si>
    <t>مصرف المستشار الاسلامي</t>
  </si>
  <si>
    <t>BMUI</t>
  </si>
  <si>
    <t>فنادق كربلاء</t>
  </si>
  <si>
    <t>HKAR</t>
  </si>
  <si>
    <t>المصرف الدولي الاسلامي</t>
  </si>
  <si>
    <t>BINT</t>
  </si>
  <si>
    <t>المنافع للتحويل المالي(MTMA)</t>
  </si>
  <si>
    <t xml:space="preserve">مصرف الائتمان </t>
  </si>
  <si>
    <t>BROI</t>
  </si>
  <si>
    <t xml:space="preserve">ايقاف التداول على اسهم شركة المنافع للتحويل المالي المالي اعتبارا من جلسة 2020/2/17 بعد قرار البنك المركزي العراقي الصادر بالكتاب المرقم 5/9 29439 في 2019/12/31 تحويل نشاطها الى شركة صرافة فئة ( A ) </t>
  </si>
  <si>
    <t>آسياسيل للاتصالات</t>
  </si>
  <si>
    <t>HMAN</t>
  </si>
  <si>
    <t>فنادق المنصور</t>
  </si>
  <si>
    <t>مصرف القابض</t>
  </si>
  <si>
    <t>BQAB</t>
  </si>
  <si>
    <t>الامين للاستثمار المالي</t>
  </si>
  <si>
    <t>VAMF</t>
  </si>
  <si>
    <t>الخليج للتأمين</t>
  </si>
  <si>
    <t>NGIR</t>
  </si>
  <si>
    <t xml:space="preserve"> </t>
  </si>
  <si>
    <t>قطاع السياحة والفنادق</t>
  </si>
  <si>
    <t>مجموع قطاع السياحة والفنادق</t>
  </si>
  <si>
    <t>مصرف ايلاف الاسلامي</t>
  </si>
  <si>
    <t>BELF</t>
  </si>
  <si>
    <t>مصرف اربيل</t>
  </si>
  <si>
    <t>BERI</t>
  </si>
  <si>
    <t>قطاع التامين</t>
  </si>
  <si>
    <t>الاكثر ربحية</t>
  </si>
  <si>
    <t xml:space="preserve">المسؤولية القانونية استنادأ الى قانون رقم 74 لسنة 2004 </t>
  </si>
  <si>
    <t>فندق السدير</t>
  </si>
  <si>
    <t>HSAD</t>
  </si>
  <si>
    <t>مصرف الراجح الاسلامي للاستثمار والتمويل (BRAJ)</t>
  </si>
  <si>
    <t>مصرف أمين العراق الاسلامي</t>
  </si>
  <si>
    <t>BAME</t>
  </si>
  <si>
    <t>مصرف زين العراق</t>
  </si>
  <si>
    <t>BZII</t>
  </si>
  <si>
    <t>سيعقد اجتماع الهيئة العامة يوم الخميس 2020/6/18 الساعة العاشرة صباحا في فرع الشركة العامة للصناعات الجلدية /خلف سما المول ، مناقشة الحسابات الختامية للسنة المالية المنتهية  2019/3/31، ومعالجة الخسائر،  تم ايقاف التداول اعتبارا من جلسة الاثنين 2020/6/15   .</t>
  </si>
  <si>
    <t>مصرف الثقة الدولي(BTRU)</t>
  </si>
  <si>
    <t>اسماك الشرق الاوسط (AMEF)</t>
  </si>
  <si>
    <t>سيعقد اجتماع الهيئة العامة يوم الاربعاء 2020/6/17 الساعة العاشرة صباحا في مقر الشركة ، مناقشة الحسابات الختامية 2019 ،  تم ايقاف التداول اعتبارا من جلسة الاثنين 2020/6/15   .</t>
  </si>
  <si>
    <t>اولاً :  الشركات المساهمة المتوقفة عن التداول لانعقاد هيئاتها العامة .</t>
  </si>
  <si>
    <t>نشرة التداول في السوق النظامي رقم (68)</t>
  </si>
  <si>
    <t>جلسة الاربعاء الموافق 2020/6/17</t>
  </si>
  <si>
    <t>الشركات غير المتداولة في السوق النظامي لجلسة الاربعاء الموافق 2020/6/17</t>
  </si>
  <si>
    <t>اخبار الشركات المساهمة المدرجة في سوق العراق للاوراق المالية الاربعاء الموافق 2020/6/17</t>
  </si>
  <si>
    <t xml:space="preserve"> الشركات غير المتداولة في السوق الثاني لجلسة الاربعاء الموافق 2020/6/17</t>
  </si>
  <si>
    <t>نشرة التداول في السوق الثاني رقم (67)</t>
  </si>
  <si>
    <t>مجموع السوق الثاني</t>
  </si>
  <si>
    <t>مجموع السوقين</t>
  </si>
  <si>
    <t>بلغ الرقم القياسي العام (427.72) نقطة مرتفعا بنسبة (0.9)</t>
  </si>
  <si>
    <t>سوق العراق للأوراق المالية</t>
  </si>
  <si>
    <t>جلسة الأربعاء 2020/6/17</t>
  </si>
  <si>
    <t>نشرة  تداول الاسهم المشتراة لغير العراقيين في السوق النظامي</t>
  </si>
  <si>
    <t>المعمورة للاستثمارات العقارية</t>
  </si>
  <si>
    <t xml:space="preserve">قطاع الصناعة </t>
  </si>
  <si>
    <t xml:space="preserve">بغداد للمشروبات الغازية </t>
  </si>
  <si>
    <t xml:space="preserve">مجموع قطاع الصناعة </t>
  </si>
  <si>
    <t>المجموع الكلي</t>
  </si>
  <si>
    <t>نشرة  تداول الاسهم المباعة من غير العراقيين في السوق النظامي</t>
  </si>
  <si>
    <t xml:space="preserve">. سيتم إطلاق التداول علفى اسهم شركة مصرف الراجح الاسلامي للاستثمار والتمويل اعتبارا يوم الاحد 2020/6/21  براسمالها البالغ (250) مليار دينار في السزق الثاني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</si>
</sst>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69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sz val="14"/>
      <color theme="1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b/>
      <sz val="17"/>
      <color theme="1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b/>
      <sz val="11.5"/>
      <color rgb="FF002060"/>
      <name val="Arial"/>
      <family val="2"/>
      <scheme val="minor"/>
    </font>
    <font>
      <b/>
      <sz val="11.5"/>
      <color rgb="FF00206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b/>
      <sz val="11"/>
      <color rgb="FF002060"/>
      <name val="Arial"/>
      <family val="2"/>
    </font>
    <font>
      <sz val="10"/>
      <color theme="1"/>
      <name val="Arial"/>
      <family val="2"/>
      <charset val="178"/>
      <scheme val="minor"/>
    </font>
    <font>
      <sz val="14"/>
      <color rgb="FF002060"/>
      <name val="Arial"/>
      <family val="2"/>
    </font>
    <font>
      <b/>
      <sz val="12"/>
      <color rgb="FFFF0000"/>
      <name val="Arial"/>
      <family val="2"/>
    </font>
    <font>
      <b/>
      <sz val="16"/>
      <color rgb="FF00B050"/>
      <name val="Arial"/>
      <family val="2"/>
    </font>
    <font>
      <b/>
      <sz val="12"/>
      <color rgb="FF00B05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1">
    <xf numFmtId="0" fontId="0" fillId="0" borderId="0"/>
    <xf numFmtId="0" fontId="1" fillId="0" borderId="0"/>
    <xf numFmtId="0" fontId="1" fillId="0" borderId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3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3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3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4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4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4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44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4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4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4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24" fillId="47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24" fillId="4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24" fillId="45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24" fillId="48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24" fillId="49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24" fillId="50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24" fillId="5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24" fillId="52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24" fillId="53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24" fillId="4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24" fillId="4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24" fillId="54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25" fillId="38" borderId="0" applyNumberFormat="0" applyBorder="0" applyAlignment="0" applyProtection="0"/>
    <xf numFmtId="0" fontId="44" fillId="10" borderId="31" applyNumberFormat="0" applyAlignment="0" applyProtection="0"/>
    <xf numFmtId="0" fontId="44" fillId="10" borderId="31" applyNumberFormat="0" applyAlignment="0" applyProtection="0"/>
    <xf numFmtId="0" fontId="26" fillId="55" borderId="37" applyNumberFormat="0" applyAlignment="0" applyProtection="0"/>
    <xf numFmtId="0" fontId="45" fillId="11" borderId="34" applyNumberFormat="0" applyAlignment="0" applyProtection="0"/>
    <xf numFmtId="0" fontId="45" fillId="11" borderId="34" applyNumberFormat="0" applyAlignment="0" applyProtection="0"/>
    <xf numFmtId="0" fontId="27" fillId="56" borderId="38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9" fillId="39" borderId="0" applyNumberFormat="0" applyBorder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30" fillId="0" borderId="3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31" fillId="0" borderId="4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32" fillId="0" borderId="41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9" borderId="31" applyNumberFormat="0" applyAlignment="0" applyProtection="0"/>
    <xf numFmtId="0" fontId="51" fillId="9" borderId="31" applyNumberFormat="0" applyAlignment="0" applyProtection="0"/>
    <xf numFmtId="0" fontId="33" fillId="42" borderId="37" applyNumberFormat="0" applyAlignment="0" applyProtection="0"/>
    <xf numFmtId="0" fontId="52" fillId="0" borderId="33" applyNumberFormat="0" applyFill="0" applyAlignment="0" applyProtection="0"/>
    <xf numFmtId="0" fontId="52" fillId="0" borderId="33" applyNumberFormat="0" applyFill="0" applyAlignment="0" applyProtection="0"/>
    <xf numFmtId="0" fontId="34" fillId="0" borderId="42" applyNumberFormat="0" applyFill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35" fillId="5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12" borderId="35" applyNumberFormat="0" applyFont="0" applyAlignment="0" applyProtection="0"/>
    <xf numFmtId="0" fontId="41" fillId="12" borderId="35" applyNumberFormat="0" applyFont="0" applyAlignment="0" applyProtection="0"/>
    <xf numFmtId="0" fontId="1" fillId="58" borderId="43" applyNumberFormat="0" applyFont="0" applyAlignment="0" applyProtection="0"/>
    <xf numFmtId="0" fontId="1" fillId="58" borderId="43" applyNumberFormat="0" applyFont="0" applyAlignment="0" applyProtection="0"/>
    <xf numFmtId="0" fontId="54" fillId="10" borderId="32" applyNumberFormat="0" applyAlignment="0" applyProtection="0"/>
    <xf numFmtId="0" fontId="54" fillId="10" borderId="32" applyNumberFormat="0" applyAlignment="0" applyProtection="0"/>
    <xf numFmtId="0" fontId="37" fillId="55" borderId="44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39" fillId="0" borderId="4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55" borderId="52" applyNumberFormat="0" applyAlignment="0" applyProtection="0"/>
    <xf numFmtId="0" fontId="33" fillId="42" borderId="52" applyNumberFormat="0" applyAlignment="0" applyProtection="0"/>
    <xf numFmtId="0" fontId="1" fillId="58" borderId="53" applyNumberFormat="0" applyFont="0" applyAlignment="0" applyProtection="0"/>
    <xf numFmtId="0" fontId="1" fillId="58" borderId="53" applyNumberFormat="0" applyFont="0" applyAlignment="0" applyProtection="0"/>
    <xf numFmtId="0" fontId="37" fillId="55" borderId="54" applyNumberFormat="0" applyAlignment="0" applyProtection="0"/>
    <xf numFmtId="0" fontId="39" fillId="0" borderId="55" applyNumberFormat="0" applyFill="0" applyAlignment="0" applyProtection="0"/>
    <xf numFmtId="0" fontId="1" fillId="58" borderId="65" applyNumberFormat="0" applyFont="0" applyAlignment="0" applyProtection="0"/>
    <xf numFmtId="0" fontId="1" fillId="58" borderId="65" applyNumberFormat="0" applyFont="0" applyAlignment="0" applyProtection="0"/>
    <xf numFmtId="0" fontId="33" fillId="42" borderId="64" applyNumberFormat="0" applyAlignment="0" applyProtection="0"/>
    <xf numFmtId="0" fontId="26" fillId="55" borderId="64" applyNumberFormat="0" applyAlignment="0" applyProtection="0"/>
    <xf numFmtId="0" fontId="37" fillId="55" borderId="66" applyNumberFormat="0" applyAlignment="0" applyProtection="0"/>
    <xf numFmtId="0" fontId="39" fillId="0" borderId="67" applyNumberFormat="0" applyFill="0" applyAlignment="0" applyProtection="0"/>
    <xf numFmtId="0" fontId="1" fillId="58" borderId="69" applyNumberFormat="0" applyFont="0" applyAlignment="0" applyProtection="0"/>
    <xf numFmtId="0" fontId="1" fillId="58" borderId="69" applyNumberFormat="0" applyFont="0" applyAlignment="0" applyProtection="0"/>
    <xf numFmtId="0" fontId="33" fillId="42" borderId="68" applyNumberFormat="0" applyAlignment="0" applyProtection="0"/>
    <xf numFmtId="0" fontId="26" fillId="55" borderId="68" applyNumberFormat="0" applyAlignment="0" applyProtection="0"/>
    <xf numFmtId="0" fontId="37" fillId="55" borderId="70" applyNumberFormat="0" applyAlignment="0" applyProtection="0"/>
    <xf numFmtId="0" fontId="39" fillId="0" borderId="71" applyNumberFormat="0" applyFill="0" applyAlignment="0" applyProtection="0"/>
  </cellStyleXfs>
  <cellXfs count="185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0" fontId="0" fillId="0" borderId="0" xfId="0" applyFont="1"/>
    <xf numFmtId="0" fontId="12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3" fillId="0" borderId="0" xfId="0" applyFont="1"/>
    <xf numFmtId="2" fontId="9" fillId="0" borderId="16" xfId="2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2" fillId="0" borderId="2" xfId="0" applyNumberFormat="1" applyFont="1" applyBorder="1" applyAlignment="1"/>
    <xf numFmtId="0" fontId="12" fillId="0" borderId="2" xfId="0" applyFont="1" applyBorder="1" applyAlignment="1"/>
    <xf numFmtId="3" fontId="12" fillId="0" borderId="2" xfId="0" applyNumberFormat="1" applyFont="1" applyFill="1" applyBorder="1" applyAlignment="1"/>
    <xf numFmtId="0" fontId="7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0" fillId="4" borderId="0" xfId="0" applyFill="1"/>
    <xf numFmtId="2" fontId="8" fillId="0" borderId="16" xfId="0" applyNumberFormat="1" applyFont="1" applyBorder="1" applyAlignment="1">
      <alignment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4" fillId="0" borderId="18" xfId="2" applyNumberFormat="1" applyFont="1" applyBorder="1" applyAlignment="1">
      <alignment horizontal="center" vertical="center"/>
    </xf>
    <xf numFmtId="0" fontId="0" fillId="0" borderId="0" xfId="0"/>
    <xf numFmtId="167" fontId="6" fillId="0" borderId="18" xfId="2" applyNumberFormat="1" applyFont="1" applyBorder="1" applyAlignment="1">
      <alignment horizontal="center" vertical="center"/>
    </xf>
    <xf numFmtId="167" fontId="0" fillId="0" borderId="0" xfId="0" applyNumberFormat="1"/>
    <xf numFmtId="0" fontId="6" fillId="0" borderId="47" xfId="0" applyFont="1" applyFill="1" applyBorder="1" applyAlignment="1">
      <alignment vertical="center"/>
    </xf>
    <xf numFmtId="2" fontId="58" fillId="0" borderId="2" xfId="0" applyNumberFormat="1" applyFont="1" applyBorder="1" applyAlignment="1">
      <alignment horizontal="right" vertical="center"/>
    </xf>
    <xf numFmtId="164" fontId="6" fillId="0" borderId="49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0" fontId="0" fillId="0" borderId="0" xfId="0"/>
    <xf numFmtId="0" fontId="59" fillId="4" borderId="1" xfId="0" applyFont="1" applyFill="1" applyBorder="1" applyAlignment="1">
      <alignment vertical="center" wrapText="1"/>
    </xf>
    <xf numFmtId="167" fontId="59" fillId="4" borderId="18" xfId="0" applyNumberFormat="1" applyFont="1" applyFill="1" applyBorder="1" applyAlignment="1">
      <alignment vertical="center" wrapText="1"/>
    </xf>
    <xf numFmtId="164" fontId="59" fillId="4" borderId="1" xfId="0" applyNumberFormat="1" applyFont="1" applyFill="1" applyBorder="1" applyAlignment="1">
      <alignment horizontal="right" vertical="center" wrapText="1"/>
    </xf>
    <xf numFmtId="0" fontId="59" fillId="4" borderId="1" xfId="0" applyFont="1" applyFill="1" applyBorder="1" applyAlignment="1">
      <alignment horizontal="right" vertical="center" wrapText="1"/>
    </xf>
    <xf numFmtId="2" fontId="59" fillId="4" borderId="1" xfId="0" applyNumberFormat="1" applyFont="1" applyFill="1" applyBorder="1" applyAlignment="1">
      <alignment horizontal="right" vertical="center" wrapText="1"/>
    </xf>
    <xf numFmtId="0" fontId="59" fillId="4" borderId="48" xfId="0" applyFont="1" applyFill="1" applyBorder="1" applyAlignment="1">
      <alignment horizontal="right" vertical="center" wrapText="1"/>
    </xf>
    <xf numFmtId="3" fontId="6" fillId="0" borderId="59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 wrapText="1"/>
    </xf>
    <xf numFmtId="4" fontId="6" fillId="0" borderId="49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59" fillId="4" borderId="75" xfId="0" applyFont="1" applyFill="1" applyBorder="1" applyAlignment="1">
      <alignment horizontal="right" vertical="center" wrapText="1"/>
    </xf>
    <xf numFmtId="0" fontId="60" fillId="0" borderId="0" xfId="0" applyFont="1"/>
    <xf numFmtId="3" fontId="0" fillId="0" borderId="0" xfId="0" applyNumberFormat="1"/>
    <xf numFmtId="0" fontId="6" fillId="4" borderId="75" xfId="0" applyFont="1" applyFill="1" applyBorder="1" applyAlignment="1">
      <alignment vertical="center" wrapText="1"/>
    </xf>
    <xf numFmtId="164" fontId="6" fillId="0" borderId="75" xfId="0" applyNumberFormat="1" applyFont="1" applyFill="1" applyBorder="1" applyAlignment="1">
      <alignment horizontal="right" vertical="center" wrapText="1"/>
    </xf>
    <xf numFmtId="0" fontId="6" fillId="0" borderId="79" xfId="0" applyFont="1" applyFill="1" applyBorder="1" applyAlignment="1">
      <alignment horizontal="right" vertical="center" wrapText="1"/>
    </xf>
    <xf numFmtId="0" fontId="6" fillId="0" borderId="58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164" fontId="6" fillId="0" borderId="62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89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164" fontId="6" fillId="0" borderId="87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0" fontId="6" fillId="0" borderId="85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" fontId="62" fillId="0" borderId="2" xfId="0" applyNumberFormat="1" applyFont="1" applyBorder="1" applyAlignment="1">
      <alignment horizontal="center" vertical="center"/>
    </xf>
    <xf numFmtId="2" fontId="62" fillId="0" borderId="2" xfId="0" applyNumberFormat="1" applyFont="1" applyFill="1" applyBorder="1" applyAlignment="1">
      <alignment horizontal="center" vertical="center"/>
    </xf>
    <xf numFmtId="0" fontId="14" fillId="2" borderId="91" xfId="1" applyFont="1" applyFill="1" applyBorder="1" applyAlignment="1">
      <alignment horizontal="center" vertical="center"/>
    </xf>
    <xf numFmtId="0" fontId="14" fillId="2" borderId="91" xfId="1" applyFont="1" applyFill="1" applyBorder="1" applyAlignment="1">
      <alignment horizontal="center" vertical="center" wrapText="1"/>
    </xf>
    <xf numFmtId="4" fontId="62" fillId="0" borderId="49" xfId="0" applyNumberFormat="1" applyFont="1" applyBorder="1" applyAlignment="1">
      <alignment horizontal="center" vertical="center"/>
    </xf>
    <xf numFmtId="4" fontId="64" fillId="0" borderId="49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7" fillId="2" borderId="94" xfId="0" applyFont="1" applyFill="1" applyBorder="1" applyAlignment="1">
      <alignment horizontal="center" vertical="center"/>
    </xf>
    <xf numFmtId="0" fontId="67" fillId="2" borderId="94" xfId="0" applyFont="1" applyFill="1" applyBorder="1" applyAlignment="1">
      <alignment horizontal="center" vertical="center" wrapText="1"/>
    </xf>
    <xf numFmtId="0" fontId="66" fillId="0" borderId="94" xfId="2" applyFont="1" applyFill="1" applyBorder="1" applyAlignment="1">
      <alignment horizontal="right" vertical="center"/>
    </xf>
    <xf numFmtId="0" fontId="66" fillId="0" borderId="94" xfId="2" applyFont="1" applyFill="1" applyBorder="1" applyAlignment="1">
      <alignment horizontal="left" vertical="center"/>
    </xf>
    <xf numFmtId="3" fontId="66" fillId="0" borderId="98" xfId="2" applyNumberFormat="1" applyFont="1" applyFill="1" applyBorder="1" applyAlignment="1">
      <alignment horizontal="center" vertical="center"/>
    </xf>
    <xf numFmtId="0" fontId="68" fillId="0" borderId="0" xfId="0" applyFont="1"/>
    <xf numFmtId="0" fontId="66" fillId="2" borderId="94" xfId="0" applyFont="1" applyFill="1" applyBorder="1" applyAlignment="1">
      <alignment horizontal="center" vertical="center"/>
    </xf>
    <xf numFmtId="0" fontId="66" fillId="2" borderId="94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2" fontId="0" fillId="0" borderId="50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0" fontId="6" fillId="0" borderId="85" xfId="0" applyFont="1" applyFill="1" applyBorder="1" applyAlignment="1">
      <alignment horizontal="right" vertical="center"/>
    </xf>
    <xf numFmtId="0" fontId="6" fillId="0" borderId="86" xfId="0" applyFont="1" applyFill="1" applyBorder="1" applyAlignment="1">
      <alignment horizontal="right" vertical="center"/>
    </xf>
    <xf numFmtId="0" fontId="6" fillId="0" borderId="87" xfId="0" applyFont="1" applyFill="1" applyBorder="1" applyAlignment="1">
      <alignment horizontal="right" vertical="center"/>
    </xf>
    <xf numFmtId="3" fontId="6" fillId="0" borderId="73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3" fontId="6" fillId="0" borderId="7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3" fontId="6" fillId="0" borderId="90" xfId="0" applyNumberFormat="1" applyFont="1" applyBorder="1" applyAlignment="1">
      <alignment horizontal="center" vertical="center"/>
    </xf>
    <xf numFmtId="164" fontId="61" fillId="0" borderId="80" xfId="0" applyNumberFormat="1" applyFont="1" applyFill="1" applyBorder="1" applyAlignment="1">
      <alignment horizontal="right" vertical="center" wrapText="1"/>
    </xf>
    <xf numFmtId="164" fontId="61" fillId="0" borderId="81" xfId="0" applyNumberFormat="1" applyFont="1" applyFill="1" applyBorder="1" applyAlignment="1">
      <alignment horizontal="right" vertical="center" wrapText="1"/>
    </xf>
    <xf numFmtId="164" fontId="61" fillId="0" borderId="82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0" fillId="0" borderId="73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2" fontId="0" fillId="0" borderId="74" xfId="0" applyNumberFormat="1" applyBorder="1" applyAlignment="1">
      <alignment horizontal="center"/>
    </xf>
    <xf numFmtId="0" fontId="14" fillId="0" borderId="50" xfId="0" applyFont="1" applyFill="1" applyBorder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/>
    </xf>
    <xf numFmtId="2" fontId="3" fillId="0" borderId="63" xfId="0" applyNumberFormat="1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2" fontId="0" fillId="0" borderId="58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15" fillId="5" borderId="61" xfId="0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4" fontId="63" fillId="0" borderId="12" xfId="0" applyNumberFormat="1" applyFont="1" applyBorder="1" applyAlignment="1">
      <alignment horizontal="right" vertical="center"/>
    </xf>
    <xf numFmtId="4" fontId="63" fillId="0" borderId="14" xfId="0" applyNumberFormat="1" applyFont="1" applyBorder="1" applyAlignment="1">
      <alignment horizontal="right" vertical="center"/>
    </xf>
    <xf numFmtId="164" fontId="6" fillId="0" borderId="58" xfId="0" applyNumberFormat="1" applyFont="1" applyBorder="1" applyAlignment="1">
      <alignment horizontal="right" vertical="center" wrapText="1"/>
    </xf>
    <xf numFmtId="164" fontId="6" fillId="0" borderId="63" xfId="0" applyNumberFormat="1" applyFont="1" applyBorder="1" applyAlignment="1">
      <alignment horizontal="right" vertical="center" wrapText="1"/>
    </xf>
    <xf numFmtId="164" fontId="6" fillId="0" borderId="56" xfId="0" applyNumberFormat="1" applyFont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center" vertical="center"/>
    </xf>
    <xf numFmtId="2" fontId="16" fillId="4" borderId="10" xfId="0" applyNumberFormat="1" applyFont="1" applyFill="1" applyBorder="1" applyAlignment="1">
      <alignment horizontal="center" vertical="center"/>
    </xf>
    <xf numFmtId="2" fontId="17" fillId="4" borderId="10" xfId="0" applyNumberFormat="1" applyFont="1" applyFill="1" applyBorder="1" applyAlignment="1">
      <alignment horizontal="center" vertical="center"/>
    </xf>
    <xf numFmtId="0" fontId="66" fillId="0" borderId="95" xfId="0" applyFont="1" applyBorder="1" applyAlignment="1">
      <alignment horizontal="center" vertical="center"/>
    </xf>
    <xf numFmtId="0" fontId="66" fillId="0" borderId="96" xfId="0" applyFont="1" applyBorder="1" applyAlignment="1">
      <alignment horizontal="center" vertical="center"/>
    </xf>
    <xf numFmtId="0" fontId="66" fillId="0" borderId="97" xfId="0" applyFont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5" fillId="0" borderId="93" xfId="0" applyFont="1" applyBorder="1" applyAlignment="1">
      <alignment horizontal="right" vertical="center"/>
    </xf>
    <xf numFmtId="0" fontId="66" fillId="0" borderId="99" xfId="0" applyFont="1" applyFill="1" applyBorder="1" applyAlignment="1">
      <alignment horizontal="center" vertical="center"/>
    </xf>
    <xf numFmtId="0" fontId="66" fillId="0" borderId="100" xfId="0" applyFont="1" applyFill="1" applyBorder="1" applyAlignment="1">
      <alignment horizontal="center" vertical="center"/>
    </xf>
    <xf numFmtId="0" fontId="66" fillId="0" borderId="99" xfId="2" applyFont="1" applyFill="1" applyBorder="1" applyAlignment="1">
      <alignment horizontal="center" vertical="center"/>
    </xf>
    <xf numFmtId="0" fontId="66" fillId="0" borderId="100" xfId="2" applyFont="1" applyFill="1" applyBorder="1" applyAlignment="1">
      <alignment horizontal="center" vertical="center"/>
    </xf>
    <xf numFmtId="2" fontId="7" fillId="0" borderId="58" xfId="0" applyNumberFormat="1" applyFont="1" applyBorder="1" applyAlignment="1">
      <alignment horizontal="center" vertical="center"/>
    </xf>
    <xf numFmtId="2" fontId="7" fillId="0" borderId="57" xfId="0" applyNumberFormat="1" applyFont="1" applyBorder="1" applyAlignment="1">
      <alignment horizontal="center" vertical="center"/>
    </xf>
    <xf numFmtId="2" fontId="7" fillId="0" borderId="5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2" fontId="7" fillId="0" borderId="83" xfId="0" applyNumberFormat="1" applyFont="1" applyBorder="1" applyAlignment="1">
      <alignment horizontal="center" vertical="center"/>
    </xf>
    <xf numFmtId="2" fontId="7" fillId="0" borderId="84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78" xfId="0" applyNumberFormat="1" applyFont="1" applyBorder="1" applyAlignment="1">
      <alignment horizontal="center" vertical="center"/>
    </xf>
    <xf numFmtId="2" fontId="7" fillId="0" borderId="85" xfId="0" applyNumberFormat="1" applyFont="1" applyBorder="1" applyAlignment="1">
      <alignment horizontal="center" vertical="center"/>
    </xf>
    <xf numFmtId="2" fontId="7" fillId="0" borderId="86" xfId="0" applyNumberFormat="1" applyFont="1" applyBorder="1" applyAlignment="1">
      <alignment horizontal="center" vertical="center"/>
    </xf>
    <xf numFmtId="2" fontId="7" fillId="0" borderId="87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2" fillId="3" borderId="76" xfId="2" applyNumberFormat="1" applyFont="1" applyFill="1" applyBorder="1" applyAlignment="1">
      <alignment horizontal="right" vertical="center"/>
    </xf>
    <xf numFmtId="164" fontId="19" fillId="0" borderId="0" xfId="0" applyNumberFormat="1" applyFont="1" applyBorder="1" applyAlignment="1">
      <alignment horizontal="center" vertical="center" wrapText="1"/>
    </xf>
  </cellXfs>
  <cellStyles count="431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3" xfId="415"/>
    <cellStyle name="Note 3 4" xfId="420"/>
    <cellStyle name="Note 3 5" xfId="426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57152</xdr:rowOff>
    </xdr:from>
    <xdr:to>
      <xdr:col>14</xdr:col>
      <xdr:colOff>0</xdr:colOff>
      <xdr:row>2</xdr:row>
      <xdr:rowOff>76200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793649" y="57152"/>
          <a:ext cx="255270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rightToLeft="1" tabSelected="1" topLeftCell="A68" zoomScaleNormal="100" workbookViewId="0">
      <selection activeCell="B75" sqref="B75:N75"/>
    </sheetView>
  </sheetViews>
  <sheetFormatPr defaultRowHeight="14.25"/>
  <cols>
    <col min="1" max="1" width="0.625" customWidth="1"/>
    <col min="2" max="2" width="19.75" customWidth="1"/>
    <col min="3" max="3" width="8.25" customWidth="1"/>
    <col min="4" max="4" width="8.5" customWidth="1"/>
    <col min="5" max="5" width="8.375" customWidth="1"/>
    <col min="6" max="6" width="8.25" customWidth="1"/>
    <col min="7" max="7" width="8.375" customWidth="1"/>
    <col min="8" max="8" width="8.625" customWidth="1"/>
    <col min="9" max="9" width="8.375" customWidth="1"/>
    <col min="10" max="10" width="8.25" customWidth="1"/>
    <col min="11" max="11" width="6.75" customWidth="1"/>
    <col min="12" max="12" width="7.5" customWidth="1"/>
    <col min="13" max="13" width="15.375" customWidth="1"/>
    <col min="14" max="14" width="14.75" customWidth="1"/>
  </cols>
  <sheetData>
    <row r="1" spans="2:15" s="3" customFormat="1" ht="45.75" customHeight="1">
      <c r="B1" s="134" t="s">
        <v>0</v>
      </c>
      <c r="C1" s="135"/>
      <c r="D1" s="136"/>
      <c r="E1" s="2"/>
      <c r="F1" s="2"/>
      <c r="G1" s="2"/>
      <c r="H1" s="2"/>
      <c r="I1" s="2"/>
      <c r="J1" s="2"/>
      <c r="K1" s="2"/>
      <c r="L1" s="2"/>
      <c r="M1" s="2"/>
    </row>
    <row r="2" spans="2:15" ht="42" customHeight="1">
      <c r="B2" s="32" t="s">
        <v>267</v>
      </c>
      <c r="C2" s="32"/>
      <c r="D2" s="3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5" ht="42" customHeight="1">
      <c r="B3" s="20" t="s">
        <v>1</v>
      </c>
      <c r="C3" s="137">
        <v>508380065.98000002</v>
      </c>
      <c r="D3" s="138"/>
      <c r="E3" s="139"/>
      <c r="F3" s="2"/>
      <c r="G3" s="2"/>
      <c r="H3" s="2"/>
      <c r="I3" s="2"/>
      <c r="J3" s="4"/>
      <c r="K3" s="1" t="s">
        <v>7</v>
      </c>
      <c r="L3" s="2"/>
      <c r="M3" s="2"/>
      <c r="N3" s="26">
        <v>27</v>
      </c>
    </row>
    <row r="4" spans="2:15" ht="42" customHeight="1">
      <c r="B4" s="21" t="s">
        <v>2</v>
      </c>
      <c r="C4" s="137">
        <v>635627669</v>
      </c>
      <c r="D4" s="138"/>
      <c r="E4" s="139"/>
      <c r="F4" s="2"/>
      <c r="G4" s="2"/>
      <c r="H4" s="2"/>
      <c r="I4" s="2"/>
      <c r="J4" s="4"/>
      <c r="K4" s="1" t="s">
        <v>8</v>
      </c>
      <c r="L4" s="2"/>
      <c r="M4" s="2"/>
      <c r="N4" s="26">
        <v>11</v>
      </c>
    </row>
    <row r="5" spans="2:15" ht="42" customHeight="1">
      <c r="B5" s="21" t="s">
        <v>3</v>
      </c>
      <c r="C5" s="137">
        <v>223</v>
      </c>
      <c r="D5" s="138"/>
      <c r="E5" s="139"/>
      <c r="F5" s="2"/>
      <c r="G5" s="2"/>
      <c r="H5" s="2"/>
      <c r="I5" s="2"/>
      <c r="J5" s="4"/>
      <c r="K5" s="1" t="s">
        <v>9</v>
      </c>
      <c r="L5" s="2"/>
      <c r="M5" s="2"/>
      <c r="N5" s="27">
        <v>3</v>
      </c>
    </row>
    <row r="6" spans="2:15" ht="42" customHeight="1">
      <c r="B6" s="21" t="s">
        <v>4</v>
      </c>
      <c r="C6" s="140">
        <v>427.72</v>
      </c>
      <c r="D6" s="141"/>
      <c r="E6" s="142"/>
      <c r="F6" s="2"/>
      <c r="G6" s="2"/>
      <c r="H6" s="2"/>
      <c r="I6" s="2"/>
      <c r="J6" s="4"/>
      <c r="K6" s="1" t="s">
        <v>10</v>
      </c>
      <c r="L6" s="2"/>
      <c r="M6" s="2"/>
      <c r="N6" s="27">
        <v>2</v>
      </c>
      <c r="O6" s="59"/>
    </row>
    <row r="7" spans="2:15" ht="42" customHeight="1">
      <c r="B7" s="21" t="s">
        <v>5</v>
      </c>
      <c r="C7" s="143">
        <v>0.9</v>
      </c>
      <c r="D7" s="144"/>
      <c r="E7" s="42"/>
      <c r="F7" s="2"/>
      <c r="G7" s="2"/>
      <c r="H7" s="2"/>
      <c r="I7" s="2"/>
      <c r="J7" s="4"/>
      <c r="K7" s="1" t="s">
        <v>11</v>
      </c>
      <c r="L7" s="2"/>
      <c r="M7" s="2"/>
      <c r="N7" s="26">
        <v>22</v>
      </c>
      <c r="O7" s="59"/>
    </row>
    <row r="8" spans="2:15" ht="48.75" customHeight="1">
      <c r="B8" s="22" t="s">
        <v>6</v>
      </c>
      <c r="C8" s="11">
        <v>104</v>
      </c>
      <c r="D8" s="23"/>
      <c r="E8" s="24"/>
      <c r="F8" s="6"/>
      <c r="G8" s="6"/>
      <c r="H8" s="6"/>
      <c r="I8" s="6"/>
      <c r="J8" s="4"/>
      <c r="K8" s="5" t="s">
        <v>12</v>
      </c>
      <c r="L8" s="6"/>
      <c r="M8" s="6"/>
      <c r="N8" s="28">
        <v>52</v>
      </c>
      <c r="O8" s="59"/>
    </row>
    <row r="9" spans="2:15" ht="45.75" customHeight="1">
      <c r="B9" s="127" t="s">
        <v>266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</row>
    <row r="10" spans="2:15" ht="58.5" customHeight="1">
      <c r="B10" s="33" t="s">
        <v>13</v>
      </c>
      <c r="C10" s="34" t="s">
        <v>14</v>
      </c>
      <c r="D10" s="34" t="s">
        <v>15</v>
      </c>
      <c r="E10" s="34" t="s">
        <v>16</v>
      </c>
      <c r="F10" s="34" t="s">
        <v>17</v>
      </c>
      <c r="G10" s="34" t="s">
        <v>18</v>
      </c>
      <c r="H10" s="34" t="s">
        <v>19</v>
      </c>
      <c r="I10" s="34" t="s">
        <v>20</v>
      </c>
      <c r="J10" s="34" t="s">
        <v>21</v>
      </c>
      <c r="K10" s="34" t="s">
        <v>22</v>
      </c>
      <c r="L10" s="34" t="s">
        <v>3</v>
      </c>
      <c r="M10" s="34" t="s">
        <v>2</v>
      </c>
      <c r="N10" s="34" t="s">
        <v>1</v>
      </c>
    </row>
    <row r="11" spans="2:15" ht="33" customHeight="1">
      <c r="B11" s="92" t="s">
        <v>23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2:15" s="45" customFormat="1" ht="33" customHeight="1">
      <c r="B12" s="66" t="s">
        <v>190</v>
      </c>
      <c r="C12" s="67" t="s">
        <v>191</v>
      </c>
      <c r="D12" s="43">
        <v>0.22</v>
      </c>
      <c r="E12" s="43">
        <v>0.22</v>
      </c>
      <c r="F12" s="43">
        <v>0.22</v>
      </c>
      <c r="G12" s="43">
        <v>0.22</v>
      </c>
      <c r="H12" s="43">
        <v>0.22</v>
      </c>
      <c r="I12" s="43">
        <v>0.22</v>
      </c>
      <c r="J12" s="43">
        <v>0.22</v>
      </c>
      <c r="K12" s="55">
        <v>0</v>
      </c>
      <c r="L12" s="44">
        <v>4</v>
      </c>
      <c r="M12" s="44">
        <v>4800000</v>
      </c>
      <c r="N12" s="44">
        <v>1056000</v>
      </c>
    </row>
    <row r="13" spans="2:15" s="45" customFormat="1" ht="33" customHeight="1">
      <c r="B13" s="66" t="s">
        <v>179</v>
      </c>
      <c r="C13" s="67" t="s">
        <v>178</v>
      </c>
      <c r="D13" s="43">
        <v>0.09</v>
      </c>
      <c r="E13" s="43">
        <v>0.09</v>
      </c>
      <c r="F13" s="43">
        <v>0.09</v>
      </c>
      <c r="G13" s="43">
        <v>0.09</v>
      </c>
      <c r="H13" s="43">
        <v>0.09</v>
      </c>
      <c r="I13" s="43">
        <v>0.09</v>
      </c>
      <c r="J13" s="43">
        <v>0.09</v>
      </c>
      <c r="K13" s="55">
        <v>0</v>
      </c>
      <c r="L13" s="44">
        <v>1</v>
      </c>
      <c r="M13" s="44">
        <v>10105000</v>
      </c>
      <c r="N13" s="44">
        <v>909450</v>
      </c>
    </row>
    <row r="14" spans="2:15" s="45" customFormat="1" ht="33" customHeight="1">
      <c r="B14" s="66" t="s">
        <v>98</v>
      </c>
      <c r="C14" s="67" t="s">
        <v>99</v>
      </c>
      <c r="D14" s="43">
        <v>0.3</v>
      </c>
      <c r="E14" s="43">
        <v>0.31</v>
      </c>
      <c r="F14" s="43">
        <v>0.3</v>
      </c>
      <c r="G14" s="43">
        <v>0.31</v>
      </c>
      <c r="H14" s="43">
        <v>0.3</v>
      </c>
      <c r="I14" s="43">
        <v>0.31</v>
      </c>
      <c r="J14" s="43">
        <v>0.3</v>
      </c>
      <c r="K14" s="55">
        <v>3.33</v>
      </c>
      <c r="L14" s="44">
        <v>26</v>
      </c>
      <c r="M14" s="44">
        <v>265280000</v>
      </c>
      <c r="N14" s="44">
        <v>81890843.540000007</v>
      </c>
    </row>
    <row r="15" spans="2:15" s="45" customFormat="1" ht="33" customHeight="1">
      <c r="B15" s="66" t="s">
        <v>156</v>
      </c>
      <c r="C15" s="67" t="s">
        <v>157</v>
      </c>
      <c r="D15" s="43">
        <v>0.43</v>
      </c>
      <c r="E15" s="43">
        <v>0.43</v>
      </c>
      <c r="F15" s="43">
        <v>0.43</v>
      </c>
      <c r="G15" s="43">
        <v>0.43</v>
      </c>
      <c r="H15" s="43">
        <v>0.42</v>
      </c>
      <c r="I15" s="43">
        <v>0.43</v>
      </c>
      <c r="J15" s="43">
        <v>0.42</v>
      </c>
      <c r="K15" s="55">
        <v>2.38</v>
      </c>
      <c r="L15" s="44">
        <v>1</v>
      </c>
      <c r="M15" s="44">
        <v>5000000</v>
      </c>
      <c r="N15" s="44">
        <v>2150000</v>
      </c>
    </row>
    <row r="16" spans="2:15" s="45" customFormat="1" ht="33" customHeight="1">
      <c r="B16" s="66" t="s">
        <v>188</v>
      </c>
      <c r="C16" s="67" t="s">
        <v>189</v>
      </c>
      <c r="D16" s="43">
        <v>0.21</v>
      </c>
      <c r="E16" s="43">
        <v>0.22</v>
      </c>
      <c r="F16" s="43">
        <v>0.21</v>
      </c>
      <c r="G16" s="43">
        <v>0.22</v>
      </c>
      <c r="H16" s="43">
        <v>0.22</v>
      </c>
      <c r="I16" s="43">
        <v>0.22</v>
      </c>
      <c r="J16" s="43">
        <v>0.22</v>
      </c>
      <c r="K16" s="55">
        <v>0</v>
      </c>
      <c r="L16" s="44">
        <v>2</v>
      </c>
      <c r="M16" s="44">
        <v>500000</v>
      </c>
      <c r="N16" s="44">
        <v>107500</v>
      </c>
    </row>
    <row r="17" spans="2:14" s="45" customFormat="1" ht="33" customHeight="1">
      <c r="B17" s="66" t="s">
        <v>221</v>
      </c>
      <c r="C17" s="67" t="s">
        <v>222</v>
      </c>
      <c r="D17" s="43">
        <v>0.1</v>
      </c>
      <c r="E17" s="43">
        <v>0.1</v>
      </c>
      <c r="F17" s="43">
        <v>0.1</v>
      </c>
      <c r="G17" s="43">
        <v>0.1</v>
      </c>
      <c r="H17" s="43">
        <v>0.1</v>
      </c>
      <c r="I17" s="43">
        <v>0.1</v>
      </c>
      <c r="J17" s="43">
        <v>0.1</v>
      </c>
      <c r="K17" s="55">
        <v>0</v>
      </c>
      <c r="L17" s="44">
        <v>4</v>
      </c>
      <c r="M17" s="44">
        <v>20601562</v>
      </c>
      <c r="N17" s="44">
        <v>2060156.2</v>
      </c>
    </row>
    <row r="18" spans="2:14" s="45" customFormat="1" ht="33" customHeight="1">
      <c r="B18" s="66" t="s">
        <v>70</v>
      </c>
      <c r="C18" s="67" t="s">
        <v>71</v>
      </c>
      <c r="D18" s="43">
        <v>0.55000000000000004</v>
      </c>
      <c r="E18" s="43">
        <v>0.56000000000000005</v>
      </c>
      <c r="F18" s="43">
        <v>0.55000000000000004</v>
      </c>
      <c r="G18" s="43">
        <v>0.55000000000000004</v>
      </c>
      <c r="H18" s="43">
        <v>0.55000000000000004</v>
      </c>
      <c r="I18" s="43">
        <v>0.56000000000000005</v>
      </c>
      <c r="J18" s="43">
        <v>0.55000000000000004</v>
      </c>
      <c r="K18" s="55">
        <v>1.82</v>
      </c>
      <c r="L18" s="44">
        <v>10</v>
      </c>
      <c r="M18" s="44">
        <v>29000000</v>
      </c>
      <c r="N18" s="44">
        <v>16040000</v>
      </c>
    </row>
    <row r="19" spans="2:14" s="45" customFormat="1" ht="33" customHeight="1">
      <c r="B19" s="66" t="s">
        <v>137</v>
      </c>
      <c r="C19" s="67" t="s">
        <v>138</v>
      </c>
      <c r="D19" s="43">
        <v>0.44</v>
      </c>
      <c r="E19" s="43">
        <v>0.44</v>
      </c>
      <c r="F19" s="43">
        <v>0.44</v>
      </c>
      <c r="G19" s="43">
        <v>0.44</v>
      </c>
      <c r="H19" s="43">
        <v>0.44</v>
      </c>
      <c r="I19" s="43">
        <v>0.44</v>
      </c>
      <c r="J19" s="43">
        <v>0.44</v>
      </c>
      <c r="K19" s="55">
        <v>0</v>
      </c>
      <c r="L19" s="44">
        <v>5</v>
      </c>
      <c r="M19" s="44">
        <v>5000000</v>
      </c>
      <c r="N19" s="44">
        <v>2200000</v>
      </c>
    </row>
    <row r="20" spans="2:14" s="45" customFormat="1" ht="33" customHeight="1">
      <c r="B20" s="66" t="s">
        <v>68</v>
      </c>
      <c r="C20" s="67" t="s">
        <v>69</v>
      </c>
      <c r="D20" s="43">
        <v>7.0000000000000007E-2</v>
      </c>
      <c r="E20" s="43">
        <v>7.0000000000000007E-2</v>
      </c>
      <c r="F20" s="43">
        <v>7.0000000000000007E-2</v>
      </c>
      <c r="G20" s="43">
        <v>7.0000000000000007E-2</v>
      </c>
      <c r="H20" s="43">
        <v>0.06</v>
      </c>
      <c r="I20" s="43">
        <v>7.0000000000000007E-2</v>
      </c>
      <c r="J20" s="43">
        <v>0.06</v>
      </c>
      <c r="K20" s="55">
        <v>16.670000000000002</v>
      </c>
      <c r="L20" s="44">
        <v>1</v>
      </c>
      <c r="M20" s="44">
        <v>5000000</v>
      </c>
      <c r="N20" s="44">
        <v>350000</v>
      </c>
    </row>
    <row r="21" spans="2:14" ht="33" customHeight="1">
      <c r="B21" s="95" t="s">
        <v>24</v>
      </c>
      <c r="C21" s="96"/>
      <c r="D21" s="98"/>
      <c r="E21" s="99"/>
      <c r="F21" s="99"/>
      <c r="G21" s="99"/>
      <c r="H21" s="99"/>
      <c r="I21" s="99"/>
      <c r="J21" s="99"/>
      <c r="K21" s="100"/>
      <c r="L21" s="53">
        <f>SUM(L12:L20)</f>
        <v>54</v>
      </c>
      <c r="M21" s="53">
        <f>SUM(M12:M20)</f>
        <v>345286562</v>
      </c>
      <c r="N21" s="53">
        <f>SUM(N12:N20)</f>
        <v>106763949.74000001</v>
      </c>
    </row>
    <row r="22" spans="2:14" s="45" customFormat="1" ht="33" customHeight="1">
      <c r="B22" s="115" t="s">
        <v>65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</row>
    <row r="23" spans="2:14" s="45" customFormat="1" ht="33" customHeight="1">
      <c r="B23" s="66" t="s">
        <v>235</v>
      </c>
      <c r="C23" s="67" t="s">
        <v>76</v>
      </c>
      <c r="D23" s="43">
        <v>7.06</v>
      </c>
      <c r="E23" s="43">
        <v>7.2</v>
      </c>
      <c r="F23" s="43">
        <v>7.06</v>
      </c>
      <c r="G23" s="43">
        <v>7.15</v>
      </c>
      <c r="H23" s="43">
        <v>7.04</v>
      </c>
      <c r="I23" s="43">
        <v>7.2</v>
      </c>
      <c r="J23" s="43">
        <v>7.07</v>
      </c>
      <c r="K23" s="55">
        <v>1.84</v>
      </c>
      <c r="L23" s="44">
        <v>51</v>
      </c>
      <c r="M23" s="44">
        <v>4075000</v>
      </c>
      <c r="N23" s="44">
        <v>29155000</v>
      </c>
    </row>
    <row r="24" spans="2:14" s="45" customFormat="1" ht="33" customHeight="1">
      <c r="B24" s="121" t="s">
        <v>149</v>
      </c>
      <c r="C24" s="96"/>
      <c r="D24" s="98"/>
      <c r="E24" s="99"/>
      <c r="F24" s="99"/>
      <c r="G24" s="99"/>
      <c r="H24" s="99"/>
      <c r="I24" s="99"/>
      <c r="J24" s="99"/>
      <c r="K24" s="100"/>
      <c r="L24" s="53">
        <v>51</v>
      </c>
      <c r="M24" s="53">
        <v>4075000</v>
      </c>
      <c r="N24" s="53">
        <v>29155000</v>
      </c>
    </row>
    <row r="25" spans="2:14" s="38" customFormat="1" ht="33" customHeight="1">
      <c r="B25" s="115" t="s">
        <v>25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</row>
    <row r="26" spans="2:14" s="45" customFormat="1" ht="33" customHeight="1">
      <c r="B26" s="66" t="s">
        <v>180</v>
      </c>
      <c r="C26" s="67" t="s">
        <v>181</v>
      </c>
      <c r="D26" s="43">
        <v>17.5</v>
      </c>
      <c r="E26" s="43">
        <v>17.5</v>
      </c>
      <c r="F26" s="43">
        <v>17.5</v>
      </c>
      <c r="G26" s="43">
        <v>17.5</v>
      </c>
      <c r="H26" s="43">
        <v>17.5</v>
      </c>
      <c r="I26" s="43">
        <v>17.5</v>
      </c>
      <c r="J26" s="43">
        <v>17.5</v>
      </c>
      <c r="K26" s="55">
        <v>0</v>
      </c>
      <c r="L26" s="44">
        <v>3</v>
      </c>
      <c r="M26" s="44">
        <v>850</v>
      </c>
      <c r="N26" s="44">
        <v>14875</v>
      </c>
    </row>
    <row r="27" spans="2:14" s="45" customFormat="1" ht="33" customHeight="1">
      <c r="B27" s="66" t="s">
        <v>182</v>
      </c>
      <c r="C27" s="67" t="s">
        <v>183</v>
      </c>
      <c r="D27" s="43">
        <v>1.38</v>
      </c>
      <c r="E27" s="43">
        <v>1.38</v>
      </c>
      <c r="F27" s="43">
        <v>1.38</v>
      </c>
      <c r="G27" s="43">
        <v>1.38</v>
      </c>
      <c r="H27" s="43">
        <v>1.38</v>
      </c>
      <c r="I27" s="43">
        <v>1.38</v>
      </c>
      <c r="J27" s="43">
        <v>1.4</v>
      </c>
      <c r="K27" s="55">
        <v>-1.43</v>
      </c>
      <c r="L27" s="44">
        <v>9</v>
      </c>
      <c r="M27" s="44">
        <v>6150000</v>
      </c>
      <c r="N27" s="44">
        <v>8487000</v>
      </c>
    </row>
    <row r="28" spans="2:14" s="45" customFormat="1" ht="33" customHeight="1">
      <c r="B28" s="66" t="s">
        <v>66</v>
      </c>
      <c r="C28" s="67" t="s">
        <v>67</v>
      </c>
      <c r="D28" s="43">
        <v>3.4</v>
      </c>
      <c r="E28" s="43">
        <v>3.4</v>
      </c>
      <c r="F28" s="43">
        <v>3.4</v>
      </c>
      <c r="G28" s="43">
        <v>3.4</v>
      </c>
      <c r="H28" s="43">
        <v>3.35</v>
      </c>
      <c r="I28" s="43">
        <v>3.4</v>
      </c>
      <c r="J28" s="43">
        <v>3.35</v>
      </c>
      <c r="K28" s="55">
        <v>1.49</v>
      </c>
      <c r="L28" s="44">
        <v>2</v>
      </c>
      <c r="M28" s="44">
        <v>300000</v>
      </c>
      <c r="N28" s="44">
        <v>1020000</v>
      </c>
    </row>
    <row r="29" spans="2:14" s="45" customFormat="1" ht="33" customHeight="1">
      <c r="B29" s="70" t="s">
        <v>90</v>
      </c>
      <c r="C29" s="41" t="s">
        <v>91</v>
      </c>
      <c r="D29" s="43">
        <v>1.44</v>
      </c>
      <c r="E29" s="43">
        <v>1.48</v>
      </c>
      <c r="F29" s="43">
        <v>1.44</v>
      </c>
      <c r="G29" s="43">
        <v>1.46</v>
      </c>
      <c r="H29" s="43">
        <v>1.46</v>
      </c>
      <c r="I29" s="43">
        <v>1.48</v>
      </c>
      <c r="J29" s="43">
        <v>1.45</v>
      </c>
      <c r="K29" s="55">
        <v>2.0699999999999998</v>
      </c>
      <c r="L29" s="44">
        <v>5</v>
      </c>
      <c r="M29" s="44">
        <v>3818988</v>
      </c>
      <c r="N29" s="44">
        <v>5572102.2400000002</v>
      </c>
    </row>
    <row r="30" spans="2:14" s="45" customFormat="1" ht="33" customHeight="1">
      <c r="B30" s="63" t="s">
        <v>104</v>
      </c>
      <c r="C30" s="64" t="s">
        <v>105</v>
      </c>
      <c r="D30" s="43">
        <v>0.37</v>
      </c>
      <c r="E30" s="43">
        <v>0.38</v>
      </c>
      <c r="F30" s="43">
        <v>0.37</v>
      </c>
      <c r="G30" s="43">
        <v>0.38</v>
      </c>
      <c r="H30" s="43">
        <v>0.37</v>
      </c>
      <c r="I30" s="43">
        <v>0.38</v>
      </c>
      <c r="J30" s="43">
        <v>0.37</v>
      </c>
      <c r="K30" s="55">
        <v>2.7</v>
      </c>
      <c r="L30" s="44">
        <v>3</v>
      </c>
      <c r="M30" s="44">
        <v>1050000</v>
      </c>
      <c r="N30" s="44">
        <v>398400</v>
      </c>
    </row>
    <row r="31" spans="2:14" ht="40.5" customHeight="1">
      <c r="B31" s="95" t="s">
        <v>64</v>
      </c>
      <c r="C31" s="96"/>
      <c r="D31" s="125"/>
      <c r="E31" s="99"/>
      <c r="F31" s="99"/>
      <c r="G31" s="99"/>
      <c r="H31" s="99"/>
      <c r="I31" s="99"/>
      <c r="J31" s="99"/>
      <c r="K31" s="126"/>
      <c r="L31" s="52">
        <f>SUM(L26:L30)</f>
        <v>22</v>
      </c>
      <c r="M31" s="52">
        <f>SUM(M26:M30)</f>
        <v>11319838</v>
      </c>
      <c r="N31" s="52">
        <f>SUM(N26:N30)</f>
        <v>15492377.24</v>
      </c>
    </row>
    <row r="32" spans="2:14" s="45" customFormat="1" ht="49.5" customHeight="1">
      <c r="B32" s="133" t="s">
        <v>53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</row>
    <row r="33" spans="2:14" s="45" customFormat="1" ht="24.95" customHeight="1">
      <c r="B33" s="127" t="s">
        <v>266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8"/>
    </row>
    <row r="34" spans="2:14" s="45" customFormat="1" ht="44.25" customHeight="1">
      <c r="B34" s="33" t="s">
        <v>13</v>
      </c>
      <c r="C34" s="34" t="s">
        <v>14</v>
      </c>
      <c r="D34" s="34" t="s">
        <v>15</v>
      </c>
      <c r="E34" s="34" t="s">
        <v>16</v>
      </c>
      <c r="F34" s="34" t="s">
        <v>17</v>
      </c>
      <c r="G34" s="34" t="s">
        <v>18</v>
      </c>
      <c r="H34" s="34" t="s">
        <v>19</v>
      </c>
      <c r="I34" s="34" t="s">
        <v>20</v>
      </c>
      <c r="J34" s="34" t="s">
        <v>21</v>
      </c>
      <c r="K34" s="34" t="s">
        <v>22</v>
      </c>
      <c r="L34" s="34" t="s">
        <v>3</v>
      </c>
      <c r="M34" s="34" t="s">
        <v>2</v>
      </c>
      <c r="N34" s="34" t="s">
        <v>1</v>
      </c>
    </row>
    <row r="35" spans="2:14" ht="24.95" customHeight="1">
      <c r="B35" s="122" t="s">
        <v>26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4"/>
    </row>
    <row r="36" spans="2:14" s="45" customFormat="1" ht="24.95" customHeight="1">
      <c r="B36" s="66" t="s">
        <v>83</v>
      </c>
      <c r="C36" s="67" t="s">
        <v>84</v>
      </c>
      <c r="D36" s="43">
        <v>2.2200000000000002</v>
      </c>
      <c r="E36" s="43">
        <v>2.2599999999999998</v>
      </c>
      <c r="F36" s="43">
        <v>2.2200000000000002</v>
      </c>
      <c r="G36" s="43">
        <v>2.2400000000000002</v>
      </c>
      <c r="H36" s="43">
        <v>2.21</v>
      </c>
      <c r="I36" s="43">
        <v>2.2599999999999998</v>
      </c>
      <c r="J36" s="43">
        <v>2.2200000000000002</v>
      </c>
      <c r="K36" s="55">
        <v>1.8</v>
      </c>
      <c r="L36" s="44">
        <v>60</v>
      </c>
      <c r="M36" s="44">
        <v>20494000</v>
      </c>
      <c r="N36" s="44">
        <v>46005730</v>
      </c>
    </row>
    <row r="37" spans="2:14" s="45" customFormat="1" ht="24.95" customHeight="1">
      <c r="B37" s="66" t="s">
        <v>186</v>
      </c>
      <c r="C37" s="67" t="s">
        <v>187</v>
      </c>
      <c r="D37" s="43">
        <v>9.25</v>
      </c>
      <c r="E37" s="43">
        <v>9.25</v>
      </c>
      <c r="F37" s="43">
        <v>9.25</v>
      </c>
      <c r="G37" s="43">
        <v>9.25</v>
      </c>
      <c r="H37" s="43">
        <v>9.4</v>
      </c>
      <c r="I37" s="43">
        <v>9.25</v>
      </c>
      <c r="J37" s="43">
        <v>9.4</v>
      </c>
      <c r="K37" s="55">
        <v>-1.6</v>
      </c>
      <c r="L37" s="44">
        <v>1</v>
      </c>
      <c r="M37" s="44">
        <v>230000</v>
      </c>
      <c r="N37" s="44">
        <v>2127500</v>
      </c>
    </row>
    <row r="38" spans="2:14" s="45" customFormat="1" ht="24.95" customHeight="1">
      <c r="B38" s="66" t="s">
        <v>192</v>
      </c>
      <c r="C38" s="67" t="s">
        <v>193</v>
      </c>
      <c r="D38" s="43">
        <v>1.25</v>
      </c>
      <c r="E38" s="43">
        <v>1.25</v>
      </c>
      <c r="F38" s="43">
        <v>1.24</v>
      </c>
      <c r="G38" s="43">
        <v>1.25</v>
      </c>
      <c r="H38" s="43">
        <v>1.24</v>
      </c>
      <c r="I38" s="43">
        <v>1.25</v>
      </c>
      <c r="J38" s="43">
        <v>1.25</v>
      </c>
      <c r="K38" s="55">
        <v>0</v>
      </c>
      <c r="L38" s="44">
        <v>7</v>
      </c>
      <c r="M38" s="44">
        <v>1540000</v>
      </c>
      <c r="N38" s="44">
        <v>1917400</v>
      </c>
    </row>
    <row r="39" spans="2:14" s="45" customFormat="1" ht="24.95" customHeight="1">
      <c r="B39" s="66" t="s">
        <v>133</v>
      </c>
      <c r="C39" s="67" t="s">
        <v>134</v>
      </c>
      <c r="D39" s="43">
        <v>2.61</v>
      </c>
      <c r="E39" s="43">
        <v>2.7</v>
      </c>
      <c r="F39" s="43">
        <v>2.58</v>
      </c>
      <c r="G39" s="43">
        <v>2.62</v>
      </c>
      <c r="H39" s="43">
        <v>2.69</v>
      </c>
      <c r="I39" s="43">
        <v>2.7</v>
      </c>
      <c r="J39" s="43">
        <v>2.7</v>
      </c>
      <c r="K39" s="55">
        <v>0</v>
      </c>
      <c r="L39" s="44">
        <v>4</v>
      </c>
      <c r="M39" s="44">
        <v>550000</v>
      </c>
      <c r="N39" s="44">
        <v>1440500</v>
      </c>
    </row>
    <row r="40" spans="2:14" s="45" customFormat="1" ht="24.95" customHeight="1">
      <c r="B40" s="63" t="s">
        <v>167</v>
      </c>
      <c r="C40" s="64" t="s">
        <v>168</v>
      </c>
      <c r="D40" s="43">
        <v>6.5</v>
      </c>
      <c r="E40" s="43">
        <v>6.5</v>
      </c>
      <c r="F40" s="43">
        <v>6.5</v>
      </c>
      <c r="G40" s="43">
        <v>6.5</v>
      </c>
      <c r="H40" s="43">
        <v>5.99</v>
      </c>
      <c r="I40" s="43">
        <v>6.5</v>
      </c>
      <c r="J40" s="43">
        <v>5.99</v>
      </c>
      <c r="K40" s="55">
        <v>8.51</v>
      </c>
      <c r="L40" s="44">
        <v>1</v>
      </c>
      <c r="M40" s="44">
        <v>5000</v>
      </c>
      <c r="N40" s="44">
        <v>32500</v>
      </c>
    </row>
    <row r="41" spans="2:14" s="45" customFormat="1" ht="24.95" customHeight="1">
      <c r="B41" s="66" t="s">
        <v>131</v>
      </c>
      <c r="C41" s="67" t="s">
        <v>132</v>
      </c>
      <c r="D41" s="43">
        <v>2.25</v>
      </c>
      <c r="E41" s="43">
        <v>2.25</v>
      </c>
      <c r="F41" s="43">
        <v>2.2200000000000002</v>
      </c>
      <c r="G41" s="43">
        <v>2.23</v>
      </c>
      <c r="H41" s="43">
        <v>2.2200000000000002</v>
      </c>
      <c r="I41" s="43">
        <v>2.25</v>
      </c>
      <c r="J41" s="43">
        <v>2.23</v>
      </c>
      <c r="K41" s="55">
        <v>0.9</v>
      </c>
      <c r="L41" s="44">
        <v>14</v>
      </c>
      <c r="M41" s="44">
        <v>1775000</v>
      </c>
      <c r="N41" s="44">
        <v>3961750</v>
      </c>
    </row>
    <row r="42" spans="2:14" s="45" customFormat="1" ht="24.95" customHeight="1">
      <c r="B42" s="121" t="s">
        <v>27</v>
      </c>
      <c r="C42" s="96"/>
      <c r="D42" s="125"/>
      <c r="E42" s="99"/>
      <c r="F42" s="99"/>
      <c r="G42" s="99"/>
      <c r="H42" s="99"/>
      <c r="I42" s="99"/>
      <c r="J42" s="99"/>
      <c r="K42" s="126"/>
      <c r="L42" s="53">
        <f>SUM(L36:L41)</f>
        <v>87</v>
      </c>
      <c r="M42" s="53">
        <f>SUM(M36:M41)</f>
        <v>24594000</v>
      </c>
      <c r="N42" s="53">
        <f>SUM(N36:N41)</f>
        <v>55485380</v>
      </c>
    </row>
    <row r="43" spans="2:14" s="45" customFormat="1" ht="24.95" customHeight="1">
      <c r="B43" s="122" t="s">
        <v>245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4"/>
    </row>
    <row r="44" spans="2:14" s="45" customFormat="1" ht="24.95" customHeight="1">
      <c r="B44" s="30" t="s">
        <v>118</v>
      </c>
      <c r="C44" s="30" t="s">
        <v>119</v>
      </c>
      <c r="D44" s="43">
        <v>7.6</v>
      </c>
      <c r="E44" s="43">
        <v>7.6</v>
      </c>
      <c r="F44" s="43">
        <v>7.6</v>
      </c>
      <c r="G44" s="43">
        <v>7.6</v>
      </c>
      <c r="H44" s="43">
        <v>7.6</v>
      </c>
      <c r="I44" s="43">
        <v>7.6</v>
      </c>
      <c r="J44" s="43">
        <v>7.6</v>
      </c>
      <c r="K44" s="55">
        <v>0</v>
      </c>
      <c r="L44" s="44">
        <v>2</v>
      </c>
      <c r="M44" s="44">
        <v>30000</v>
      </c>
      <c r="N44" s="44">
        <v>228000</v>
      </c>
    </row>
    <row r="45" spans="2:14" s="45" customFormat="1" ht="24.95" customHeight="1">
      <c r="B45" s="66" t="s">
        <v>205</v>
      </c>
      <c r="C45" s="67" t="s">
        <v>206</v>
      </c>
      <c r="D45" s="43">
        <v>62</v>
      </c>
      <c r="E45" s="43">
        <v>62</v>
      </c>
      <c r="F45" s="43">
        <v>62</v>
      </c>
      <c r="G45" s="43">
        <v>62</v>
      </c>
      <c r="H45" s="43">
        <v>62</v>
      </c>
      <c r="I45" s="43">
        <v>62</v>
      </c>
      <c r="J45" s="43">
        <v>62</v>
      </c>
      <c r="K45" s="55">
        <v>0</v>
      </c>
      <c r="L45" s="44">
        <v>1</v>
      </c>
      <c r="M45" s="44">
        <v>1000</v>
      </c>
      <c r="N45" s="44">
        <v>62000</v>
      </c>
    </row>
    <row r="46" spans="2:14" s="45" customFormat="1" ht="24.95" customHeight="1">
      <c r="B46" s="63" t="s">
        <v>254</v>
      </c>
      <c r="C46" s="64" t="s">
        <v>255</v>
      </c>
      <c r="D46" s="43">
        <v>11</v>
      </c>
      <c r="E46" s="43">
        <v>11</v>
      </c>
      <c r="F46" s="43">
        <v>11</v>
      </c>
      <c r="G46" s="43">
        <v>11</v>
      </c>
      <c r="H46" s="43">
        <v>10.99</v>
      </c>
      <c r="I46" s="43">
        <v>11</v>
      </c>
      <c r="J46" s="43">
        <v>11.05</v>
      </c>
      <c r="K46" s="55">
        <v>-0.45</v>
      </c>
      <c r="L46" s="44">
        <v>2</v>
      </c>
      <c r="M46" s="44">
        <v>101269</v>
      </c>
      <c r="N46" s="44">
        <v>1113959</v>
      </c>
    </row>
    <row r="47" spans="2:14" s="45" customFormat="1" ht="24.95" customHeight="1">
      <c r="B47" s="121" t="s">
        <v>246</v>
      </c>
      <c r="C47" s="96"/>
      <c r="D47" s="118"/>
      <c r="E47" s="119"/>
      <c r="F47" s="119"/>
      <c r="G47" s="119"/>
      <c r="H47" s="119"/>
      <c r="I47" s="119"/>
      <c r="J47" s="119"/>
      <c r="K47" s="120"/>
      <c r="L47" s="44">
        <f>SUM(L44:L46)</f>
        <v>5</v>
      </c>
      <c r="M47" s="44">
        <f>SUM(M44:M46)</f>
        <v>132269</v>
      </c>
      <c r="N47" s="44">
        <f>SUM(N44:N46)</f>
        <v>1403959</v>
      </c>
    </row>
    <row r="48" spans="2:14" s="45" customFormat="1" ht="24.95" customHeight="1">
      <c r="B48" s="121" t="s">
        <v>29</v>
      </c>
      <c r="C48" s="96"/>
      <c r="D48" s="118"/>
      <c r="E48" s="119"/>
      <c r="F48" s="119"/>
      <c r="G48" s="119"/>
      <c r="H48" s="119"/>
      <c r="I48" s="119"/>
      <c r="J48" s="119"/>
      <c r="K48" s="120"/>
      <c r="L48" s="44">
        <f>L47+L42+L31+L24+L21</f>
        <v>219</v>
      </c>
      <c r="M48" s="44">
        <f t="shared" ref="M48:N48" si="0">M47+M42+M31+M24+M21</f>
        <v>385407669</v>
      </c>
      <c r="N48" s="44">
        <f t="shared" si="0"/>
        <v>208300665.98000002</v>
      </c>
    </row>
    <row r="49" spans="1:14" s="45" customFormat="1" ht="24.95" customHeight="1">
      <c r="B49" s="127" t="s">
        <v>271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8"/>
    </row>
    <row r="50" spans="1:14" s="45" customFormat="1" ht="44.25" customHeight="1">
      <c r="B50" s="79" t="s">
        <v>13</v>
      </c>
      <c r="C50" s="80" t="s">
        <v>14</v>
      </c>
      <c r="D50" s="80" t="s">
        <v>15</v>
      </c>
      <c r="E50" s="80" t="s">
        <v>16</v>
      </c>
      <c r="F50" s="80" t="s">
        <v>17</v>
      </c>
      <c r="G50" s="80" t="s">
        <v>18</v>
      </c>
      <c r="H50" s="80" t="s">
        <v>19</v>
      </c>
      <c r="I50" s="80" t="s">
        <v>20</v>
      </c>
      <c r="J50" s="80" t="s">
        <v>21</v>
      </c>
      <c r="K50" s="80" t="s">
        <v>22</v>
      </c>
      <c r="L50" s="80" t="s">
        <v>3</v>
      </c>
      <c r="M50" s="80" t="s">
        <v>2</v>
      </c>
      <c r="N50" s="80" t="s">
        <v>1</v>
      </c>
    </row>
    <row r="51" spans="1:14" s="45" customFormat="1" ht="24.95" customHeight="1">
      <c r="B51" s="92" t="s">
        <v>23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</row>
    <row r="52" spans="1:14" s="45" customFormat="1" ht="24.95" customHeight="1">
      <c r="B52" s="66" t="s">
        <v>232</v>
      </c>
      <c r="C52" s="67" t="s">
        <v>233</v>
      </c>
      <c r="D52" s="43">
        <v>0.36</v>
      </c>
      <c r="E52" s="43">
        <v>0.36</v>
      </c>
      <c r="F52" s="43">
        <v>0.36</v>
      </c>
      <c r="G52" s="43">
        <v>0.36</v>
      </c>
      <c r="H52" s="43">
        <v>0.36</v>
      </c>
      <c r="I52" s="43">
        <v>0.36</v>
      </c>
      <c r="J52" s="43">
        <v>0.36</v>
      </c>
      <c r="K52" s="55">
        <v>0</v>
      </c>
      <c r="L52" s="44">
        <v>1</v>
      </c>
      <c r="M52" s="44">
        <v>200000</v>
      </c>
      <c r="N52" s="44">
        <v>72000</v>
      </c>
    </row>
    <row r="53" spans="1:14" s="45" customFormat="1" ht="24.95" customHeight="1">
      <c r="B53" s="66" t="s">
        <v>176</v>
      </c>
      <c r="C53" s="67" t="s">
        <v>177</v>
      </c>
      <c r="D53" s="43">
        <v>1.2</v>
      </c>
      <c r="E53" s="43">
        <v>1.2</v>
      </c>
      <c r="F53" s="43">
        <v>1.2</v>
      </c>
      <c r="G53" s="43">
        <v>1.2</v>
      </c>
      <c r="H53" s="43">
        <v>1.2</v>
      </c>
      <c r="I53" s="43">
        <v>1.2</v>
      </c>
      <c r="J53" s="43">
        <v>1.2</v>
      </c>
      <c r="K53" s="55">
        <v>0</v>
      </c>
      <c r="L53" s="44">
        <v>1</v>
      </c>
      <c r="M53" s="44">
        <v>250000000</v>
      </c>
      <c r="N53" s="44">
        <v>300000000</v>
      </c>
    </row>
    <row r="54" spans="1:14" s="45" customFormat="1" ht="24.95" customHeight="1">
      <c r="B54" s="66" t="s">
        <v>259</v>
      </c>
      <c r="C54" s="67" t="s">
        <v>260</v>
      </c>
      <c r="D54" s="43">
        <v>0.37</v>
      </c>
      <c r="E54" s="43">
        <v>0.37</v>
      </c>
      <c r="F54" s="43">
        <v>0.37</v>
      </c>
      <c r="G54" s="43">
        <v>0.37</v>
      </c>
      <c r="H54" s="43">
        <v>0.37</v>
      </c>
      <c r="I54" s="43">
        <v>0.37</v>
      </c>
      <c r="J54" s="43">
        <v>0.37</v>
      </c>
      <c r="K54" s="55">
        <v>0</v>
      </c>
      <c r="L54" s="44">
        <v>2</v>
      </c>
      <c r="M54" s="44">
        <v>20000</v>
      </c>
      <c r="N54" s="44">
        <v>7400</v>
      </c>
    </row>
    <row r="55" spans="1:14" s="45" customFormat="1" ht="24.95" customHeight="1">
      <c r="B55" s="95" t="s">
        <v>24</v>
      </c>
      <c r="C55" s="96"/>
      <c r="D55" s="98"/>
      <c r="E55" s="99"/>
      <c r="F55" s="99"/>
      <c r="G55" s="99"/>
      <c r="H55" s="99"/>
      <c r="I55" s="99"/>
      <c r="J55" s="99"/>
      <c r="K55" s="100"/>
      <c r="L55" s="53">
        <f>SUM(L52:L54)</f>
        <v>4</v>
      </c>
      <c r="M55" s="53">
        <f>SUM(M52:M54)</f>
        <v>250220000</v>
      </c>
      <c r="N55" s="53">
        <f>SUM(N52:N54)</f>
        <v>300079400</v>
      </c>
    </row>
    <row r="56" spans="1:14" s="45" customFormat="1" ht="24.95" customHeight="1">
      <c r="B56" s="97" t="s">
        <v>272</v>
      </c>
      <c r="C56" s="96"/>
      <c r="D56" s="98"/>
      <c r="E56" s="99"/>
      <c r="F56" s="99"/>
      <c r="G56" s="99"/>
      <c r="H56" s="99"/>
      <c r="I56" s="99"/>
      <c r="J56" s="99"/>
      <c r="K56" s="100"/>
      <c r="L56" s="53">
        <v>4</v>
      </c>
      <c r="M56" s="53">
        <v>250220000</v>
      </c>
      <c r="N56" s="53">
        <v>300079400</v>
      </c>
    </row>
    <row r="57" spans="1:14" s="45" customFormat="1" ht="24.95" customHeight="1">
      <c r="B57" s="97" t="s">
        <v>273</v>
      </c>
      <c r="C57" s="96"/>
      <c r="D57" s="98"/>
      <c r="E57" s="99"/>
      <c r="F57" s="99"/>
      <c r="G57" s="99"/>
      <c r="H57" s="99"/>
      <c r="I57" s="99"/>
      <c r="J57" s="99"/>
      <c r="K57" s="100"/>
      <c r="L57" s="53">
        <f>L56+L48</f>
        <v>223</v>
      </c>
      <c r="M57" s="53">
        <f t="shared" ref="M57:N57" si="1">M56+M48</f>
        <v>635627669</v>
      </c>
      <c r="N57" s="53">
        <f t="shared" si="1"/>
        <v>508380065.98000002</v>
      </c>
    </row>
    <row r="58" spans="1:14" s="31" customFormat="1" ht="24.95" customHeight="1">
      <c r="B58" s="150" t="s">
        <v>274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</row>
    <row r="59" spans="1:14" ht="24.95" customHeight="1">
      <c r="B59" s="107" t="s">
        <v>252</v>
      </c>
      <c r="C59" s="107"/>
      <c r="D59" s="107"/>
      <c r="E59" s="107"/>
      <c r="F59" s="107"/>
      <c r="G59" s="107"/>
      <c r="H59" s="35"/>
      <c r="I59" s="107" t="s">
        <v>58</v>
      </c>
      <c r="J59" s="107"/>
      <c r="K59" s="107"/>
      <c r="L59" s="107"/>
      <c r="M59" s="107"/>
      <c r="N59" s="107"/>
    </row>
    <row r="60" spans="1:14" ht="24.95" customHeight="1">
      <c r="B60" s="15" t="s">
        <v>30</v>
      </c>
      <c r="C60" s="16" t="s">
        <v>31</v>
      </c>
      <c r="D60" s="17" t="s">
        <v>55</v>
      </c>
      <c r="E60" s="104" t="s">
        <v>54</v>
      </c>
      <c r="F60" s="105"/>
      <c r="G60" s="106"/>
      <c r="H60" s="8"/>
      <c r="I60" s="108" t="s">
        <v>30</v>
      </c>
      <c r="J60" s="109"/>
      <c r="K60" s="110"/>
      <c r="L60" s="29" t="s">
        <v>31</v>
      </c>
      <c r="M60" s="29" t="s">
        <v>22</v>
      </c>
      <c r="N60" s="29" t="s">
        <v>2</v>
      </c>
    </row>
    <row r="61" spans="1:14" ht="24.95" customHeight="1">
      <c r="B61" s="66" t="s">
        <v>68</v>
      </c>
      <c r="C61" s="43">
        <v>7.0000000000000007E-2</v>
      </c>
      <c r="D61" s="82">
        <v>16.670000000000002</v>
      </c>
      <c r="E61" s="111">
        <v>5000000</v>
      </c>
      <c r="F61" s="111">
        <v>5000000</v>
      </c>
      <c r="G61" s="111">
        <v>5000000</v>
      </c>
      <c r="H61" s="18"/>
      <c r="I61" s="101" t="s">
        <v>186</v>
      </c>
      <c r="J61" s="102" t="s">
        <v>186</v>
      </c>
      <c r="K61" s="103" t="s">
        <v>186</v>
      </c>
      <c r="L61" s="43">
        <v>9.25</v>
      </c>
      <c r="M61" s="81">
        <v>-1.6</v>
      </c>
      <c r="N61" s="44">
        <v>230000</v>
      </c>
    </row>
    <row r="62" spans="1:14" s="8" customFormat="1" ht="24.95" customHeight="1">
      <c r="B62" s="66" t="s">
        <v>167</v>
      </c>
      <c r="C62" s="43">
        <v>6.5</v>
      </c>
      <c r="D62" s="82">
        <v>8.51</v>
      </c>
      <c r="E62" s="111">
        <v>5000</v>
      </c>
      <c r="F62" s="111">
        <v>5000</v>
      </c>
      <c r="G62" s="111">
        <v>5000</v>
      </c>
      <c r="H62" s="18"/>
      <c r="I62" s="101" t="s">
        <v>182</v>
      </c>
      <c r="J62" s="102" t="s">
        <v>182</v>
      </c>
      <c r="K62" s="103" t="s">
        <v>182</v>
      </c>
      <c r="L62" s="43">
        <v>1.38</v>
      </c>
      <c r="M62" s="81">
        <v>-1.43</v>
      </c>
      <c r="N62" s="44">
        <v>6150000</v>
      </c>
    </row>
    <row r="63" spans="1:14" s="13" customFormat="1" ht="24.95" customHeight="1">
      <c r="B63" s="66" t="s">
        <v>98</v>
      </c>
      <c r="C63" s="43">
        <v>0.31</v>
      </c>
      <c r="D63" s="82">
        <v>3.33</v>
      </c>
      <c r="E63" s="111">
        <v>265280000</v>
      </c>
      <c r="F63" s="111">
        <v>265280000</v>
      </c>
      <c r="G63" s="111">
        <v>265280000</v>
      </c>
      <c r="H63" s="18"/>
      <c r="I63" s="101" t="s">
        <v>254</v>
      </c>
      <c r="J63" s="102" t="s">
        <v>254</v>
      </c>
      <c r="K63" s="103" t="s">
        <v>254</v>
      </c>
      <c r="L63" s="43">
        <v>11</v>
      </c>
      <c r="M63" s="81">
        <v>-0.45</v>
      </c>
      <c r="N63" s="44">
        <v>101269</v>
      </c>
    </row>
    <row r="64" spans="1:14" s="13" customFormat="1" ht="24.95" customHeight="1">
      <c r="A64" s="8"/>
      <c r="B64" s="66" t="s">
        <v>104</v>
      </c>
      <c r="C64" s="43">
        <v>0.38</v>
      </c>
      <c r="D64" s="82">
        <v>2.7</v>
      </c>
      <c r="E64" s="111">
        <v>1050000</v>
      </c>
      <c r="F64" s="111">
        <v>1050000</v>
      </c>
      <c r="G64" s="111">
        <v>1050000</v>
      </c>
      <c r="H64" s="18"/>
      <c r="I64" s="132"/>
      <c r="J64" s="132"/>
      <c r="K64" s="132"/>
      <c r="L64" s="75"/>
      <c r="M64" s="78"/>
      <c r="N64" s="76"/>
    </row>
    <row r="65" spans="2:14" s="13" customFormat="1" ht="24.95" customHeight="1">
      <c r="B65" s="66" t="s">
        <v>156</v>
      </c>
      <c r="C65" s="43">
        <v>0.43</v>
      </c>
      <c r="D65" s="82">
        <v>2.38</v>
      </c>
      <c r="E65" s="111">
        <v>5000000</v>
      </c>
      <c r="F65" s="111">
        <v>5000000</v>
      </c>
      <c r="G65" s="111">
        <v>5000000</v>
      </c>
      <c r="H65" s="18"/>
      <c r="I65" s="132"/>
      <c r="J65" s="132"/>
      <c r="K65" s="132"/>
      <c r="L65" s="75"/>
      <c r="M65" s="77"/>
      <c r="N65" s="76"/>
    </row>
    <row r="66" spans="2:14" s="13" customFormat="1" ht="24.95" customHeight="1">
      <c r="B66" s="107" t="s">
        <v>32</v>
      </c>
      <c r="C66" s="107"/>
      <c r="D66" s="107"/>
      <c r="E66" s="107"/>
      <c r="F66" s="107"/>
      <c r="G66" s="107"/>
      <c r="H66" s="36"/>
      <c r="I66" s="107" t="s">
        <v>33</v>
      </c>
      <c r="J66" s="107"/>
      <c r="K66" s="107"/>
      <c r="L66" s="107"/>
      <c r="M66" s="107"/>
      <c r="N66" s="107"/>
    </row>
    <row r="67" spans="2:14" s="13" customFormat="1" ht="24.95" customHeight="1">
      <c r="B67" s="15" t="s">
        <v>30</v>
      </c>
      <c r="C67" s="16" t="s">
        <v>31</v>
      </c>
      <c r="D67" s="17" t="s">
        <v>55</v>
      </c>
      <c r="E67" s="104" t="s">
        <v>54</v>
      </c>
      <c r="F67" s="105"/>
      <c r="G67" s="106"/>
      <c r="H67" s="8"/>
      <c r="I67" s="129" t="s">
        <v>30</v>
      </c>
      <c r="J67" s="130"/>
      <c r="K67" s="131"/>
      <c r="L67" s="7" t="s">
        <v>31</v>
      </c>
      <c r="M67" s="7" t="s">
        <v>22</v>
      </c>
      <c r="N67" s="7" t="s">
        <v>1</v>
      </c>
    </row>
    <row r="68" spans="2:14" ht="24.95" customHeight="1">
      <c r="B68" s="66" t="s">
        <v>98</v>
      </c>
      <c r="C68" s="43">
        <v>0.31</v>
      </c>
      <c r="D68" s="55">
        <v>3.33</v>
      </c>
      <c r="E68" s="111">
        <v>265280000</v>
      </c>
      <c r="F68" s="111">
        <v>265280000</v>
      </c>
      <c r="G68" s="111">
        <v>265280000</v>
      </c>
      <c r="H68" s="19"/>
      <c r="I68" s="101" t="s">
        <v>176</v>
      </c>
      <c r="J68" s="102" t="s">
        <v>176</v>
      </c>
      <c r="K68" s="103" t="s">
        <v>176</v>
      </c>
      <c r="L68" s="43">
        <v>1.2</v>
      </c>
      <c r="M68" s="55">
        <v>0</v>
      </c>
      <c r="N68" s="44">
        <v>300000000</v>
      </c>
    </row>
    <row r="69" spans="2:14" ht="24.95" customHeight="1">
      <c r="B69" s="66" t="s">
        <v>176</v>
      </c>
      <c r="C69" s="43">
        <v>1.2</v>
      </c>
      <c r="D69" s="55">
        <v>0</v>
      </c>
      <c r="E69" s="111">
        <v>250000000</v>
      </c>
      <c r="F69" s="111">
        <v>250000000</v>
      </c>
      <c r="G69" s="111">
        <v>250000000</v>
      </c>
      <c r="H69" s="19"/>
      <c r="I69" s="101" t="s">
        <v>98</v>
      </c>
      <c r="J69" s="102" t="s">
        <v>98</v>
      </c>
      <c r="K69" s="103" t="s">
        <v>98</v>
      </c>
      <c r="L69" s="43">
        <v>0.31</v>
      </c>
      <c r="M69" s="55">
        <v>3.33</v>
      </c>
      <c r="N69" s="44">
        <v>81890843.540000007</v>
      </c>
    </row>
    <row r="70" spans="2:14" s="10" customFormat="1" ht="24.95" customHeight="1">
      <c r="B70" s="66" t="s">
        <v>70</v>
      </c>
      <c r="C70" s="43">
        <v>0.56000000000000005</v>
      </c>
      <c r="D70" s="55">
        <v>1.82</v>
      </c>
      <c r="E70" s="111">
        <v>29000000</v>
      </c>
      <c r="F70" s="111">
        <v>29000000</v>
      </c>
      <c r="G70" s="111">
        <v>29000000</v>
      </c>
      <c r="H70" s="19"/>
      <c r="I70" s="101" t="s">
        <v>83</v>
      </c>
      <c r="J70" s="102" t="s">
        <v>83</v>
      </c>
      <c r="K70" s="103" t="s">
        <v>83</v>
      </c>
      <c r="L70" s="43">
        <v>2.2599999999999998</v>
      </c>
      <c r="M70" s="55">
        <v>1.8</v>
      </c>
      <c r="N70" s="44">
        <v>46005730</v>
      </c>
    </row>
    <row r="71" spans="2:14" s="10" customFormat="1" ht="24.95" customHeight="1">
      <c r="B71" s="66" t="s">
        <v>221</v>
      </c>
      <c r="C71" s="43">
        <v>0.1</v>
      </c>
      <c r="D71" s="55">
        <v>0</v>
      </c>
      <c r="E71" s="111">
        <v>20601562</v>
      </c>
      <c r="F71" s="111">
        <v>20601562</v>
      </c>
      <c r="G71" s="111">
        <v>20601562</v>
      </c>
      <c r="H71" s="19"/>
      <c r="I71" s="101" t="s">
        <v>235</v>
      </c>
      <c r="J71" s="102" t="s">
        <v>235</v>
      </c>
      <c r="K71" s="103" t="s">
        <v>235</v>
      </c>
      <c r="L71" s="43">
        <v>7.2</v>
      </c>
      <c r="M71" s="55">
        <v>1.84</v>
      </c>
      <c r="N71" s="44">
        <v>29155000</v>
      </c>
    </row>
    <row r="72" spans="2:14" s="10" customFormat="1" ht="24.95" customHeight="1">
      <c r="B72" s="66" t="s">
        <v>83</v>
      </c>
      <c r="C72" s="43">
        <v>2.2599999999999998</v>
      </c>
      <c r="D72" s="55">
        <v>1.8</v>
      </c>
      <c r="E72" s="111">
        <v>20494000</v>
      </c>
      <c r="F72" s="111">
        <v>20494000</v>
      </c>
      <c r="G72" s="111">
        <v>20494000</v>
      </c>
      <c r="H72" s="19"/>
      <c r="I72" s="101" t="s">
        <v>70</v>
      </c>
      <c r="J72" s="102" t="s">
        <v>70</v>
      </c>
      <c r="K72" s="103" t="s">
        <v>70</v>
      </c>
      <c r="L72" s="43">
        <v>0.56000000000000005</v>
      </c>
      <c r="M72" s="55">
        <v>1.82</v>
      </c>
      <c r="N72" s="44">
        <v>16040000</v>
      </c>
    </row>
    <row r="73" spans="2:14" s="10" customFormat="1" ht="9.75" hidden="1" customHeight="1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</row>
    <row r="74" spans="2:14" s="10" customFormat="1" ht="53.25" customHeight="1">
      <c r="B74" s="62" t="s">
        <v>256</v>
      </c>
      <c r="C74" s="145" t="s">
        <v>284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7"/>
    </row>
    <row r="75" spans="2:14" s="10" customFormat="1" ht="36.75" customHeight="1">
      <c r="B75" s="148" t="s">
        <v>253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</row>
    <row r="76" spans="2:14" s="10" customFormat="1" ht="60.75" customHeight="1">
      <c r="B76" s="112" t="s">
        <v>215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4"/>
    </row>
    <row r="78" spans="2:14" s="10" customFormat="1" ht="46.5" customHeight="1"/>
    <row r="82" spans="5:5">
      <c r="E82" t="s">
        <v>244</v>
      </c>
    </row>
  </sheetData>
  <mergeCells count="67">
    <mergeCell ref="B49:N49"/>
    <mergeCell ref="C74:N74"/>
    <mergeCell ref="B75:N75"/>
    <mergeCell ref="E71:G71"/>
    <mergeCell ref="E69:G69"/>
    <mergeCell ref="E70:G70"/>
    <mergeCell ref="I70:K70"/>
    <mergeCell ref="B73:N73"/>
    <mergeCell ref="I69:K69"/>
    <mergeCell ref="I72:K72"/>
    <mergeCell ref="E72:G72"/>
    <mergeCell ref="E64:G64"/>
    <mergeCell ref="I64:K64"/>
    <mergeCell ref="B59:G59"/>
    <mergeCell ref="B58:N58"/>
    <mergeCell ref="I68:K68"/>
    <mergeCell ref="B1:D1"/>
    <mergeCell ref="B11:N11"/>
    <mergeCell ref="C5:E5"/>
    <mergeCell ref="C3:E3"/>
    <mergeCell ref="C4:E4"/>
    <mergeCell ref="C6:E6"/>
    <mergeCell ref="C7:D7"/>
    <mergeCell ref="B9:N9"/>
    <mergeCell ref="B32:N32"/>
    <mergeCell ref="D21:K21"/>
    <mergeCell ref="B21:C21"/>
    <mergeCell ref="B24:C24"/>
    <mergeCell ref="D24:K24"/>
    <mergeCell ref="B22:N22"/>
    <mergeCell ref="E68:G68"/>
    <mergeCell ref="I67:K67"/>
    <mergeCell ref="E65:G65"/>
    <mergeCell ref="I65:K65"/>
    <mergeCell ref="I66:N66"/>
    <mergeCell ref="B66:G66"/>
    <mergeCell ref="E67:G67"/>
    <mergeCell ref="B76:N76"/>
    <mergeCell ref="I71:K71"/>
    <mergeCell ref="B25:N25"/>
    <mergeCell ref="B31:C31"/>
    <mergeCell ref="D47:K47"/>
    <mergeCell ref="B48:C48"/>
    <mergeCell ref="D48:K48"/>
    <mergeCell ref="B35:N35"/>
    <mergeCell ref="D31:K31"/>
    <mergeCell ref="B42:C42"/>
    <mergeCell ref="D42:K42"/>
    <mergeCell ref="B43:N43"/>
    <mergeCell ref="B47:C47"/>
    <mergeCell ref="B33:N33"/>
    <mergeCell ref="I63:K63"/>
    <mergeCell ref="E63:G63"/>
    <mergeCell ref="I62:K62"/>
    <mergeCell ref="E60:G60"/>
    <mergeCell ref="I59:N59"/>
    <mergeCell ref="I60:K60"/>
    <mergeCell ref="I61:K61"/>
    <mergeCell ref="E61:G61"/>
    <mergeCell ref="E62:G62"/>
    <mergeCell ref="B51:N51"/>
    <mergeCell ref="B55:C55"/>
    <mergeCell ref="B56:C56"/>
    <mergeCell ref="B57:C57"/>
    <mergeCell ref="D56:K56"/>
    <mergeCell ref="D57:K57"/>
    <mergeCell ref="D55:K55"/>
  </mergeCells>
  <pageMargins left="0" right="0" top="0" bottom="0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rightToLeft="1" workbookViewId="0">
      <selection activeCell="H9" sqref="H9"/>
    </sheetView>
  </sheetViews>
  <sheetFormatPr defaultRowHeight="14.25"/>
  <cols>
    <col min="1" max="1" width="3.75" style="45" customWidth="1"/>
    <col min="2" max="2" width="25.25" style="45" bestFit="1" customWidth="1"/>
    <col min="3" max="3" width="12.375" style="45" customWidth="1"/>
    <col min="4" max="4" width="11.625" style="45" customWidth="1"/>
    <col min="5" max="5" width="16.25" style="45" customWidth="1"/>
    <col min="6" max="6" width="20.75" style="45" customWidth="1"/>
    <col min="7" max="256" width="9" style="45"/>
    <col min="257" max="257" width="3.75" style="45" customWidth="1"/>
    <col min="258" max="258" width="25.25" style="45" bestFit="1" customWidth="1"/>
    <col min="259" max="259" width="12.375" style="45" customWidth="1"/>
    <col min="260" max="260" width="11.625" style="45" customWidth="1"/>
    <col min="261" max="261" width="16.25" style="45" customWidth="1"/>
    <col min="262" max="262" width="20.75" style="45" customWidth="1"/>
    <col min="263" max="512" width="9" style="45"/>
    <col min="513" max="513" width="3.75" style="45" customWidth="1"/>
    <col min="514" max="514" width="25.25" style="45" bestFit="1" customWidth="1"/>
    <col min="515" max="515" width="12.375" style="45" customWidth="1"/>
    <col min="516" max="516" width="11.625" style="45" customWidth="1"/>
    <col min="517" max="517" width="16.25" style="45" customWidth="1"/>
    <col min="518" max="518" width="20.75" style="45" customWidth="1"/>
    <col min="519" max="768" width="9" style="45"/>
    <col min="769" max="769" width="3.75" style="45" customWidth="1"/>
    <col min="770" max="770" width="25.25" style="45" bestFit="1" customWidth="1"/>
    <col min="771" max="771" width="12.375" style="45" customWidth="1"/>
    <col min="772" max="772" width="11.625" style="45" customWidth="1"/>
    <col min="773" max="773" width="16.25" style="45" customWidth="1"/>
    <col min="774" max="774" width="20.75" style="45" customWidth="1"/>
    <col min="775" max="1024" width="9" style="45"/>
    <col min="1025" max="1025" width="3.75" style="45" customWidth="1"/>
    <col min="1026" max="1026" width="25.25" style="45" bestFit="1" customWidth="1"/>
    <col min="1027" max="1027" width="12.375" style="45" customWidth="1"/>
    <col min="1028" max="1028" width="11.625" style="45" customWidth="1"/>
    <col min="1029" max="1029" width="16.25" style="45" customWidth="1"/>
    <col min="1030" max="1030" width="20.75" style="45" customWidth="1"/>
    <col min="1031" max="1280" width="9" style="45"/>
    <col min="1281" max="1281" width="3.75" style="45" customWidth="1"/>
    <col min="1282" max="1282" width="25.25" style="45" bestFit="1" customWidth="1"/>
    <col min="1283" max="1283" width="12.375" style="45" customWidth="1"/>
    <col min="1284" max="1284" width="11.625" style="45" customWidth="1"/>
    <col min="1285" max="1285" width="16.25" style="45" customWidth="1"/>
    <col min="1286" max="1286" width="20.75" style="45" customWidth="1"/>
    <col min="1287" max="1536" width="9" style="45"/>
    <col min="1537" max="1537" width="3.75" style="45" customWidth="1"/>
    <col min="1538" max="1538" width="25.25" style="45" bestFit="1" customWidth="1"/>
    <col min="1539" max="1539" width="12.375" style="45" customWidth="1"/>
    <col min="1540" max="1540" width="11.625" style="45" customWidth="1"/>
    <col min="1541" max="1541" width="16.25" style="45" customWidth="1"/>
    <col min="1542" max="1542" width="20.75" style="45" customWidth="1"/>
    <col min="1543" max="1792" width="9" style="45"/>
    <col min="1793" max="1793" width="3.75" style="45" customWidth="1"/>
    <col min="1794" max="1794" width="25.25" style="45" bestFit="1" customWidth="1"/>
    <col min="1795" max="1795" width="12.375" style="45" customWidth="1"/>
    <col min="1796" max="1796" width="11.625" style="45" customWidth="1"/>
    <col min="1797" max="1797" width="16.25" style="45" customWidth="1"/>
    <col min="1798" max="1798" width="20.75" style="45" customWidth="1"/>
    <col min="1799" max="2048" width="9" style="45"/>
    <col min="2049" max="2049" width="3.75" style="45" customWidth="1"/>
    <col min="2050" max="2050" width="25.25" style="45" bestFit="1" customWidth="1"/>
    <col min="2051" max="2051" width="12.375" style="45" customWidth="1"/>
    <col min="2052" max="2052" width="11.625" style="45" customWidth="1"/>
    <col min="2053" max="2053" width="16.25" style="45" customWidth="1"/>
    <col min="2054" max="2054" width="20.75" style="45" customWidth="1"/>
    <col min="2055" max="2304" width="9" style="45"/>
    <col min="2305" max="2305" width="3.75" style="45" customWidth="1"/>
    <col min="2306" max="2306" width="25.25" style="45" bestFit="1" customWidth="1"/>
    <col min="2307" max="2307" width="12.375" style="45" customWidth="1"/>
    <col min="2308" max="2308" width="11.625" style="45" customWidth="1"/>
    <col min="2309" max="2309" width="16.25" style="45" customWidth="1"/>
    <col min="2310" max="2310" width="20.75" style="45" customWidth="1"/>
    <col min="2311" max="2560" width="9" style="45"/>
    <col min="2561" max="2561" width="3.75" style="45" customWidth="1"/>
    <col min="2562" max="2562" width="25.25" style="45" bestFit="1" customWidth="1"/>
    <col min="2563" max="2563" width="12.375" style="45" customWidth="1"/>
    <col min="2564" max="2564" width="11.625" style="45" customWidth="1"/>
    <col min="2565" max="2565" width="16.25" style="45" customWidth="1"/>
    <col min="2566" max="2566" width="20.75" style="45" customWidth="1"/>
    <col min="2567" max="2816" width="9" style="45"/>
    <col min="2817" max="2817" width="3.75" style="45" customWidth="1"/>
    <col min="2818" max="2818" width="25.25" style="45" bestFit="1" customWidth="1"/>
    <col min="2819" max="2819" width="12.375" style="45" customWidth="1"/>
    <col min="2820" max="2820" width="11.625" style="45" customWidth="1"/>
    <col min="2821" max="2821" width="16.25" style="45" customWidth="1"/>
    <col min="2822" max="2822" width="20.75" style="45" customWidth="1"/>
    <col min="2823" max="3072" width="9" style="45"/>
    <col min="3073" max="3073" width="3.75" style="45" customWidth="1"/>
    <col min="3074" max="3074" width="25.25" style="45" bestFit="1" customWidth="1"/>
    <col min="3075" max="3075" width="12.375" style="45" customWidth="1"/>
    <col min="3076" max="3076" width="11.625" style="45" customWidth="1"/>
    <col min="3077" max="3077" width="16.25" style="45" customWidth="1"/>
    <col min="3078" max="3078" width="20.75" style="45" customWidth="1"/>
    <col min="3079" max="3328" width="9" style="45"/>
    <col min="3329" max="3329" width="3.75" style="45" customWidth="1"/>
    <col min="3330" max="3330" width="25.25" style="45" bestFit="1" customWidth="1"/>
    <col min="3331" max="3331" width="12.375" style="45" customWidth="1"/>
    <col min="3332" max="3332" width="11.625" style="45" customWidth="1"/>
    <col min="3333" max="3333" width="16.25" style="45" customWidth="1"/>
    <col min="3334" max="3334" width="20.75" style="45" customWidth="1"/>
    <col min="3335" max="3584" width="9" style="45"/>
    <col min="3585" max="3585" width="3.75" style="45" customWidth="1"/>
    <col min="3586" max="3586" width="25.25" style="45" bestFit="1" customWidth="1"/>
    <col min="3587" max="3587" width="12.375" style="45" customWidth="1"/>
    <col min="3588" max="3588" width="11.625" style="45" customWidth="1"/>
    <col min="3589" max="3589" width="16.25" style="45" customWidth="1"/>
    <col min="3590" max="3590" width="20.75" style="45" customWidth="1"/>
    <col min="3591" max="3840" width="9" style="45"/>
    <col min="3841" max="3841" width="3.75" style="45" customWidth="1"/>
    <col min="3842" max="3842" width="25.25" style="45" bestFit="1" customWidth="1"/>
    <col min="3843" max="3843" width="12.375" style="45" customWidth="1"/>
    <col min="3844" max="3844" width="11.625" style="45" customWidth="1"/>
    <col min="3845" max="3845" width="16.25" style="45" customWidth="1"/>
    <col min="3846" max="3846" width="20.75" style="45" customWidth="1"/>
    <col min="3847" max="4096" width="9" style="45"/>
    <col min="4097" max="4097" width="3.75" style="45" customWidth="1"/>
    <col min="4098" max="4098" width="25.25" style="45" bestFit="1" customWidth="1"/>
    <col min="4099" max="4099" width="12.375" style="45" customWidth="1"/>
    <col min="4100" max="4100" width="11.625" style="45" customWidth="1"/>
    <col min="4101" max="4101" width="16.25" style="45" customWidth="1"/>
    <col min="4102" max="4102" width="20.75" style="45" customWidth="1"/>
    <col min="4103" max="4352" width="9" style="45"/>
    <col min="4353" max="4353" width="3.75" style="45" customWidth="1"/>
    <col min="4354" max="4354" width="25.25" style="45" bestFit="1" customWidth="1"/>
    <col min="4355" max="4355" width="12.375" style="45" customWidth="1"/>
    <col min="4356" max="4356" width="11.625" style="45" customWidth="1"/>
    <col min="4357" max="4357" width="16.25" style="45" customWidth="1"/>
    <col min="4358" max="4358" width="20.75" style="45" customWidth="1"/>
    <col min="4359" max="4608" width="9" style="45"/>
    <col min="4609" max="4609" width="3.75" style="45" customWidth="1"/>
    <col min="4610" max="4610" width="25.25" style="45" bestFit="1" customWidth="1"/>
    <col min="4611" max="4611" width="12.375" style="45" customWidth="1"/>
    <col min="4612" max="4612" width="11.625" style="45" customWidth="1"/>
    <col min="4613" max="4613" width="16.25" style="45" customWidth="1"/>
    <col min="4614" max="4614" width="20.75" style="45" customWidth="1"/>
    <col min="4615" max="4864" width="9" style="45"/>
    <col min="4865" max="4865" width="3.75" style="45" customWidth="1"/>
    <col min="4866" max="4866" width="25.25" style="45" bestFit="1" customWidth="1"/>
    <col min="4867" max="4867" width="12.375" style="45" customWidth="1"/>
    <col min="4868" max="4868" width="11.625" style="45" customWidth="1"/>
    <col min="4869" max="4869" width="16.25" style="45" customWidth="1"/>
    <col min="4870" max="4870" width="20.75" style="45" customWidth="1"/>
    <col min="4871" max="5120" width="9" style="45"/>
    <col min="5121" max="5121" width="3.75" style="45" customWidth="1"/>
    <col min="5122" max="5122" width="25.25" style="45" bestFit="1" customWidth="1"/>
    <col min="5123" max="5123" width="12.375" style="45" customWidth="1"/>
    <col min="5124" max="5124" width="11.625" style="45" customWidth="1"/>
    <col min="5125" max="5125" width="16.25" style="45" customWidth="1"/>
    <col min="5126" max="5126" width="20.75" style="45" customWidth="1"/>
    <col min="5127" max="5376" width="9" style="45"/>
    <col min="5377" max="5377" width="3.75" style="45" customWidth="1"/>
    <col min="5378" max="5378" width="25.25" style="45" bestFit="1" customWidth="1"/>
    <col min="5379" max="5379" width="12.375" style="45" customWidth="1"/>
    <col min="5380" max="5380" width="11.625" style="45" customWidth="1"/>
    <col min="5381" max="5381" width="16.25" style="45" customWidth="1"/>
    <col min="5382" max="5382" width="20.75" style="45" customWidth="1"/>
    <col min="5383" max="5632" width="9" style="45"/>
    <col min="5633" max="5633" width="3.75" style="45" customWidth="1"/>
    <col min="5634" max="5634" width="25.25" style="45" bestFit="1" customWidth="1"/>
    <col min="5635" max="5635" width="12.375" style="45" customWidth="1"/>
    <col min="5636" max="5636" width="11.625" style="45" customWidth="1"/>
    <col min="5637" max="5637" width="16.25" style="45" customWidth="1"/>
    <col min="5638" max="5638" width="20.75" style="45" customWidth="1"/>
    <col min="5639" max="5888" width="9" style="45"/>
    <col min="5889" max="5889" width="3.75" style="45" customWidth="1"/>
    <col min="5890" max="5890" width="25.25" style="45" bestFit="1" customWidth="1"/>
    <col min="5891" max="5891" width="12.375" style="45" customWidth="1"/>
    <col min="5892" max="5892" width="11.625" style="45" customWidth="1"/>
    <col min="5893" max="5893" width="16.25" style="45" customWidth="1"/>
    <col min="5894" max="5894" width="20.75" style="45" customWidth="1"/>
    <col min="5895" max="6144" width="9" style="45"/>
    <col min="6145" max="6145" width="3.75" style="45" customWidth="1"/>
    <col min="6146" max="6146" width="25.25" style="45" bestFit="1" customWidth="1"/>
    <col min="6147" max="6147" width="12.375" style="45" customWidth="1"/>
    <col min="6148" max="6148" width="11.625" style="45" customWidth="1"/>
    <col min="6149" max="6149" width="16.25" style="45" customWidth="1"/>
    <col min="6150" max="6150" width="20.75" style="45" customWidth="1"/>
    <col min="6151" max="6400" width="9" style="45"/>
    <col min="6401" max="6401" width="3.75" style="45" customWidth="1"/>
    <col min="6402" max="6402" width="25.25" style="45" bestFit="1" customWidth="1"/>
    <col min="6403" max="6403" width="12.375" style="45" customWidth="1"/>
    <col min="6404" max="6404" width="11.625" style="45" customWidth="1"/>
    <col min="6405" max="6405" width="16.25" style="45" customWidth="1"/>
    <col min="6406" max="6406" width="20.75" style="45" customWidth="1"/>
    <col min="6407" max="6656" width="9" style="45"/>
    <col min="6657" max="6657" width="3.75" style="45" customWidth="1"/>
    <col min="6658" max="6658" width="25.25" style="45" bestFit="1" customWidth="1"/>
    <col min="6659" max="6659" width="12.375" style="45" customWidth="1"/>
    <col min="6660" max="6660" width="11.625" style="45" customWidth="1"/>
    <col min="6661" max="6661" width="16.25" style="45" customWidth="1"/>
    <col min="6662" max="6662" width="20.75" style="45" customWidth="1"/>
    <col min="6663" max="6912" width="9" style="45"/>
    <col min="6913" max="6913" width="3.75" style="45" customWidth="1"/>
    <col min="6914" max="6914" width="25.25" style="45" bestFit="1" customWidth="1"/>
    <col min="6915" max="6915" width="12.375" style="45" customWidth="1"/>
    <col min="6916" max="6916" width="11.625" style="45" customWidth="1"/>
    <col min="6917" max="6917" width="16.25" style="45" customWidth="1"/>
    <col min="6918" max="6918" width="20.75" style="45" customWidth="1"/>
    <col min="6919" max="7168" width="9" style="45"/>
    <col min="7169" max="7169" width="3.75" style="45" customWidth="1"/>
    <col min="7170" max="7170" width="25.25" style="45" bestFit="1" customWidth="1"/>
    <col min="7171" max="7171" width="12.375" style="45" customWidth="1"/>
    <col min="7172" max="7172" width="11.625" style="45" customWidth="1"/>
    <col min="7173" max="7173" width="16.25" style="45" customWidth="1"/>
    <col min="7174" max="7174" width="20.75" style="45" customWidth="1"/>
    <col min="7175" max="7424" width="9" style="45"/>
    <col min="7425" max="7425" width="3.75" style="45" customWidth="1"/>
    <col min="7426" max="7426" width="25.25" style="45" bestFit="1" customWidth="1"/>
    <col min="7427" max="7427" width="12.375" style="45" customWidth="1"/>
    <col min="7428" max="7428" width="11.625" style="45" customWidth="1"/>
    <col min="7429" max="7429" width="16.25" style="45" customWidth="1"/>
    <col min="7430" max="7430" width="20.75" style="45" customWidth="1"/>
    <col min="7431" max="7680" width="9" style="45"/>
    <col min="7681" max="7681" width="3.75" style="45" customWidth="1"/>
    <col min="7682" max="7682" width="25.25" style="45" bestFit="1" customWidth="1"/>
    <col min="7683" max="7683" width="12.375" style="45" customWidth="1"/>
    <col min="7684" max="7684" width="11.625" style="45" customWidth="1"/>
    <col min="7685" max="7685" width="16.25" style="45" customWidth="1"/>
    <col min="7686" max="7686" width="20.75" style="45" customWidth="1"/>
    <col min="7687" max="7936" width="9" style="45"/>
    <col min="7937" max="7937" width="3.75" style="45" customWidth="1"/>
    <col min="7938" max="7938" width="25.25" style="45" bestFit="1" customWidth="1"/>
    <col min="7939" max="7939" width="12.375" style="45" customWidth="1"/>
    <col min="7940" max="7940" width="11.625" style="45" customWidth="1"/>
    <col min="7941" max="7941" width="16.25" style="45" customWidth="1"/>
    <col min="7942" max="7942" width="20.75" style="45" customWidth="1"/>
    <col min="7943" max="8192" width="9" style="45"/>
    <col min="8193" max="8193" width="3.75" style="45" customWidth="1"/>
    <col min="8194" max="8194" width="25.25" style="45" bestFit="1" customWidth="1"/>
    <col min="8195" max="8195" width="12.375" style="45" customWidth="1"/>
    <col min="8196" max="8196" width="11.625" style="45" customWidth="1"/>
    <col min="8197" max="8197" width="16.25" style="45" customWidth="1"/>
    <col min="8198" max="8198" width="20.75" style="45" customWidth="1"/>
    <col min="8199" max="8448" width="9" style="45"/>
    <col min="8449" max="8449" width="3.75" style="45" customWidth="1"/>
    <col min="8450" max="8450" width="25.25" style="45" bestFit="1" customWidth="1"/>
    <col min="8451" max="8451" width="12.375" style="45" customWidth="1"/>
    <col min="8452" max="8452" width="11.625" style="45" customWidth="1"/>
    <col min="8453" max="8453" width="16.25" style="45" customWidth="1"/>
    <col min="8454" max="8454" width="20.75" style="45" customWidth="1"/>
    <col min="8455" max="8704" width="9" style="45"/>
    <col min="8705" max="8705" width="3.75" style="45" customWidth="1"/>
    <col min="8706" max="8706" width="25.25" style="45" bestFit="1" customWidth="1"/>
    <col min="8707" max="8707" width="12.375" style="45" customWidth="1"/>
    <col min="8708" max="8708" width="11.625" style="45" customWidth="1"/>
    <col min="8709" max="8709" width="16.25" style="45" customWidth="1"/>
    <col min="8710" max="8710" width="20.75" style="45" customWidth="1"/>
    <col min="8711" max="8960" width="9" style="45"/>
    <col min="8961" max="8961" width="3.75" style="45" customWidth="1"/>
    <col min="8962" max="8962" width="25.25" style="45" bestFit="1" customWidth="1"/>
    <col min="8963" max="8963" width="12.375" style="45" customWidth="1"/>
    <col min="8964" max="8964" width="11.625" style="45" customWidth="1"/>
    <col min="8965" max="8965" width="16.25" style="45" customWidth="1"/>
    <col min="8966" max="8966" width="20.75" style="45" customWidth="1"/>
    <col min="8967" max="9216" width="9" style="45"/>
    <col min="9217" max="9217" width="3.75" style="45" customWidth="1"/>
    <col min="9218" max="9218" width="25.25" style="45" bestFit="1" customWidth="1"/>
    <col min="9219" max="9219" width="12.375" style="45" customWidth="1"/>
    <col min="9220" max="9220" width="11.625" style="45" customWidth="1"/>
    <col min="9221" max="9221" width="16.25" style="45" customWidth="1"/>
    <col min="9222" max="9222" width="20.75" style="45" customWidth="1"/>
    <col min="9223" max="9472" width="9" style="45"/>
    <col min="9473" max="9473" width="3.75" style="45" customWidth="1"/>
    <col min="9474" max="9474" width="25.25" style="45" bestFit="1" customWidth="1"/>
    <col min="9475" max="9475" width="12.375" style="45" customWidth="1"/>
    <col min="9476" max="9476" width="11.625" style="45" customWidth="1"/>
    <col min="9477" max="9477" width="16.25" style="45" customWidth="1"/>
    <col min="9478" max="9478" width="20.75" style="45" customWidth="1"/>
    <col min="9479" max="9728" width="9" style="45"/>
    <col min="9729" max="9729" width="3.75" style="45" customWidth="1"/>
    <col min="9730" max="9730" width="25.25" style="45" bestFit="1" customWidth="1"/>
    <col min="9731" max="9731" width="12.375" style="45" customWidth="1"/>
    <col min="9732" max="9732" width="11.625" style="45" customWidth="1"/>
    <col min="9733" max="9733" width="16.25" style="45" customWidth="1"/>
    <col min="9734" max="9734" width="20.75" style="45" customWidth="1"/>
    <col min="9735" max="9984" width="9" style="45"/>
    <col min="9985" max="9985" width="3.75" style="45" customWidth="1"/>
    <col min="9986" max="9986" width="25.25" style="45" bestFit="1" customWidth="1"/>
    <col min="9987" max="9987" width="12.375" style="45" customWidth="1"/>
    <col min="9988" max="9988" width="11.625" style="45" customWidth="1"/>
    <col min="9989" max="9989" width="16.25" style="45" customWidth="1"/>
    <col min="9990" max="9990" width="20.75" style="45" customWidth="1"/>
    <col min="9991" max="10240" width="9" style="45"/>
    <col min="10241" max="10241" width="3.75" style="45" customWidth="1"/>
    <col min="10242" max="10242" width="25.25" style="45" bestFit="1" customWidth="1"/>
    <col min="10243" max="10243" width="12.375" style="45" customWidth="1"/>
    <col min="10244" max="10244" width="11.625" style="45" customWidth="1"/>
    <col min="10245" max="10245" width="16.25" style="45" customWidth="1"/>
    <col min="10246" max="10246" width="20.75" style="45" customWidth="1"/>
    <col min="10247" max="10496" width="9" style="45"/>
    <col min="10497" max="10497" width="3.75" style="45" customWidth="1"/>
    <col min="10498" max="10498" width="25.25" style="45" bestFit="1" customWidth="1"/>
    <col min="10499" max="10499" width="12.375" style="45" customWidth="1"/>
    <col min="10500" max="10500" width="11.625" style="45" customWidth="1"/>
    <col min="10501" max="10501" width="16.25" style="45" customWidth="1"/>
    <col min="10502" max="10502" width="20.75" style="45" customWidth="1"/>
    <col min="10503" max="10752" width="9" style="45"/>
    <col min="10753" max="10753" width="3.75" style="45" customWidth="1"/>
    <col min="10754" max="10754" width="25.25" style="45" bestFit="1" customWidth="1"/>
    <col min="10755" max="10755" width="12.375" style="45" customWidth="1"/>
    <col min="10756" max="10756" width="11.625" style="45" customWidth="1"/>
    <col min="10757" max="10757" width="16.25" style="45" customWidth="1"/>
    <col min="10758" max="10758" width="20.75" style="45" customWidth="1"/>
    <col min="10759" max="11008" width="9" style="45"/>
    <col min="11009" max="11009" width="3.75" style="45" customWidth="1"/>
    <col min="11010" max="11010" width="25.25" style="45" bestFit="1" customWidth="1"/>
    <col min="11011" max="11011" width="12.375" style="45" customWidth="1"/>
    <col min="11012" max="11012" width="11.625" style="45" customWidth="1"/>
    <col min="11013" max="11013" width="16.25" style="45" customWidth="1"/>
    <col min="11014" max="11014" width="20.75" style="45" customWidth="1"/>
    <col min="11015" max="11264" width="9" style="45"/>
    <col min="11265" max="11265" width="3.75" style="45" customWidth="1"/>
    <col min="11266" max="11266" width="25.25" style="45" bestFit="1" customWidth="1"/>
    <col min="11267" max="11267" width="12.375" style="45" customWidth="1"/>
    <col min="11268" max="11268" width="11.625" style="45" customWidth="1"/>
    <col min="11269" max="11269" width="16.25" style="45" customWidth="1"/>
    <col min="11270" max="11270" width="20.75" style="45" customWidth="1"/>
    <col min="11271" max="11520" width="9" style="45"/>
    <col min="11521" max="11521" width="3.75" style="45" customWidth="1"/>
    <col min="11522" max="11522" width="25.25" style="45" bestFit="1" customWidth="1"/>
    <col min="11523" max="11523" width="12.375" style="45" customWidth="1"/>
    <col min="11524" max="11524" width="11.625" style="45" customWidth="1"/>
    <col min="11525" max="11525" width="16.25" style="45" customWidth="1"/>
    <col min="11526" max="11526" width="20.75" style="45" customWidth="1"/>
    <col min="11527" max="11776" width="9" style="45"/>
    <col min="11777" max="11777" width="3.75" style="45" customWidth="1"/>
    <col min="11778" max="11778" width="25.25" style="45" bestFit="1" customWidth="1"/>
    <col min="11779" max="11779" width="12.375" style="45" customWidth="1"/>
    <col min="11780" max="11780" width="11.625" style="45" customWidth="1"/>
    <col min="11781" max="11781" width="16.25" style="45" customWidth="1"/>
    <col min="11782" max="11782" width="20.75" style="45" customWidth="1"/>
    <col min="11783" max="12032" width="9" style="45"/>
    <col min="12033" max="12033" width="3.75" style="45" customWidth="1"/>
    <col min="12034" max="12034" width="25.25" style="45" bestFit="1" customWidth="1"/>
    <col min="12035" max="12035" width="12.375" style="45" customWidth="1"/>
    <col min="12036" max="12036" width="11.625" style="45" customWidth="1"/>
    <col min="12037" max="12037" width="16.25" style="45" customWidth="1"/>
    <col min="12038" max="12038" width="20.75" style="45" customWidth="1"/>
    <col min="12039" max="12288" width="9" style="45"/>
    <col min="12289" max="12289" width="3.75" style="45" customWidth="1"/>
    <col min="12290" max="12290" width="25.25" style="45" bestFit="1" customWidth="1"/>
    <col min="12291" max="12291" width="12.375" style="45" customWidth="1"/>
    <col min="12292" max="12292" width="11.625" style="45" customWidth="1"/>
    <col min="12293" max="12293" width="16.25" style="45" customWidth="1"/>
    <col min="12294" max="12294" width="20.75" style="45" customWidth="1"/>
    <col min="12295" max="12544" width="9" style="45"/>
    <col min="12545" max="12545" width="3.75" style="45" customWidth="1"/>
    <col min="12546" max="12546" width="25.25" style="45" bestFit="1" customWidth="1"/>
    <col min="12547" max="12547" width="12.375" style="45" customWidth="1"/>
    <col min="12548" max="12548" width="11.625" style="45" customWidth="1"/>
    <col min="12549" max="12549" width="16.25" style="45" customWidth="1"/>
    <col min="12550" max="12550" width="20.75" style="45" customWidth="1"/>
    <col min="12551" max="12800" width="9" style="45"/>
    <col min="12801" max="12801" width="3.75" style="45" customWidth="1"/>
    <col min="12802" max="12802" width="25.25" style="45" bestFit="1" customWidth="1"/>
    <col min="12803" max="12803" width="12.375" style="45" customWidth="1"/>
    <col min="12804" max="12804" width="11.625" style="45" customWidth="1"/>
    <col min="12805" max="12805" width="16.25" style="45" customWidth="1"/>
    <col min="12806" max="12806" width="20.75" style="45" customWidth="1"/>
    <col min="12807" max="13056" width="9" style="45"/>
    <col min="13057" max="13057" width="3.75" style="45" customWidth="1"/>
    <col min="13058" max="13058" width="25.25" style="45" bestFit="1" customWidth="1"/>
    <col min="13059" max="13059" width="12.375" style="45" customWidth="1"/>
    <col min="13060" max="13060" width="11.625" style="45" customWidth="1"/>
    <col min="13061" max="13061" width="16.25" style="45" customWidth="1"/>
    <col min="13062" max="13062" width="20.75" style="45" customWidth="1"/>
    <col min="13063" max="13312" width="9" style="45"/>
    <col min="13313" max="13313" width="3.75" style="45" customWidth="1"/>
    <col min="13314" max="13314" width="25.25" style="45" bestFit="1" customWidth="1"/>
    <col min="13315" max="13315" width="12.375" style="45" customWidth="1"/>
    <col min="13316" max="13316" width="11.625" style="45" customWidth="1"/>
    <col min="13317" max="13317" width="16.25" style="45" customWidth="1"/>
    <col min="13318" max="13318" width="20.75" style="45" customWidth="1"/>
    <col min="13319" max="13568" width="9" style="45"/>
    <col min="13569" max="13569" width="3.75" style="45" customWidth="1"/>
    <col min="13570" max="13570" width="25.25" style="45" bestFit="1" customWidth="1"/>
    <col min="13571" max="13571" width="12.375" style="45" customWidth="1"/>
    <col min="13572" max="13572" width="11.625" style="45" customWidth="1"/>
    <col min="13573" max="13573" width="16.25" style="45" customWidth="1"/>
    <col min="13574" max="13574" width="20.75" style="45" customWidth="1"/>
    <col min="13575" max="13824" width="9" style="45"/>
    <col min="13825" max="13825" width="3.75" style="45" customWidth="1"/>
    <col min="13826" max="13826" width="25.25" style="45" bestFit="1" customWidth="1"/>
    <col min="13827" max="13827" width="12.375" style="45" customWidth="1"/>
    <col min="13828" max="13828" width="11.625" style="45" customWidth="1"/>
    <col min="13829" max="13829" width="16.25" style="45" customWidth="1"/>
    <col min="13830" max="13830" width="20.75" style="45" customWidth="1"/>
    <col min="13831" max="14080" width="9" style="45"/>
    <col min="14081" max="14081" width="3.75" style="45" customWidth="1"/>
    <col min="14082" max="14082" width="25.25" style="45" bestFit="1" customWidth="1"/>
    <col min="14083" max="14083" width="12.375" style="45" customWidth="1"/>
    <col min="14084" max="14084" width="11.625" style="45" customWidth="1"/>
    <col min="14085" max="14085" width="16.25" style="45" customWidth="1"/>
    <col min="14086" max="14086" width="20.75" style="45" customWidth="1"/>
    <col min="14087" max="14336" width="9" style="45"/>
    <col min="14337" max="14337" width="3.75" style="45" customWidth="1"/>
    <col min="14338" max="14338" width="25.25" style="45" bestFit="1" customWidth="1"/>
    <col min="14339" max="14339" width="12.375" style="45" customWidth="1"/>
    <col min="14340" max="14340" width="11.625" style="45" customWidth="1"/>
    <col min="14341" max="14341" width="16.25" style="45" customWidth="1"/>
    <col min="14342" max="14342" width="20.75" style="45" customWidth="1"/>
    <col min="14343" max="14592" width="9" style="45"/>
    <col min="14593" max="14593" width="3.75" style="45" customWidth="1"/>
    <col min="14594" max="14594" width="25.25" style="45" bestFit="1" customWidth="1"/>
    <col min="14595" max="14595" width="12.375" style="45" customWidth="1"/>
    <col min="14596" max="14596" width="11.625" style="45" customWidth="1"/>
    <col min="14597" max="14597" width="16.25" style="45" customWidth="1"/>
    <col min="14598" max="14598" width="20.75" style="45" customWidth="1"/>
    <col min="14599" max="14848" width="9" style="45"/>
    <col min="14849" max="14849" width="3.75" style="45" customWidth="1"/>
    <col min="14850" max="14850" width="25.25" style="45" bestFit="1" customWidth="1"/>
    <col min="14851" max="14851" width="12.375" style="45" customWidth="1"/>
    <col min="14852" max="14852" width="11.625" style="45" customWidth="1"/>
    <col min="14853" max="14853" width="16.25" style="45" customWidth="1"/>
    <col min="14854" max="14854" width="20.75" style="45" customWidth="1"/>
    <col min="14855" max="15104" width="9" style="45"/>
    <col min="15105" max="15105" width="3.75" style="45" customWidth="1"/>
    <col min="15106" max="15106" width="25.25" style="45" bestFit="1" customWidth="1"/>
    <col min="15107" max="15107" width="12.375" style="45" customWidth="1"/>
    <col min="15108" max="15108" width="11.625" style="45" customWidth="1"/>
    <col min="15109" max="15109" width="16.25" style="45" customWidth="1"/>
    <col min="15110" max="15110" width="20.75" style="45" customWidth="1"/>
    <col min="15111" max="15360" width="9" style="45"/>
    <col min="15361" max="15361" width="3.75" style="45" customWidth="1"/>
    <col min="15362" max="15362" width="25.25" style="45" bestFit="1" customWidth="1"/>
    <col min="15363" max="15363" width="12.375" style="45" customWidth="1"/>
    <col min="15364" max="15364" width="11.625" style="45" customWidth="1"/>
    <col min="15365" max="15365" width="16.25" style="45" customWidth="1"/>
    <col min="15366" max="15366" width="20.75" style="45" customWidth="1"/>
    <col min="15367" max="15616" width="9" style="45"/>
    <col min="15617" max="15617" width="3.75" style="45" customWidth="1"/>
    <col min="15618" max="15618" width="25.25" style="45" bestFit="1" customWidth="1"/>
    <col min="15619" max="15619" width="12.375" style="45" customWidth="1"/>
    <col min="15620" max="15620" width="11.625" style="45" customWidth="1"/>
    <col min="15621" max="15621" width="16.25" style="45" customWidth="1"/>
    <col min="15622" max="15622" width="20.75" style="45" customWidth="1"/>
    <col min="15623" max="15872" width="9" style="45"/>
    <col min="15873" max="15873" width="3.75" style="45" customWidth="1"/>
    <col min="15874" max="15874" width="25.25" style="45" bestFit="1" customWidth="1"/>
    <col min="15875" max="15875" width="12.375" style="45" customWidth="1"/>
    <col min="15876" max="15876" width="11.625" style="45" customWidth="1"/>
    <col min="15877" max="15877" width="16.25" style="45" customWidth="1"/>
    <col min="15878" max="15878" width="20.75" style="45" customWidth="1"/>
    <col min="15879" max="16128" width="9" style="45"/>
    <col min="16129" max="16129" width="3.75" style="45" customWidth="1"/>
    <col min="16130" max="16130" width="25.25" style="45" bestFit="1" customWidth="1"/>
    <col min="16131" max="16131" width="12.375" style="45" customWidth="1"/>
    <col min="16132" max="16132" width="11.625" style="45" customWidth="1"/>
    <col min="16133" max="16133" width="16.25" style="45" customWidth="1"/>
    <col min="16134" max="16134" width="20.75" style="45" customWidth="1"/>
    <col min="16135" max="16384" width="9" style="45"/>
  </cols>
  <sheetData>
    <row r="1" spans="2:6" ht="27" customHeight="1">
      <c r="B1" s="155" t="s">
        <v>275</v>
      </c>
      <c r="C1" s="155"/>
    </row>
    <row r="2" spans="2:6" ht="18" customHeight="1">
      <c r="B2" s="83" t="s">
        <v>276</v>
      </c>
      <c r="C2" s="83"/>
    </row>
    <row r="3" spans="2:6" ht="21.95" customHeight="1">
      <c r="B3" s="156"/>
      <c r="C3" s="156"/>
      <c r="D3" s="156"/>
    </row>
    <row r="4" spans="2:6" ht="21.95" customHeight="1">
      <c r="B4" s="157" t="s">
        <v>277</v>
      </c>
      <c r="C4" s="157"/>
      <c r="D4" s="157"/>
      <c r="E4" s="157"/>
      <c r="F4" s="157"/>
    </row>
    <row r="5" spans="2:6" ht="21.95" customHeight="1">
      <c r="B5" s="84" t="s">
        <v>30</v>
      </c>
      <c r="C5" s="85" t="s">
        <v>14</v>
      </c>
      <c r="D5" s="85" t="s">
        <v>3</v>
      </c>
      <c r="E5" s="85" t="s">
        <v>54</v>
      </c>
      <c r="F5" s="85" t="s">
        <v>1</v>
      </c>
    </row>
    <row r="6" spans="2:6" ht="21.95" customHeight="1">
      <c r="B6" s="152" t="s">
        <v>23</v>
      </c>
      <c r="C6" s="153"/>
      <c r="D6" s="153"/>
      <c r="E6" s="153"/>
      <c r="F6" s="154"/>
    </row>
    <row r="7" spans="2:6" ht="21.95" customHeight="1">
      <c r="B7" s="86" t="s">
        <v>98</v>
      </c>
      <c r="C7" s="87" t="s">
        <v>99</v>
      </c>
      <c r="D7" s="88">
        <v>20</v>
      </c>
      <c r="E7" s="88">
        <v>250280000</v>
      </c>
      <c r="F7" s="88">
        <v>77390843.540000007</v>
      </c>
    </row>
    <row r="8" spans="2:6" ht="21.95" customHeight="1">
      <c r="B8" s="158" t="s">
        <v>24</v>
      </c>
      <c r="C8" s="159"/>
      <c r="D8" s="88">
        <f>SUM(D7)</f>
        <v>20</v>
      </c>
      <c r="E8" s="88">
        <f>SUM(E7)</f>
        <v>250280000</v>
      </c>
      <c r="F8" s="88">
        <f>SUM(F7)</f>
        <v>77390843.540000007</v>
      </c>
    </row>
    <row r="9" spans="2:6" ht="21.95" customHeight="1">
      <c r="B9" s="152" t="s">
        <v>25</v>
      </c>
      <c r="C9" s="153"/>
      <c r="D9" s="153"/>
      <c r="E9" s="153"/>
      <c r="F9" s="154"/>
    </row>
    <row r="10" spans="2:6" ht="18">
      <c r="B10" s="86" t="s">
        <v>278</v>
      </c>
      <c r="C10" s="87" t="s">
        <v>91</v>
      </c>
      <c r="D10" s="88">
        <v>5</v>
      </c>
      <c r="E10" s="88">
        <v>3818988</v>
      </c>
      <c r="F10" s="88">
        <v>5572102.2400000002</v>
      </c>
    </row>
    <row r="11" spans="2:6" ht="18">
      <c r="B11" s="160" t="s">
        <v>64</v>
      </c>
      <c r="C11" s="161"/>
      <c r="D11" s="88">
        <f>SUM(D10)</f>
        <v>5</v>
      </c>
      <c r="E11" s="88">
        <f>SUM(E10)</f>
        <v>3818988</v>
      </c>
      <c r="F11" s="88">
        <f>SUM(F10)</f>
        <v>5572102.2400000002</v>
      </c>
    </row>
    <row r="12" spans="2:6" ht="18">
      <c r="B12" s="152" t="s">
        <v>279</v>
      </c>
      <c r="C12" s="153"/>
      <c r="D12" s="153"/>
      <c r="E12" s="153"/>
      <c r="F12" s="154"/>
    </row>
    <row r="13" spans="2:6" ht="18">
      <c r="B13" s="86" t="s">
        <v>280</v>
      </c>
      <c r="C13" s="87" t="s">
        <v>84</v>
      </c>
      <c r="D13" s="88">
        <v>37</v>
      </c>
      <c r="E13" s="88">
        <v>13700000</v>
      </c>
      <c r="F13" s="88">
        <v>30734000</v>
      </c>
    </row>
    <row r="14" spans="2:6" ht="18">
      <c r="B14" s="160" t="s">
        <v>281</v>
      </c>
      <c r="C14" s="161"/>
      <c r="D14" s="88">
        <f>SUM(D13)</f>
        <v>37</v>
      </c>
      <c r="E14" s="88">
        <f>SUM(E13)</f>
        <v>13700000</v>
      </c>
      <c r="F14" s="88">
        <f>SUM(F13)</f>
        <v>30734000</v>
      </c>
    </row>
    <row r="15" spans="2:6" ht="18">
      <c r="B15" s="160" t="s">
        <v>282</v>
      </c>
      <c r="C15" s="161"/>
      <c r="D15" s="88">
        <f>D14+D11+D8</f>
        <v>62</v>
      </c>
      <c r="E15" s="88">
        <f>E14+E11+E8</f>
        <v>267798988</v>
      </c>
      <c r="F15" s="88">
        <f>F14+F11+F8</f>
        <v>113696945.78</v>
      </c>
    </row>
    <row r="16" spans="2:6" ht="18">
      <c r="B16" s="89"/>
      <c r="C16" s="89"/>
      <c r="D16" s="89"/>
      <c r="E16" s="89"/>
      <c r="F16" s="89"/>
    </row>
    <row r="17" spans="2:6" ht="23.25">
      <c r="B17" s="157" t="s">
        <v>283</v>
      </c>
      <c r="C17" s="157"/>
      <c r="D17" s="157"/>
      <c r="E17" s="157"/>
      <c r="F17" s="157"/>
    </row>
    <row r="18" spans="2:6" ht="18">
      <c r="B18" s="90" t="s">
        <v>30</v>
      </c>
      <c r="C18" s="91" t="s">
        <v>14</v>
      </c>
      <c r="D18" s="91" t="s">
        <v>3</v>
      </c>
      <c r="E18" s="91" t="s">
        <v>54</v>
      </c>
      <c r="F18" s="91" t="s">
        <v>1</v>
      </c>
    </row>
    <row r="19" spans="2:6" ht="18">
      <c r="B19" s="152" t="s">
        <v>23</v>
      </c>
      <c r="C19" s="153"/>
      <c r="D19" s="153"/>
      <c r="E19" s="153"/>
      <c r="F19" s="154"/>
    </row>
    <row r="20" spans="2:6" ht="18">
      <c r="B20" s="86" t="s">
        <v>70</v>
      </c>
      <c r="C20" s="87" t="s">
        <v>71</v>
      </c>
      <c r="D20" s="88">
        <v>7</v>
      </c>
      <c r="E20" s="88">
        <v>20000000</v>
      </c>
      <c r="F20" s="88">
        <v>11000000</v>
      </c>
    </row>
    <row r="21" spans="2:6" ht="18">
      <c r="B21" s="158" t="s">
        <v>24</v>
      </c>
      <c r="C21" s="159"/>
      <c r="D21" s="88">
        <f>SUM(D20)</f>
        <v>7</v>
      </c>
      <c r="E21" s="88">
        <f>SUM(E20)</f>
        <v>20000000</v>
      </c>
      <c r="F21" s="88">
        <f>SUM(F20)</f>
        <v>11000000</v>
      </c>
    </row>
    <row r="22" spans="2:6" ht="18">
      <c r="B22" s="152" t="s">
        <v>25</v>
      </c>
      <c r="C22" s="153"/>
      <c r="D22" s="153"/>
      <c r="E22" s="153"/>
      <c r="F22" s="154"/>
    </row>
    <row r="23" spans="2:6" ht="18">
      <c r="B23" s="86" t="s">
        <v>278</v>
      </c>
      <c r="C23" s="87" t="s">
        <v>91</v>
      </c>
      <c r="D23" s="88">
        <v>1</v>
      </c>
      <c r="E23" s="88">
        <v>1418988</v>
      </c>
      <c r="F23" s="88">
        <v>2100102.2400000002</v>
      </c>
    </row>
    <row r="24" spans="2:6" ht="18">
      <c r="B24" s="160" t="s">
        <v>64</v>
      </c>
      <c r="C24" s="161"/>
      <c r="D24" s="88">
        <f>SUM(D23)</f>
        <v>1</v>
      </c>
      <c r="E24" s="88">
        <f>SUM(E23)</f>
        <v>1418988</v>
      </c>
      <c r="F24" s="88">
        <f>SUM(F23)</f>
        <v>2100102.2400000002</v>
      </c>
    </row>
    <row r="25" spans="2:6" ht="18">
      <c r="B25" s="160" t="s">
        <v>282</v>
      </c>
      <c r="C25" s="161"/>
      <c r="D25" s="88">
        <f>D24+D21</f>
        <v>8</v>
      </c>
      <c r="E25" s="88">
        <f>E24+E21</f>
        <v>21418988</v>
      </c>
      <c r="F25" s="88">
        <f>F24+F21</f>
        <v>13100102.24</v>
      </c>
    </row>
  </sheetData>
  <mergeCells count="16">
    <mergeCell ref="B21:C21"/>
    <mergeCell ref="B22:F22"/>
    <mergeCell ref="B24:C24"/>
    <mergeCell ref="B25:C25"/>
    <mergeCell ref="B11:C11"/>
    <mergeCell ref="B12:F12"/>
    <mergeCell ref="B14:C14"/>
    <mergeCell ref="B15:C15"/>
    <mergeCell ref="B17:F17"/>
    <mergeCell ref="B19:F19"/>
    <mergeCell ref="B9:F9"/>
    <mergeCell ref="B1:C1"/>
    <mergeCell ref="B3:D3"/>
    <mergeCell ref="B4:F4"/>
    <mergeCell ref="B6:F6"/>
    <mergeCell ref="B8:C8"/>
  </mergeCells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rightToLeft="1" topLeftCell="A76" zoomScaleNormal="100" zoomScaleSheetLayoutView="95" workbookViewId="0">
      <selection activeCell="D5" sqref="D5:E5"/>
    </sheetView>
  </sheetViews>
  <sheetFormatPr defaultRowHeight="14.25"/>
  <cols>
    <col min="1" max="1" width="2.375" customWidth="1"/>
    <col min="2" max="2" width="20.375" customWidth="1"/>
    <col min="3" max="3" width="13.875" customWidth="1"/>
    <col min="4" max="4" width="20.875" customWidth="1"/>
    <col min="5" max="5" width="20.125" customWidth="1"/>
  </cols>
  <sheetData>
    <row r="1" spans="2:5" ht="45.75" customHeight="1">
      <c r="B1" s="165" t="s">
        <v>268</v>
      </c>
      <c r="C1" s="165"/>
      <c r="D1" s="165"/>
      <c r="E1" s="165"/>
    </row>
    <row r="2" spans="2:5" ht="56.25" customHeight="1">
      <c r="B2" s="33" t="s">
        <v>13</v>
      </c>
      <c r="C2" s="33" t="s">
        <v>14</v>
      </c>
      <c r="D2" s="33" t="s">
        <v>34</v>
      </c>
      <c r="E2" s="33" t="s">
        <v>35</v>
      </c>
    </row>
    <row r="3" spans="2:5" ht="21" customHeight="1">
      <c r="B3" s="166" t="s">
        <v>23</v>
      </c>
      <c r="C3" s="166"/>
      <c r="D3" s="166"/>
      <c r="E3" s="166"/>
    </row>
    <row r="4" spans="2:5" s="45" customFormat="1" ht="21" customHeight="1">
      <c r="B4" s="63" t="s">
        <v>152</v>
      </c>
      <c r="C4" s="64" t="s">
        <v>153</v>
      </c>
      <c r="D4" s="65">
        <v>2.52</v>
      </c>
      <c r="E4" s="65">
        <v>2.52</v>
      </c>
    </row>
    <row r="5" spans="2:5" s="45" customFormat="1" ht="21" customHeight="1">
      <c r="B5" s="66" t="s">
        <v>127</v>
      </c>
      <c r="C5" s="67" t="s">
        <v>128</v>
      </c>
      <c r="D5" s="43">
        <v>0.4</v>
      </c>
      <c r="E5" s="43">
        <v>0.4</v>
      </c>
    </row>
    <row r="6" spans="2:5" s="45" customFormat="1" ht="21" customHeight="1">
      <c r="B6" s="66" t="s">
        <v>102</v>
      </c>
      <c r="C6" s="67" t="s">
        <v>103</v>
      </c>
      <c r="D6" s="65">
        <v>0.13</v>
      </c>
      <c r="E6" s="65">
        <v>0.13</v>
      </c>
    </row>
    <row r="7" spans="2:5" s="45" customFormat="1" ht="21" customHeight="1">
      <c r="B7" s="66" t="s">
        <v>72</v>
      </c>
      <c r="C7" s="67" t="s">
        <v>73</v>
      </c>
      <c r="D7" s="65">
        <v>0.7</v>
      </c>
      <c r="E7" s="65">
        <v>0.7</v>
      </c>
    </row>
    <row r="8" spans="2:5" s="45" customFormat="1" ht="21" customHeight="1">
      <c r="B8" s="66" t="s">
        <v>150</v>
      </c>
      <c r="C8" s="67" t="s">
        <v>151</v>
      </c>
      <c r="D8" s="68">
        <v>0.13</v>
      </c>
      <c r="E8" s="65">
        <v>0.13</v>
      </c>
    </row>
    <row r="9" spans="2:5" s="45" customFormat="1" ht="21" customHeight="1">
      <c r="B9" s="66" t="s">
        <v>158</v>
      </c>
      <c r="C9" s="67" t="s">
        <v>159</v>
      </c>
      <c r="D9" s="65">
        <v>0.65</v>
      </c>
      <c r="E9" s="65">
        <v>0.65</v>
      </c>
    </row>
    <row r="10" spans="2:5" s="45" customFormat="1" ht="21" customHeight="1">
      <c r="B10" s="63" t="s">
        <v>247</v>
      </c>
      <c r="C10" s="69" t="s">
        <v>248</v>
      </c>
      <c r="D10" s="65">
        <v>0.18</v>
      </c>
      <c r="E10" s="65">
        <v>0.18</v>
      </c>
    </row>
    <row r="11" spans="2:5" s="45" customFormat="1" ht="21" customHeight="1">
      <c r="B11" s="66" t="s">
        <v>169</v>
      </c>
      <c r="C11" s="67" t="s">
        <v>170</v>
      </c>
      <c r="D11" s="65">
        <v>1.01</v>
      </c>
      <c r="E11" s="65">
        <v>1.01</v>
      </c>
    </row>
    <row r="12" spans="2:5" s="45" customFormat="1" ht="21" customHeight="1">
      <c r="B12" s="66" t="s">
        <v>85</v>
      </c>
      <c r="C12" s="67" t="s">
        <v>86</v>
      </c>
      <c r="D12" s="43">
        <v>0.5</v>
      </c>
      <c r="E12" s="72">
        <v>0.5</v>
      </c>
    </row>
    <row r="13" spans="2:5" s="45" customFormat="1" ht="21" customHeight="1">
      <c r="B13" s="179" t="s">
        <v>251</v>
      </c>
      <c r="C13" s="180"/>
      <c r="D13" s="180"/>
      <c r="E13" s="181"/>
    </row>
    <row r="14" spans="2:5" s="45" customFormat="1" ht="21" customHeight="1">
      <c r="B14" s="63" t="s">
        <v>242</v>
      </c>
      <c r="C14" s="64" t="s">
        <v>243</v>
      </c>
      <c r="D14" s="65">
        <v>0.72</v>
      </c>
      <c r="E14" s="65">
        <v>0.72</v>
      </c>
    </row>
    <row r="15" spans="2:5" s="45" customFormat="1" ht="21" customHeight="1">
      <c r="B15" s="70" t="s">
        <v>88</v>
      </c>
      <c r="C15" s="41" t="s">
        <v>89</v>
      </c>
      <c r="D15" s="43">
        <v>0.53</v>
      </c>
      <c r="E15" s="71">
        <v>0.54</v>
      </c>
    </row>
    <row r="16" spans="2:5" s="45" customFormat="1" ht="21" customHeight="1">
      <c r="B16" s="174" t="s">
        <v>25</v>
      </c>
      <c r="C16" s="177"/>
      <c r="D16" s="177"/>
      <c r="E16" s="178"/>
    </row>
    <row r="17" spans="2:10" s="45" customFormat="1" ht="21" customHeight="1">
      <c r="B17" s="66" t="s">
        <v>94</v>
      </c>
      <c r="C17" s="67" t="s">
        <v>95</v>
      </c>
      <c r="D17" s="65">
        <v>15</v>
      </c>
      <c r="E17" s="65">
        <v>15</v>
      </c>
    </row>
    <row r="18" spans="2:10" s="45" customFormat="1" ht="21" customHeight="1">
      <c r="B18" s="162" t="s">
        <v>26</v>
      </c>
      <c r="C18" s="163"/>
      <c r="D18" s="163"/>
      <c r="E18" s="164"/>
    </row>
    <row r="19" spans="2:10" s="45" customFormat="1" ht="21" customHeight="1">
      <c r="B19" s="63" t="s">
        <v>143</v>
      </c>
      <c r="C19" s="64" t="s">
        <v>144</v>
      </c>
      <c r="D19" s="65">
        <v>1.8</v>
      </c>
      <c r="E19" s="65">
        <v>1.8</v>
      </c>
    </row>
    <row r="20" spans="2:10" s="45" customFormat="1" ht="21" customHeight="1">
      <c r="B20" s="66" t="s">
        <v>207</v>
      </c>
      <c r="C20" s="67" t="s">
        <v>208</v>
      </c>
      <c r="D20" s="65">
        <v>9.0500000000000007</v>
      </c>
      <c r="E20" s="65">
        <v>9.0500000000000007</v>
      </c>
    </row>
    <row r="21" spans="2:10" s="45" customFormat="1" ht="21" customHeight="1">
      <c r="B21" s="66" t="s">
        <v>171</v>
      </c>
      <c r="C21" s="67" t="s">
        <v>172</v>
      </c>
      <c r="D21" s="65">
        <v>1.44</v>
      </c>
      <c r="E21" s="65">
        <v>1.43</v>
      </c>
    </row>
    <row r="22" spans="2:10" s="45" customFormat="1" ht="21" customHeight="1">
      <c r="B22" s="73" t="s">
        <v>139</v>
      </c>
      <c r="C22" s="74" t="s">
        <v>140</v>
      </c>
      <c r="D22" s="43">
        <v>1.23</v>
      </c>
      <c r="E22" s="43">
        <v>1.23</v>
      </c>
    </row>
    <row r="23" spans="2:10" s="45" customFormat="1" ht="21" customHeight="1">
      <c r="B23" s="174" t="s">
        <v>122</v>
      </c>
      <c r="C23" s="175"/>
      <c r="D23" s="175"/>
      <c r="E23" s="176"/>
    </row>
    <row r="24" spans="2:10" s="45" customFormat="1" ht="21" customHeight="1">
      <c r="B24" s="63" t="s">
        <v>217</v>
      </c>
      <c r="C24" s="64" t="s">
        <v>218</v>
      </c>
      <c r="D24" s="65">
        <v>4.9000000000000004</v>
      </c>
      <c r="E24" s="65">
        <v>4.9000000000000004</v>
      </c>
    </row>
    <row r="25" spans="2:10" s="45" customFormat="1" ht="21" customHeight="1">
      <c r="B25" s="66" t="s">
        <v>96</v>
      </c>
      <c r="C25" s="67" t="s">
        <v>97</v>
      </c>
      <c r="D25" s="65">
        <v>8.6</v>
      </c>
      <c r="E25" s="65">
        <v>8.6</v>
      </c>
      <c r="J25" s="58"/>
    </row>
    <row r="26" spans="2:10" s="45" customFormat="1" ht="21" customHeight="1">
      <c r="B26" s="63" t="s">
        <v>227</v>
      </c>
      <c r="C26" s="64" t="s">
        <v>228</v>
      </c>
      <c r="D26" s="65">
        <v>0.8</v>
      </c>
      <c r="E26" s="65">
        <v>0.8</v>
      </c>
      <c r="J26" s="58"/>
    </row>
    <row r="27" spans="2:10" s="45" customFormat="1" ht="27" customHeight="1">
      <c r="B27" s="66" t="s">
        <v>237</v>
      </c>
      <c r="C27" s="67" t="s">
        <v>236</v>
      </c>
      <c r="D27" s="43">
        <v>10.75</v>
      </c>
      <c r="E27" s="71">
        <v>10.75</v>
      </c>
      <c r="J27" s="58"/>
    </row>
    <row r="28" spans="2:10" s="45" customFormat="1" ht="27" customHeight="1">
      <c r="B28" s="66" t="s">
        <v>160</v>
      </c>
      <c r="C28" s="67" t="s">
        <v>161</v>
      </c>
      <c r="D28" s="43">
        <v>8.43</v>
      </c>
      <c r="E28" s="72">
        <v>8.3699999999999992</v>
      </c>
      <c r="J28" s="58"/>
    </row>
    <row r="29" spans="2:10" s="45" customFormat="1" ht="21" customHeight="1">
      <c r="B29" s="162" t="s">
        <v>28</v>
      </c>
      <c r="C29" s="163"/>
      <c r="D29" s="163"/>
      <c r="E29" s="164"/>
      <c r="J29" s="58"/>
    </row>
    <row r="30" spans="2:10" s="45" customFormat="1" ht="26.25" customHeight="1">
      <c r="B30" s="63" t="s">
        <v>123</v>
      </c>
      <c r="C30" s="64" t="s">
        <v>124</v>
      </c>
      <c r="D30" s="43">
        <v>1.01</v>
      </c>
      <c r="E30" s="65">
        <v>1.01</v>
      </c>
      <c r="J30" s="58"/>
    </row>
    <row r="31" spans="2:10" s="45" customFormat="1" ht="27" customHeight="1">
      <c r="B31" s="66" t="s">
        <v>164</v>
      </c>
      <c r="C31" s="67" t="s">
        <v>165</v>
      </c>
      <c r="D31" s="65">
        <v>4.4000000000000004</v>
      </c>
      <c r="E31" s="65">
        <v>4.4000000000000004</v>
      </c>
      <c r="J31" s="58"/>
    </row>
    <row r="32" spans="2:10" s="45" customFormat="1" ht="33" customHeight="1">
      <c r="B32" s="66" t="s">
        <v>145</v>
      </c>
      <c r="C32" s="67" t="s">
        <v>146</v>
      </c>
      <c r="D32" s="43">
        <v>11.5</v>
      </c>
      <c r="E32" s="43">
        <v>11.5</v>
      </c>
      <c r="J32" s="58"/>
    </row>
    <row r="33" spans="2:5" ht="47.25" customHeight="1">
      <c r="B33" s="170" t="s">
        <v>270</v>
      </c>
      <c r="C33" s="170"/>
      <c r="D33" s="170"/>
      <c r="E33" s="170"/>
    </row>
    <row r="34" spans="2:5" ht="32.25" customHeight="1">
      <c r="B34" s="33" t="s">
        <v>30</v>
      </c>
      <c r="C34" s="33" t="s">
        <v>14</v>
      </c>
      <c r="D34" s="33" t="s">
        <v>34</v>
      </c>
      <c r="E34" s="33" t="s">
        <v>35</v>
      </c>
    </row>
    <row r="35" spans="2:5" ht="18" customHeight="1">
      <c r="B35" s="171" t="s">
        <v>23</v>
      </c>
      <c r="C35" s="172"/>
      <c r="D35" s="172"/>
      <c r="E35" s="173"/>
    </row>
    <row r="36" spans="2:5" ht="18" customHeight="1">
      <c r="B36" s="63" t="s">
        <v>63</v>
      </c>
      <c r="C36" s="64" t="s">
        <v>62</v>
      </c>
      <c r="D36" s="65">
        <v>1</v>
      </c>
      <c r="E36" s="65">
        <v>1</v>
      </c>
    </row>
    <row r="37" spans="2:5" s="45" customFormat="1" ht="18" customHeight="1">
      <c r="B37" s="66" t="s">
        <v>100</v>
      </c>
      <c r="C37" s="67" t="s">
        <v>101</v>
      </c>
      <c r="D37" s="65">
        <v>1</v>
      </c>
      <c r="E37" s="65">
        <v>1</v>
      </c>
    </row>
    <row r="38" spans="2:5" s="45" customFormat="1" ht="18" customHeight="1">
      <c r="B38" s="66" t="s">
        <v>92</v>
      </c>
      <c r="C38" s="67" t="s">
        <v>93</v>
      </c>
      <c r="D38" s="65">
        <v>0.81</v>
      </c>
      <c r="E38" s="65">
        <v>0.81</v>
      </c>
    </row>
    <row r="39" spans="2:5" s="45" customFormat="1" ht="18" customHeight="1">
      <c r="B39" s="63" t="s">
        <v>154</v>
      </c>
      <c r="C39" s="64" t="s">
        <v>155</v>
      </c>
      <c r="D39" s="65" t="s">
        <v>38</v>
      </c>
      <c r="E39" s="65" t="s">
        <v>38</v>
      </c>
    </row>
    <row r="40" spans="2:5" s="45" customFormat="1" ht="18" customHeight="1">
      <c r="B40" s="66" t="s">
        <v>147</v>
      </c>
      <c r="C40" s="67" t="s">
        <v>148</v>
      </c>
      <c r="D40" s="65">
        <v>1</v>
      </c>
      <c r="E40" s="65">
        <v>1</v>
      </c>
    </row>
    <row r="41" spans="2:5" s="45" customFormat="1" ht="18" customHeight="1">
      <c r="B41" s="66" t="s">
        <v>213</v>
      </c>
      <c r="C41" s="67" t="s">
        <v>214</v>
      </c>
      <c r="D41" s="65">
        <v>1</v>
      </c>
      <c r="E41" s="65">
        <v>1</v>
      </c>
    </row>
    <row r="42" spans="2:5" s="45" customFormat="1" ht="18" customHeight="1">
      <c r="B42" s="63" t="s">
        <v>225</v>
      </c>
      <c r="C42" s="64" t="s">
        <v>226</v>
      </c>
      <c r="D42" s="65" t="s">
        <v>38</v>
      </c>
      <c r="E42" s="65" t="s">
        <v>38</v>
      </c>
    </row>
    <row r="43" spans="2:5" s="45" customFormat="1" ht="18" customHeight="1">
      <c r="B43" s="66" t="s">
        <v>74</v>
      </c>
      <c r="C43" s="67" t="s">
        <v>75</v>
      </c>
      <c r="D43" s="65">
        <v>1</v>
      </c>
      <c r="E43" s="65">
        <v>1</v>
      </c>
    </row>
    <row r="44" spans="2:5" s="45" customFormat="1" ht="18" customHeight="1">
      <c r="B44" s="63" t="s">
        <v>238</v>
      </c>
      <c r="C44" s="64" t="s">
        <v>239</v>
      </c>
      <c r="D44" s="65">
        <v>1</v>
      </c>
      <c r="E44" s="65">
        <v>1</v>
      </c>
    </row>
    <row r="45" spans="2:5" s="45" customFormat="1" ht="18" customHeight="1">
      <c r="B45" s="66" t="s">
        <v>249</v>
      </c>
      <c r="C45" s="67" t="s">
        <v>250</v>
      </c>
      <c r="D45" s="65">
        <v>0.11</v>
      </c>
      <c r="E45" s="65">
        <v>0.11</v>
      </c>
    </row>
    <row r="46" spans="2:5" s="45" customFormat="1" ht="18" customHeight="1">
      <c r="B46" s="66" t="s">
        <v>257</v>
      </c>
      <c r="C46" s="67" t="s">
        <v>258</v>
      </c>
      <c r="D46" s="65" t="s">
        <v>38</v>
      </c>
      <c r="E46" s="65" t="s">
        <v>38</v>
      </c>
    </row>
    <row r="47" spans="2:5" s="45" customFormat="1" ht="18" customHeight="1">
      <c r="B47" s="66" t="s">
        <v>229</v>
      </c>
      <c r="C47" s="67" t="s">
        <v>230</v>
      </c>
      <c r="D47" s="43">
        <v>1.83</v>
      </c>
      <c r="E47" s="71">
        <v>1.83</v>
      </c>
    </row>
    <row r="48" spans="2:5" s="45" customFormat="1" ht="18" customHeight="1">
      <c r="B48" s="66" t="s">
        <v>173</v>
      </c>
      <c r="C48" s="67" t="s">
        <v>174</v>
      </c>
      <c r="D48" s="43">
        <v>0.16</v>
      </c>
      <c r="E48" s="71">
        <v>0.16</v>
      </c>
    </row>
    <row r="49" spans="2:5" s="45" customFormat="1" ht="18" customHeight="1">
      <c r="B49" s="66" t="s">
        <v>129</v>
      </c>
      <c r="C49" s="67" t="s">
        <v>130</v>
      </c>
      <c r="D49" s="43">
        <v>1.1000000000000001</v>
      </c>
      <c r="E49" s="71">
        <v>1.1000000000000001</v>
      </c>
    </row>
    <row r="50" spans="2:5" s="45" customFormat="1" ht="20.100000000000001" customHeight="1">
      <c r="B50" s="167" t="s">
        <v>65</v>
      </c>
      <c r="C50" s="168"/>
      <c r="D50" s="168"/>
      <c r="E50" s="169"/>
    </row>
    <row r="51" spans="2:5" s="45" customFormat="1" ht="20.100000000000001" customHeight="1">
      <c r="B51" s="63" t="s">
        <v>81</v>
      </c>
      <c r="C51" s="64" t="s">
        <v>82</v>
      </c>
      <c r="D51" s="65">
        <v>2.4</v>
      </c>
      <c r="E51" s="65">
        <v>2.4</v>
      </c>
    </row>
    <row r="52" spans="2:5" ht="20.100000000000001" customHeight="1">
      <c r="B52" s="167" t="s">
        <v>36</v>
      </c>
      <c r="C52" s="168"/>
      <c r="D52" s="168"/>
      <c r="E52" s="169"/>
    </row>
    <row r="53" spans="2:5" s="38" customFormat="1" ht="20.100000000000001" customHeight="1">
      <c r="B53" s="63" t="s">
        <v>60</v>
      </c>
      <c r="C53" s="64" t="s">
        <v>61</v>
      </c>
      <c r="D53" s="65">
        <v>0.42</v>
      </c>
      <c r="E53" s="65">
        <v>0.42</v>
      </c>
    </row>
    <row r="54" spans="2:5" s="45" customFormat="1" ht="20.100000000000001" customHeight="1">
      <c r="B54" s="63" t="s">
        <v>135</v>
      </c>
      <c r="C54" s="64" t="s">
        <v>136</v>
      </c>
      <c r="D54" s="65">
        <v>0.63</v>
      </c>
      <c r="E54" s="65">
        <v>0.63</v>
      </c>
    </row>
    <row r="55" spans="2:5" s="45" customFormat="1" ht="20.100000000000001" customHeight="1">
      <c r="B55" s="63" t="s">
        <v>77</v>
      </c>
      <c r="C55" s="64" t="s">
        <v>78</v>
      </c>
      <c r="D55" s="43">
        <v>0.45</v>
      </c>
      <c r="E55" s="71">
        <v>0.45</v>
      </c>
    </row>
    <row r="56" spans="2:5" ht="20.100000000000001" customHeight="1">
      <c r="B56" s="167" t="s">
        <v>37</v>
      </c>
      <c r="C56" s="168"/>
      <c r="D56" s="168"/>
      <c r="E56" s="169"/>
    </row>
    <row r="57" spans="2:5" s="38" customFormat="1" ht="20.100000000000001" customHeight="1">
      <c r="B57" s="63" t="s">
        <v>79</v>
      </c>
      <c r="C57" s="64" t="s">
        <v>80</v>
      </c>
      <c r="D57" s="65">
        <v>0.65</v>
      </c>
      <c r="E57" s="65">
        <v>0.65</v>
      </c>
    </row>
    <row r="58" spans="2:5" s="45" customFormat="1" ht="20.100000000000001" customHeight="1">
      <c r="B58" s="63" t="s">
        <v>141</v>
      </c>
      <c r="C58" s="64" t="s">
        <v>142</v>
      </c>
      <c r="D58" s="65">
        <v>0.33</v>
      </c>
      <c r="E58" s="65">
        <v>0.33</v>
      </c>
    </row>
    <row r="59" spans="2:5" s="45" customFormat="1" ht="20.100000000000001" customHeight="1">
      <c r="B59" s="63" t="s">
        <v>184</v>
      </c>
      <c r="C59" s="64" t="s">
        <v>185</v>
      </c>
      <c r="D59" s="65">
        <v>0.9</v>
      </c>
      <c r="E59" s="65">
        <v>0.9</v>
      </c>
    </row>
    <row r="60" spans="2:5" s="45" customFormat="1" ht="20.100000000000001" customHeight="1">
      <c r="B60" s="63" t="s">
        <v>240</v>
      </c>
      <c r="C60" s="64" t="s">
        <v>241</v>
      </c>
      <c r="D60" s="65">
        <v>0.88</v>
      </c>
      <c r="E60" s="65">
        <v>0.88</v>
      </c>
    </row>
    <row r="61" spans="2:5" ht="20.100000000000001" customHeight="1">
      <c r="B61" s="167" t="s">
        <v>39</v>
      </c>
      <c r="C61" s="168"/>
      <c r="D61" s="168"/>
      <c r="E61" s="169"/>
    </row>
    <row r="62" spans="2:5" ht="20.100000000000001" customHeight="1">
      <c r="B62" s="63" t="s">
        <v>125</v>
      </c>
      <c r="C62" s="64" t="s">
        <v>126</v>
      </c>
      <c r="D62" s="65">
        <v>1</v>
      </c>
      <c r="E62" s="65">
        <v>1</v>
      </c>
    </row>
    <row r="63" spans="2:5" s="45" customFormat="1" ht="20.100000000000001" customHeight="1">
      <c r="B63" s="162" t="s">
        <v>25</v>
      </c>
      <c r="C63" s="163"/>
      <c r="D63" s="163"/>
      <c r="E63" s="164"/>
    </row>
    <row r="64" spans="2:5" s="45" customFormat="1" ht="20.100000000000001" customHeight="1">
      <c r="B64" s="63" t="s">
        <v>223</v>
      </c>
      <c r="C64" s="64" t="s">
        <v>224</v>
      </c>
      <c r="D64" s="65" t="s">
        <v>38</v>
      </c>
      <c r="E64" s="65" t="s">
        <v>38</v>
      </c>
    </row>
    <row r="65" spans="2:5" s="45" customFormat="1" ht="20.100000000000001" customHeight="1">
      <c r="B65" s="63" t="s">
        <v>162</v>
      </c>
      <c r="C65" s="64" t="s">
        <v>163</v>
      </c>
      <c r="D65" s="65">
        <v>0.71</v>
      </c>
      <c r="E65" s="65">
        <v>0.65</v>
      </c>
    </row>
    <row r="66" spans="2:5" ht="20.100000000000001" customHeight="1">
      <c r="B66" s="162" t="s">
        <v>26</v>
      </c>
      <c r="C66" s="163"/>
      <c r="D66" s="163"/>
      <c r="E66" s="164"/>
    </row>
    <row r="67" spans="2:5" ht="20.100000000000001" customHeight="1">
      <c r="B67" s="63" t="s">
        <v>219</v>
      </c>
      <c r="C67" s="64" t="s">
        <v>220</v>
      </c>
      <c r="D67" s="65">
        <v>65</v>
      </c>
      <c r="E67" s="65">
        <v>65</v>
      </c>
    </row>
    <row r="68" spans="2:5" ht="20.100000000000001" customHeight="1">
      <c r="B68" s="63" t="s">
        <v>120</v>
      </c>
      <c r="C68" s="64" t="s">
        <v>121</v>
      </c>
      <c r="D68" s="65">
        <v>1.45</v>
      </c>
      <c r="E68" s="65">
        <v>1.45</v>
      </c>
    </row>
    <row r="69" spans="2:5" ht="20.100000000000001" customHeight="1">
      <c r="B69" s="63" t="s">
        <v>116</v>
      </c>
      <c r="C69" s="64" t="s">
        <v>117</v>
      </c>
      <c r="D69" s="65">
        <v>1.4</v>
      </c>
      <c r="E69" s="65">
        <v>1.4</v>
      </c>
    </row>
  </sheetData>
  <mergeCells count="15">
    <mergeCell ref="B66:E66"/>
    <mergeCell ref="B1:E1"/>
    <mergeCell ref="B3:E3"/>
    <mergeCell ref="B61:E61"/>
    <mergeCell ref="B33:E33"/>
    <mergeCell ref="B35:E35"/>
    <mergeCell ref="B52:E52"/>
    <mergeCell ref="B56:E56"/>
    <mergeCell ref="B23:E23"/>
    <mergeCell ref="B18:E18"/>
    <mergeCell ref="B63:E63"/>
    <mergeCell ref="B16:E16"/>
    <mergeCell ref="B50:E50"/>
    <mergeCell ref="B13:E13"/>
    <mergeCell ref="B29:E2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rightToLeft="1" zoomScaleNormal="100" workbookViewId="0">
      <selection activeCell="A7" sqref="A7:XFD7"/>
    </sheetView>
  </sheetViews>
  <sheetFormatPr defaultRowHeight="14.25"/>
  <cols>
    <col min="1" max="1" width="1.25" customWidth="1"/>
    <col min="2" max="2" width="22" customWidth="1"/>
    <col min="3" max="3" width="11.375" style="40" customWidth="1"/>
    <col min="4" max="4" width="86.25" customWidth="1"/>
    <col min="105" max="105" width="23.25" customWidth="1"/>
    <col min="106" max="106" width="10.625" customWidth="1"/>
    <col min="107" max="107" width="9.375" customWidth="1"/>
    <col min="108" max="108" width="14.625" customWidth="1"/>
    <col min="109" max="109" width="12.75" customWidth="1"/>
    <col min="110" max="110" width="30.625" customWidth="1"/>
    <col min="361" max="361" width="23.25" customWidth="1"/>
    <col min="362" max="362" width="10.625" customWidth="1"/>
    <col min="363" max="363" width="9.375" customWidth="1"/>
    <col min="364" max="364" width="14.625" customWidth="1"/>
    <col min="365" max="365" width="12.75" customWidth="1"/>
    <col min="366" max="366" width="30.625" customWidth="1"/>
    <col min="617" max="617" width="23.25" customWidth="1"/>
    <col min="618" max="618" width="10.625" customWidth="1"/>
    <col min="619" max="619" width="9.375" customWidth="1"/>
    <col min="620" max="620" width="14.625" customWidth="1"/>
    <col min="621" max="621" width="12.75" customWidth="1"/>
    <col min="622" max="622" width="30.625" customWidth="1"/>
    <col min="873" max="873" width="23.25" customWidth="1"/>
    <col min="874" max="874" width="10.625" customWidth="1"/>
    <col min="875" max="875" width="9.375" customWidth="1"/>
    <col min="876" max="876" width="14.625" customWidth="1"/>
    <col min="877" max="877" width="12.75" customWidth="1"/>
    <col min="878" max="878" width="30.625" customWidth="1"/>
    <col min="1129" max="1129" width="23.25" customWidth="1"/>
    <col min="1130" max="1130" width="10.625" customWidth="1"/>
    <col min="1131" max="1131" width="9.375" customWidth="1"/>
    <col min="1132" max="1132" width="14.625" customWidth="1"/>
    <col min="1133" max="1133" width="12.75" customWidth="1"/>
    <col min="1134" max="1134" width="30.625" customWidth="1"/>
    <col min="1385" max="1385" width="23.25" customWidth="1"/>
    <col min="1386" max="1386" width="10.625" customWidth="1"/>
    <col min="1387" max="1387" width="9.375" customWidth="1"/>
    <col min="1388" max="1388" width="14.625" customWidth="1"/>
    <col min="1389" max="1389" width="12.75" customWidth="1"/>
    <col min="1390" max="1390" width="30.625" customWidth="1"/>
    <col min="1641" max="1641" width="23.25" customWidth="1"/>
    <col min="1642" max="1642" width="10.625" customWidth="1"/>
    <col min="1643" max="1643" width="9.375" customWidth="1"/>
    <col min="1644" max="1644" width="14.625" customWidth="1"/>
    <col min="1645" max="1645" width="12.75" customWidth="1"/>
    <col min="1646" max="1646" width="30.625" customWidth="1"/>
    <col min="1897" max="1897" width="23.25" customWidth="1"/>
    <col min="1898" max="1898" width="10.625" customWidth="1"/>
    <col min="1899" max="1899" width="9.375" customWidth="1"/>
    <col min="1900" max="1900" width="14.625" customWidth="1"/>
    <col min="1901" max="1901" width="12.75" customWidth="1"/>
    <col min="1902" max="1902" width="30.625" customWidth="1"/>
    <col min="2153" max="2153" width="23.25" customWidth="1"/>
    <col min="2154" max="2154" width="10.625" customWidth="1"/>
    <col min="2155" max="2155" width="9.375" customWidth="1"/>
    <col min="2156" max="2156" width="14.625" customWidth="1"/>
    <col min="2157" max="2157" width="12.75" customWidth="1"/>
    <col min="2158" max="2158" width="30.625" customWidth="1"/>
    <col min="2409" max="2409" width="23.25" customWidth="1"/>
    <col min="2410" max="2410" width="10.625" customWidth="1"/>
    <col min="2411" max="2411" width="9.375" customWidth="1"/>
    <col min="2412" max="2412" width="14.625" customWidth="1"/>
    <col min="2413" max="2413" width="12.75" customWidth="1"/>
    <col min="2414" max="2414" width="30.625" customWidth="1"/>
    <col min="2665" max="2665" width="23.25" customWidth="1"/>
    <col min="2666" max="2666" width="10.625" customWidth="1"/>
    <col min="2667" max="2667" width="9.375" customWidth="1"/>
    <col min="2668" max="2668" width="14.625" customWidth="1"/>
    <col min="2669" max="2669" width="12.75" customWidth="1"/>
    <col min="2670" max="2670" width="30.625" customWidth="1"/>
    <col min="2921" max="2921" width="23.25" customWidth="1"/>
    <col min="2922" max="2922" width="10.625" customWidth="1"/>
    <col min="2923" max="2923" width="9.375" customWidth="1"/>
    <col min="2924" max="2924" width="14.625" customWidth="1"/>
    <col min="2925" max="2925" width="12.75" customWidth="1"/>
    <col min="2926" max="2926" width="30.625" customWidth="1"/>
    <col min="3177" max="3177" width="23.25" customWidth="1"/>
    <col min="3178" max="3178" width="10.625" customWidth="1"/>
    <col min="3179" max="3179" width="9.375" customWidth="1"/>
    <col min="3180" max="3180" width="14.625" customWidth="1"/>
    <col min="3181" max="3181" width="12.75" customWidth="1"/>
    <col min="3182" max="3182" width="30.625" customWidth="1"/>
    <col min="3433" max="3433" width="23.25" customWidth="1"/>
    <col min="3434" max="3434" width="10.625" customWidth="1"/>
    <col min="3435" max="3435" width="9.375" customWidth="1"/>
    <col min="3436" max="3436" width="14.625" customWidth="1"/>
    <col min="3437" max="3437" width="12.75" customWidth="1"/>
    <col min="3438" max="3438" width="30.625" customWidth="1"/>
    <col min="3689" max="3689" width="23.25" customWidth="1"/>
    <col min="3690" max="3690" width="10.625" customWidth="1"/>
    <col min="3691" max="3691" width="9.375" customWidth="1"/>
    <col min="3692" max="3692" width="14.625" customWidth="1"/>
    <col min="3693" max="3693" width="12.75" customWidth="1"/>
    <col min="3694" max="3694" width="30.625" customWidth="1"/>
    <col min="3945" max="3945" width="23.25" customWidth="1"/>
    <col min="3946" max="3946" width="10.625" customWidth="1"/>
    <col min="3947" max="3947" width="9.375" customWidth="1"/>
    <col min="3948" max="3948" width="14.625" customWidth="1"/>
    <col min="3949" max="3949" width="12.75" customWidth="1"/>
    <col min="3950" max="3950" width="30.625" customWidth="1"/>
    <col min="4201" max="4201" width="23.25" customWidth="1"/>
    <col min="4202" max="4202" width="10.625" customWidth="1"/>
    <col min="4203" max="4203" width="9.375" customWidth="1"/>
    <col min="4204" max="4204" width="14.625" customWidth="1"/>
    <col min="4205" max="4205" width="12.75" customWidth="1"/>
    <col min="4206" max="4206" width="30.625" customWidth="1"/>
    <col min="4457" max="4457" width="23.25" customWidth="1"/>
    <col min="4458" max="4458" width="10.625" customWidth="1"/>
    <col min="4459" max="4459" width="9.375" customWidth="1"/>
    <col min="4460" max="4460" width="14.625" customWidth="1"/>
    <col min="4461" max="4461" width="12.75" customWidth="1"/>
    <col min="4462" max="4462" width="30.625" customWidth="1"/>
    <col min="4713" max="4713" width="23.25" customWidth="1"/>
    <col min="4714" max="4714" width="10.625" customWidth="1"/>
    <col min="4715" max="4715" width="9.375" customWidth="1"/>
    <col min="4716" max="4716" width="14.625" customWidth="1"/>
    <col min="4717" max="4717" width="12.75" customWidth="1"/>
    <col min="4718" max="4718" width="30.625" customWidth="1"/>
    <col min="4969" max="4969" width="23.25" customWidth="1"/>
    <col min="4970" max="4970" width="10.625" customWidth="1"/>
    <col min="4971" max="4971" width="9.375" customWidth="1"/>
    <col min="4972" max="4972" width="14.625" customWidth="1"/>
    <col min="4973" max="4973" width="12.75" customWidth="1"/>
    <col min="4974" max="4974" width="30.625" customWidth="1"/>
    <col min="5225" max="5225" width="23.25" customWidth="1"/>
    <col min="5226" max="5226" width="10.625" customWidth="1"/>
    <col min="5227" max="5227" width="9.375" customWidth="1"/>
    <col min="5228" max="5228" width="14.625" customWidth="1"/>
    <col min="5229" max="5229" width="12.75" customWidth="1"/>
    <col min="5230" max="5230" width="30.625" customWidth="1"/>
    <col min="5481" max="5481" width="23.25" customWidth="1"/>
    <col min="5482" max="5482" width="10.625" customWidth="1"/>
    <col min="5483" max="5483" width="9.375" customWidth="1"/>
    <col min="5484" max="5484" width="14.625" customWidth="1"/>
    <col min="5485" max="5485" width="12.75" customWidth="1"/>
    <col min="5486" max="5486" width="30.625" customWidth="1"/>
    <col min="5737" max="5737" width="23.25" customWidth="1"/>
    <col min="5738" max="5738" width="10.625" customWidth="1"/>
    <col min="5739" max="5739" width="9.375" customWidth="1"/>
    <col min="5740" max="5740" width="14.625" customWidth="1"/>
    <col min="5741" max="5741" width="12.75" customWidth="1"/>
    <col min="5742" max="5742" width="30.625" customWidth="1"/>
    <col min="5993" max="5993" width="23.25" customWidth="1"/>
    <col min="5994" max="5994" width="10.625" customWidth="1"/>
    <col min="5995" max="5995" width="9.375" customWidth="1"/>
    <col min="5996" max="5996" width="14.625" customWidth="1"/>
    <col min="5997" max="5997" width="12.75" customWidth="1"/>
    <col min="5998" max="5998" width="30.625" customWidth="1"/>
    <col min="6249" max="6249" width="23.25" customWidth="1"/>
    <col min="6250" max="6250" width="10.625" customWidth="1"/>
    <col min="6251" max="6251" width="9.375" customWidth="1"/>
    <col min="6252" max="6252" width="14.625" customWidth="1"/>
    <col min="6253" max="6253" width="12.75" customWidth="1"/>
    <col min="6254" max="6254" width="30.625" customWidth="1"/>
    <col min="6505" max="6505" width="23.25" customWidth="1"/>
    <col min="6506" max="6506" width="10.625" customWidth="1"/>
    <col min="6507" max="6507" width="9.375" customWidth="1"/>
    <col min="6508" max="6508" width="14.625" customWidth="1"/>
    <col min="6509" max="6509" width="12.75" customWidth="1"/>
    <col min="6510" max="6510" width="30.625" customWidth="1"/>
    <col min="6761" max="6761" width="23.25" customWidth="1"/>
    <col min="6762" max="6762" width="10.625" customWidth="1"/>
    <col min="6763" max="6763" width="9.375" customWidth="1"/>
    <col min="6764" max="6764" width="14.625" customWidth="1"/>
    <col min="6765" max="6765" width="12.75" customWidth="1"/>
    <col min="6766" max="6766" width="30.625" customWidth="1"/>
    <col min="7017" max="7017" width="23.25" customWidth="1"/>
    <col min="7018" max="7018" width="10.625" customWidth="1"/>
    <col min="7019" max="7019" width="9.375" customWidth="1"/>
    <col min="7020" max="7020" width="14.625" customWidth="1"/>
    <col min="7021" max="7021" width="12.75" customWidth="1"/>
    <col min="7022" max="7022" width="30.625" customWidth="1"/>
    <col min="7273" max="7273" width="23.25" customWidth="1"/>
    <col min="7274" max="7274" width="10.625" customWidth="1"/>
    <col min="7275" max="7275" width="9.375" customWidth="1"/>
    <col min="7276" max="7276" width="14.625" customWidth="1"/>
    <col min="7277" max="7277" width="12.75" customWidth="1"/>
    <col min="7278" max="7278" width="30.625" customWidth="1"/>
    <col min="7529" max="7529" width="23.25" customWidth="1"/>
    <col min="7530" max="7530" width="10.625" customWidth="1"/>
    <col min="7531" max="7531" width="9.375" customWidth="1"/>
    <col min="7532" max="7532" width="14.625" customWidth="1"/>
    <col min="7533" max="7533" width="12.75" customWidth="1"/>
    <col min="7534" max="7534" width="30.625" customWidth="1"/>
    <col min="7785" max="7785" width="23.25" customWidth="1"/>
    <col min="7786" max="7786" width="10.625" customWidth="1"/>
    <col min="7787" max="7787" width="9.375" customWidth="1"/>
    <col min="7788" max="7788" width="14.625" customWidth="1"/>
    <col min="7789" max="7789" width="12.75" customWidth="1"/>
    <col min="7790" max="7790" width="30.625" customWidth="1"/>
    <col min="8041" max="8041" width="23.25" customWidth="1"/>
    <col min="8042" max="8042" width="10.625" customWidth="1"/>
    <col min="8043" max="8043" width="9.375" customWidth="1"/>
    <col min="8044" max="8044" width="14.625" customWidth="1"/>
    <col min="8045" max="8045" width="12.75" customWidth="1"/>
    <col min="8046" max="8046" width="30.625" customWidth="1"/>
    <col min="8297" max="8297" width="23.25" customWidth="1"/>
    <col min="8298" max="8298" width="10.625" customWidth="1"/>
    <col min="8299" max="8299" width="9.375" customWidth="1"/>
    <col min="8300" max="8300" width="14.625" customWidth="1"/>
    <col min="8301" max="8301" width="12.75" customWidth="1"/>
    <col min="8302" max="8302" width="30.625" customWidth="1"/>
    <col min="8553" max="8553" width="23.25" customWidth="1"/>
    <col min="8554" max="8554" width="10.625" customWidth="1"/>
    <col min="8555" max="8555" width="9.375" customWidth="1"/>
    <col min="8556" max="8556" width="14.625" customWidth="1"/>
    <col min="8557" max="8557" width="12.75" customWidth="1"/>
    <col min="8558" max="8558" width="30.625" customWidth="1"/>
    <col min="8809" max="8809" width="23.25" customWidth="1"/>
    <col min="8810" max="8810" width="10.625" customWidth="1"/>
    <col min="8811" max="8811" width="9.375" customWidth="1"/>
    <col min="8812" max="8812" width="14.625" customWidth="1"/>
    <col min="8813" max="8813" width="12.75" customWidth="1"/>
    <col min="8814" max="8814" width="30.625" customWidth="1"/>
    <col min="9065" max="9065" width="23.25" customWidth="1"/>
    <col min="9066" max="9066" width="10.625" customWidth="1"/>
    <col min="9067" max="9067" width="9.375" customWidth="1"/>
    <col min="9068" max="9068" width="14.625" customWidth="1"/>
    <col min="9069" max="9069" width="12.75" customWidth="1"/>
    <col min="9070" max="9070" width="30.625" customWidth="1"/>
    <col min="9321" max="9321" width="23.25" customWidth="1"/>
    <col min="9322" max="9322" width="10.625" customWidth="1"/>
    <col min="9323" max="9323" width="9.375" customWidth="1"/>
    <col min="9324" max="9324" width="14.625" customWidth="1"/>
    <col min="9325" max="9325" width="12.75" customWidth="1"/>
    <col min="9326" max="9326" width="30.625" customWidth="1"/>
    <col min="9577" max="9577" width="23.25" customWidth="1"/>
    <col min="9578" max="9578" width="10.625" customWidth="1"/>
    <col min="9579" max="9579" width="9.375" customWidth="1"/>
    <col min="9580" max="9580" width="14.625" customWidth="1"/>
    <col min="9581" max="9581" width="12.75" customWidth="1"/>
    <col min="9582" max="9582" width="30.625" customWidth="1"/>
    <col min="9833" max="9833" width="23.25" customWidth="1"/>
    <col min="9834" max="9834" width="10.625" customWidth="1"/>
    <col min="9835" max="9835" width="9.375" customWidth="1"/>
    <col min="9836" max="9836" width="14.625" customWidth="1"/>
    <col min="9837" max="9837" width="12.75" customWidth="1"/>
    <col min="9838" max="9838" width="30.625" customWidth="1"/>
    <col min="10089" max="10089" width="23.25" customWidth="1"/>
    <col min="10090" max="10090" width="10.625" customWidth="1"/>
    <col min="10091" max="10091" width="9.375" customWidth="1"/>
    <col min="10092" max="10092" width="14.625" customWidth="1"/>
    <col min="10093" max="10093" width="12.75" customWidth="1"/>
    <col min="10094" max="10094" width="30.625" customWidth="1"/>
    <col min="10345" max="10345" width="23.25" customWidth="1"/>
    <col min="10346" max="10346" width="10.625" customWidth="1"/>
    <col min="10347" max="10347" width="9.375" customWidth="1"/>
    <col min="10348" max="10348" width="14.625" customWidth="1"/>
    <col min="10349" max="10349" width="12.75" customWidth="1"/>
    <col min="10350" max="10350" width="30.625" customWidth="1"/>
    <col min="10601" max="10601" width="23.25" customWidth="1"/>
    <col min="10602" max="10602" width="10.625" customWidth="1"/>
    <col min="10603" max="10603" width="9.375" customWidth="1"/>
    <col min="10604" max="10604" width="14.625" customWidth="1"/>
    <col min="10605" max="10605" width="12.75" customWidth="1"/>
    <col min="10606" max="10606" width="30.625" customWidth="1"/>
    <col min="10857" max="10857" width="23.25" customWidth="1"/>
    <col min="10858" max="10858" width="10.625" customWidth="1"/>
    <col min="10859" max="10859" width="9.375" customWidth="1"/>
    <col min="10860" max="10860" width="14.625" customWidth="1"/>
    <col min="10861" max="10861" width="12.75" customWidth="1"/>
    <col min="10862" max="10862" width="30.625" customWidth="1"/>
    <col min="11113" max="11113" width="23.25" customWidth="1"/>
    <col min="11114" max="11114" width="10.625" customWidth="1"/>
    <col min="11115" max="11115" width="9.375" customWidth="1"/>
    <col min="11116" max="11116" width="14.625" customWidth="1"/>
    <col min="11117" max="11117" width="12.75" customWidth="1"/>
    <col min="11118" max="11118" width="30.625" customWidth="1"/>
    <col min="11369" max="11369" width="23.25" customWidth="1"/>
    <col min="11370" max="11370" width="10.625" customWidth="1"/>
    <col min="11371" max="11371" width="9.375" customWidth="1"/>
    <col min="11372" max="11372" width="14.625" customWidth="1"/>
    <col min="11373" max="11373" width="12.75" customWidth="1"/>
    <col min="11374" max="11374" width="30.625" customWidth="1"/>
    <col min="11625" max="11625" width="23.25" customWidth="1"/>
    <col min="11626" max="11626" width="10.625" customWidth="1"/>
    <col min="11627" max="11627" width="9.375" customWidth="1"/>
    <col min="11628" max="11628" width="14.625" customWidth="1"/>
    <col min="11629" max="11629" width="12.75" customWidth="1"/>
    <col min="11630" max="11630" width="30.625" customWidth="1"/>
    <col min="11881" max="11881" width="23.25" customWidth="1"/>
    <col min="11882" max="11882" width="10.625" customWidth="1"/>
    <col min="11883" max="11883" width="9.375" customWidth="1"/>
    <col min="11884" max="11884" width="14.625" customWidth="1"/>
    <col min="11885" max="11885" width="12.75" customWidth="1"/>
    <col min="11886" max="11886" width="30.625" customWidth="1"/>
    <col min="12137" max="12137" width="23.25" customWidth="1"/>
    <col min="12138" max="12138" width="10.625" customWidth="1"/>
    <col min="12139" max="12139" width="9.375" customWidth="1"/>
    <col min="12140" max="12140" width="14.625" customWidth="1"/>
    <col min="12141" max="12141" width="12.75" customWidth="1"/>
    <col min="12142" max="12142" width="30.625" customWidth="1"/>
    <col min="12393" max="12393" width="23.25" customWidth="1"/>
    <col min="12394" max="12394" width="10.625" customWidth="1"/>
    <col min="12395" max="12395" width="9.375" customWidth="1"/>
    <col min="12396" max="12396" width="14.625" customWidth="1"/>
    <col min="12397" max="12397" width="12.75" customWidth="1"/>
    <col min="12398" max="12398" width="30.625" customWidth="1"/>
    <col min="12649" max="12649" width="23.25" customWidth="1"/>
    <col min="12650" max="12650" width="10.625" customWidth="1"/>
    <col min="12651" max="12651" width="9.375" customWidth="1"/>
    <col min="12652" max="12652" width="14.625" customWidth="1"/>
    <col min="12653" max="12653" width="12.75" customWidth="1"/>
    <col min="12654" max="12654" width="30.625" customWidth="1"/>
    <col min="12905" max="12905" width="23.25" customWidth="1"/>
    <col min="12906" max="12906" width="10.625" customWidth="1"/>
    <col min="12907" max="12907" width="9.375" customWidth="1"/>
    <col min="12908" max="12908" width="14.625" customWidth="1"/>
    <col min="12909" max="12909" width="12.75" customWidth="1"/>
    <col min="12910" max="12910" width="30.625" customWidth="1"/>
    <col min="13161" max="13161" width="23.25" customWidth="1"/>
    <col min="13162" max="13162" width="10.625" customWidth="1"/>
    <col min="13163" max="13163" width="9.375" customWidth="1"/>
    <col min="13164" max="13164" width="14.625" customWidth="1"/>
    <col min="13165" max="13165" width="12.75" customWidth="1"/>
    <col min="13166" max="13166" width="30.625" customWidth="1"/>
    <col min="13417" max="13417" width="23.25" customWidth="1"/>
    <col min="13418" max="13418" width="10.625" customWidth="1"/>
    <col min="13419" max="13419" width="9.375" customWidth="1"/>
    <col min="13420" max="13420" width="14.625" customWidth="1"/>
    <col min="13421" max="13421" width="12.75" customWidth="1"/>
    <col min="13422" max="13422" width="30.625" customWidth="1"/>
    <col min="13673" max="13673" width="23.25" customWidth="1"/>
    <col min="13674" max="13674" width="10.625" customWidth="1"/>
    <col min="13675" max="13675" width="9.375" customWidth="1"/>
    <col min="13676" max="13676" width="14.625" customWidth="1"/>
    <col min="13677" max="13677" width="12.75" customWidth="1"/>
    <col min="13678" max="13678" width="30.625" customWidth="1"/>
    <col min="13929" max="13929" width="23.25" customWidth="1"/>
    <col min="13930" max="13930" width="10.625" customWidth="1"/>
    <col min="13931" max="13931" width="9.375" customWidth="1"/>
    <col min="13932" max="13932" width="14.625" customWidth="1"/>
    <col min="13933" max="13933" width="12.75" customWidth="1"/>
    <col min="13934" max="13934" width="30.625" customWidth="1"/>
    <col min="14185" max="14185" width="23.25" customWidth="1"/>
    <col min="14186" max="14186" width="10.625" customWidth="1"/>
    <col min="14187" max="14187" width="9.375" customWidth="1"/>
    <col min="14188" max="14188" width="14.625" customWidth="1"/>
    <col min="14189" max="14189" width="12.75" customWidth="1"/>
    <col min="14190" max="14190" width="30.625" customWidth="1"/>
    <col min="14441" max="14441" width="23.25" customWidth="1"/>
    <col min="14442" max="14442" width="10.625" customWidth="1"/>
    <col min="14443" max="14443" width="9.375" customWidth="1"/>
    <col min="14444" max="14444" width="14.625" customWidth="1"/>
    <col min="14445" max="14445" width="12.75" customWidth="1"/>
    <col min="14446" max="14446" width="30.625" customWidth="1"/>
    <col min="14697" max="14697" width="23.25" customWidth="1"/>
    <col min="14698" max="14698" width="10.625" customWidth="1"/>
    <col min="14699" max="14699" width="9.375" customWidth="1"/>
    <col min="14700" max="14700" width="14.625" customWidth="1"/>
    <col min="14701" max="14701" width="12.75" customWidth="1"/>
    <col min="14702" max="14702" width="30.625" customWidth="1"/>
    <col min="14953" max="14953" width="23.25" customWidth="1"/>
    <col min="14954" max="14954" width="10.625" customWidth="1"/>
    <col min="14955" max="14955" width="9.375" customWidth="1"/>
    <col min="14956" max="14956" width="14.625" customWidth="1"/>
    <col min="14957" max="14957" width="12.75" customWidth="1"/>
    <col min="14958" max="14958" width="30.625" customWidth="1"/>
    <col min="15209" max="15209" width="23.25" customWidth="1"/>
    <col min="15210" max="15210" width="10.625" customWidth="1"/>
    <col min="15211" max="15211" width="9.375" customWidth="1"/>
    <col min="15212" max="15212" width="14.625" customWidth="1"/>
    <col min="15213" max="15213" width="12.75" customWidth="1"/>
    <col min="15214" max="15214" width="30.625" customWidth="1"/>
    <col min="15465" max="15465" width="23.25" customWidth="1"/>
    <col min="15466" max="15466" width="10.625" customWidth="1"/>
    <col min="15467" max="15467" width="9.375" customWidth="1"/>
    <col min="15468" max="15468" width="14.625" customWidth="1"/>
    <col min="15469" max="15469" width="12.75" customWidth="1"/>
    <col min="15470" max="15470" width="30.625" customWidth="1"/>
    <col min="15721" max="15721" width="23.25" customWidth="1"/>
    <col min="15722" max="15722" width="10.625" customWidth="1"/>
    <col min="15723" max="15723" width="9.375" customWidth="1"/>
    <col min="15724" max="15724" width="14.625" customWidth="1"/>
    <col min="15725" max="15725" width="12.75" customWidth="1"/>
    <col min="15726" max="15726" width="30.625" customWidth="1"/>
    <col min="15977" max="15977" width="23.25" customWidth="1"/>
    <col min="15978" max="15978" width="10.625" customWidth="1"/>
    <col min="15979" max="15979" width="9.375" customWidth="1"/>
    <col min="15980" max="15980" width="14.625" customWidth="1"/>
    <col min="15981" max="15981" width="12.75" customWidth="1"/>
    <col min="15982" max="15982" width="30.625" customWidth="1"/>
  </cols>
  <sheetData>
    <row r="1" spans="1:4" s="12" customFormat="1" ht="18.75" customHeight="1">
      <c r="A1" s="14"/>
      <c r="B1" s="182" t="s">
        <v>204</v>
      </c>
      <c r="C1" s="182"/>
      <c r="D1" s="182"/>
    </row>
    <row r="2" spans="1:4" s="25" customFormat="1" ht="18" customHeight="1">
      <c r="B2" s="37" t="s">
        <v>30</v>
      </c>
      <c r="C2" s="39" t="s">
        <v>56</v>
      </c>
      <c r="D2" s="37" t="s">
        <v>57</v>
      </c>
    </row>
    <row r="3" spans="1:4" ht="39.75" customHeight="1">
      <c r="B3" s="46" t="s">
        <v>40</v>
      </c>
      <c r="C3" s="47">
        <v>42191</v>
      </c>
      <c r="D3" s="48" t="s">
        <v>201</v>
      </c>
    </row>
    <row r="4" spans="1:4" ht="56.25" customHeight="1">
      <c r="B4" s="46" t="s">
        <v>41</v>
      </c>
      <c r="C4" s="47">
        <v>42191</v>
      </c>
      <c r="D4" s="48" t="s">
        <v>202</v>
      </c>
    </row>
    <row r="5" spans="1:4" ht="42" customHeight="1">
      <c r="B5" s="46" t="s">
        <v>42</v>
      </c>
      <c r="C5" s="47">
        <v>42222</v>
      </c>
      <c r="D5" s="48" t="s">
        <v>203</v>
      </c>
    </row>
    <row r="6" spans="1:4" ht="41.25" customHeight="1">
      <c r="B6" s="46" t="s">
        <v>43</v>
      </c>
      <c r="C6" s="47">
        <v>42564</v>
      </c>
      <c r="D6" s="48" t="s">
        <v>211</v>
      </c>
    </row>
    <row r="7" spans="1:4" ht="43.5" customHeight="1">
      <c r="B7" s="46" t="s">
        <v>49</v>
      </c>
      <c r="C7" s="47">
        <v>42922</v>
      </c>
      <c r="D7" s="48" t="s">
        <v>194</v>
      </c>
    </row>
    <row r="8" spans="1:4" ht="45.75" customHeight="1">
      <c r="B8" s="46" t="s">
        <v>50</v>
      </c>
      <c r="C8" s="47">
        <v>42922</v>
      </c>
      <c r="D8" s="48" t="s">
        <v>195</v>
      </c>
    </row>
    <row r="9" spans="1:4" ht="27.75" customHeight="1">
      <c r="B9" s="46" t="s">
        <v>51</v>
      </c>
      <c r="C9" s="47">
        <v>42953</v>
      </c>
      <c r="D9" s="48" t="s">
        <v>196</v>
      </c>
    </row>
    <row r="10" spans="1:4" ht="42" customHeight="1">
      <c r="B10" s="46" t="s">
        <v>52</v>
      </c>
      <c r="C10" s="47">
        <v>42953</v>
      </c>
      <c r="D10" s="48" t="s">
        <v>197</v>
      </c>
    </row>
    <row r="11" spans="1:4" ht="30.75" customHeight="1">
      <c r="B11" s="46" t="s">
        <v>47</v>
      </c>
      <c r="C11" s="47">
        <v>42953</v>
      </c>
      <c r="D11" s="48" t="s">
        <v>212</v>
      </c>
    </row>
    <row r="12" spans="1:4" ht="39.75" customHeight="1">
      <c r="B12" s="46" t="s">
        <v>48</v>
      </c>
      <c r="C12" s="47">
        <v>42953</v>
      </c>
      <c r="D12" s="48" t="s">
        <v>198</v>
      </c>
    </row>
    <row r="13" spans="1:4" ht="45" customHeight="1">
      <c r="B13" s="46" t="s">
        <v>46</v>
      </c>
      <c r="C13" s="47">
        <v>42799</v>
      </c>
      <c r="D13" s="48" t="s">
        <v>216</v>
      </c>
    </row>
    <row r="14" spans="1:4" ht="32.25" customHeight="1">
      <c r="B14" s="49" t="s">
        <v>59</v>
      </c>
      <c r="C14" s="47">
        <v>43320</v>
      </c>
      <c r="D14" s="48" t="s">
        <v>199</v>
      </c>
    </row>
    <row r="15" spans="1:4" ht="36" customHeight="1">
      <c r="B15" s="46" t="s">
        <v>44</v>
      </c>
      <c r="C15" s="47">
        <v>42591</v>
      </c>
      <c r="D15" s="48" t="s">
        <v>209</v>
      </c>
    </row>
    <row r="16" spans="1:4" ht="43.5" customHeight="1">
      <c r="B16" s="50" t="s">
        <v>45</v>
      </c>
      <c r="C16" s="47">
        <v>42740</v>
      </c>
      <c r="D16" s="48" t="s">
        <v>200</v>
      </c>
    </row>
    <row r="17" spans="2:4" ht="33.75" customHeight="1">
      <c r="B17" s="51" t="s">
        <v>87</v>
      </c>
      <c r="C17" s="47">
        <v>43654</v>
      </c>
      <c r="D17" s="48" t="s">
        <v>210</v>
      </c>
    </row>
    <row r="18" spans="2:4" ht="40.5" customHeight="1">
      <c r="B18" s="51" t="s">
        <v>106</v>
      </c>
      <c r="C18" s="47">
        <v>43697</v>
      </c>
      <c r="D18" s="48" t="s">
        <v>111</v>
      </c>
    </row>
    <row r="19" spans="2:4" ht="36" customHeight="1">
      <c r="B19" s="51" t="s">
        <v>107</v>
      </c>
      <c r="C19" s="47">
        <v>43697</v>
      </c>
      <c r="D19" s="48" t="s">
        <v>112</v>
      </c>
    </row>
    <row r="20" spans="2:4" ht="33" customHeight="1">
      <c r="B20" s="51" t="s">
        <v>108</v>
      </c>
      <c r="C20" s="47">
        <v>43697</v>
      </c>
      <c r="D20" s="48" t="s">
        <v>113</v>
      </c>
    </row>
    <row r="21" spans="2:4" ht="33" customHeight="1">
      <c r="B21" s="51" t="s">
        <v>109</v>
      </c>
      <c r="C21" s="47">
        <v>43697</v>
      </c>
      <c r="D21" s="48" t="s">
        <v>114</v>
      </c>
    </row>
    <row r="22" spans="2:4" ht="28.5" customHeight="1">
      <c r="B22" s="51" t="s">
        <v>110</v>
      </c>
      <c r="C22" s="47">
        <v>43697</v>
      </c>
      <c r="D22" s="48" t="s">
        <v>115</v>
      </c>
    </row>
    <row r="23" spans="2:4" ht="36.75" customHeight="1">
      <c r="B23" s="54" t="s">
        <v>166</v>
      </c>
      <c r="C23" s="47">
        <v>43781</v>
      </c>
      <c r="D23" s="48" t="s">
        <v>175</v>
      </c>
    </row>
    <row r="24" spans="2:4" ht="31.5">
      <c r="B24" s="56" t="s">
        <v>231</v>
      </c>
      <c r="C24" s="47">
        <v>43878</v>
      </c>
      <c r="D24" s="48" t="s">
        <v>234</v>
      </c>
    </row>
  </sheetData>
  <mergeCells count="1">
    <mergeCell ref="B1:D1"/>
  </mergeCells>
  <pageMargins left="0" right="0" top="0" bottom="0" header="0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rightToLeft="1" topLeftCell="B1" zoomScaleNormal="100" workbookViewId="0">
      <selection activeCell="C1" sqref="C1:D1"/>
    </sheetView>
  </sheetViews>
  <sheetFormatPr defaultRowHeight="14.25"/>
  <cols>
    <col min="1" max="1" width="2.75" style="10" hidden="1" customWidth="1"/>
    <col min="2" max="2" width="1.125" style="10" customWidth="1"/>
    <col min="3" max="3" width="18.125" style="10" customWidth="1"/>
    <col min="4" max="4" width="83.75" style="10" customWidth="1"/>
    <col min="5" max="232" width="9" style="10"/>
    <col min="233" max="233" width="0" style="10" hidden="1" customWidth="1"/>
    <col min="234" max="234" width="1" style="10" customWidth="1"/>
    <col min="235" max="235" width="21.75" style="10" customWidth="1"/>
    <col min="236" max="236" width="91.875" style="10" customWidth="1"/>
    <col min="237" max="488" width="9" style="10"/>
    <col min="489" max="489" width="0" style="10" hidden="1" customWidth="1"/>
    <col min="490" max="490" width="1" style="10" customWidth="1"/>
    <col min="491" max="491" width="21.75" style="10" customWidth="1"/>
    <col min="492" max="492" width="91.875" style="10" customWidth="1"/>
    <col min="493" max="744" width="9" style="10"/>
    <col min="745" max="745" width="0" style="10" hidden="1" customWidth="1"/>
    <col min="746" max="746" width="1" style="10" customWidth="1"/>
    <col min="747" max="747" width="21.75" style="10" customWidth="1"/>
    <col min="748" max="748" width="91.875" style="10" customWidth="1"/>
    <col min="749" max="1000" width="9" style="10"/>
    <col min="1001" max="1001" width="0" style="10" hidden="1" customWidth="1"/>
    <col min="1002" max="1002" width="1" style="10" customWidth="1"/>
    <col min="1003" max="1003" width="21.75" style="10" customWidth="1"/>
    <col min="1004" max="1004" width="91.875" style="10" customWidth="1"/>
    <col min="1005" max="1256" width="9" style="10"/>
    <col min="1257" max="1257" width="0" style="10" hidden="1" customWidth="1"/>
    <col min="1258" max="1258" width="1" style="10" customWidth="1"/>
    <col min="1259" max="1259" width="21.75" style="10" customWidth="1"/>
    <col min="1260" max="1260" width="91.875" style="10" customWidth="1"/>
    <col min="1261" max="1512" width="9" style="10"/>
    <col min="1513" max="1513" width="0" style="10" hidden="1" customWidth="1"/>
    <col min="1514" max="1514" width="1" style="10" customWidth="1"/>
    <col min="1515" max="1515" width="21.75" style="10" customWidth="1"/>
    <col min="1516" max="1516" width="91.875" style="10" customWidth="1"/>
    <col min="1517" max="1768" width="9" style="10"/>
    <col min="1769" max="1769" width="0" style="10" hidden="1" customWidth="1"/>
    <col min="1770" max="1770" width="1" style="10" customWidth="1"/>
    <col min="1771" max="1771" width="21.75" style="10" customWidth="1"/>
    <col min="1772" max="1772" width="91.875" style="10" customWidth="1"/>
    <col min="1773" max="2024" width="9" style="10"/>
    <col min="2025" max="2025" width="0" style="10" hidden="1" customWidth="1"/>
    <col min="2026" max="2026" width="1" style="10" customWidth="1"/>
    <col min="2027" max="2027" width="21.75" style="10" customWidth="1"/>
    <col min="2028" max="2028" width="91.875" style="10" customWidth="1"/>
    <col min="2029" max="2280" width="9" style="10"/>
    <col min="2281" max="2281" width="0" style="10" hidden="1" customWidth="1"/>
    <col min="2282" max="2282" width="1" style="10" customWidth="1"/>
    <col min="2283" max="2283" width="21.75" style="10" customWidth="1"/>
    <col min="2284" max="2284" width="91.875" style="10" customWidth="1"/>
    <col min="2285" max="2536" width="9" style="10"/>
    <col min="2537" max="2537" width="0" style="10" hidden="1" customWidth="1"/>
    <col min="2538" max="2538" width="1" style="10" customWidth="1"/>
    <col min="2539" max="2539" width="21.75" style="10" customWidth="1"/>
    <col min="2540" max="2540" width="91.875" style="10" customWidth="1"/>
    <col min="2541" max="2792" width="9" style="10"/>
    <col min="2793" max="2793" width="0" style="10" hidden="1" customWidth="1"/>
    <col min="2794" max="2794" width="1" style="10" customWidth="1"/>
    <col min="2795" max="2795" width="21.75" style="10" customWidth="1"/>
    <col min="2796" max="2796" width="91.875" style="10" customWidth="1"/>
    <col min="2797" max="3048" width="9" style="10"/>
    <col min="3049" max="3049" width="0" style="10" hidden="1" customWidth="1"/>
    <col min="3050" max="3050" width="1" style="10" customWidth="1"/>
    <col min="3051" max="3051" width="21.75" style="10" customWidth="1"/>
    <col min="3052" max="3052" width="91.875" style="10" customWidth="1"/>
    <col min="3053" max="3304" width="9" style="10"/>
    <col min="3305" max="3305" width="0" style="10" hidden="1" customWidth="1"/>
    <col min="3306" max="3306" width="1" style="10" customWidth="1"/>
    <col min="3307" max="3307" width="21.75" style="10" customWidth="1"/>
    <col min="3308" max="3308" width="91.875" style="10" customWidth="1"/>
    <col min="3309" max="3560" width="9" style="10"/>
    <col min="3561" max="3561" width="0" style="10" hidden="1" customWidth="1"/>
    <col min="3562" max="3562" width="1" style="10" customWidth="1"/>
    <col min="3563" max="3563" width="21.75" style="10" customWidth="1"/>
    <col min="3564" max="3564" width="91.875" style="10" customWidth="1"/>
    <col min="3565" max="3816" width="9" style="10"/>
    <col min="3817" max="3817" width="0" style="10" hidden="1" customWidth="1"/>
    <col min="3818" max="3818" width="1" style="10" customWidth="1"/>
    <col min="3819" max="3819" width="21.75" style="10" customWidth="1"/>
    <col min="3820" max="3820" width="91.875" style="10" customWidth="1"/>
    <col min="3821" max="4072" width="9" style="10"/>
    <col min="4073" max="4073" width="0" style="10" hidden="1" customWidth="1"/>
    <col min="4074" max="4074" width="1" style="10" customWidth="1"/>
    <col min="4075" max="4075" width="21.75" style="10" customWidth="1"/>
    <col min="4076" max="4076" width="91.875" style="10" customWidth="1"/>
    <col min="4077" max="4328" width="9" style="10"/>
    <col min="4329" max="4329" width="0" style="10" hidden="1" customWidth="1"/>
    <col min="4330" max="4330" width="1" style="10" customWidth="1"/>
    <col min="4331" max="4331" width="21.75" style="10" customWidth="1"/>
    <col min="4332" max="4332" width="91.875" style="10" customWidth="1"/>
    <col min="4333" max="4584" width="9" style="10"/>
    <col min="4585" max="4585" width="0" style="10" hidden="1" customWidth="1"/>
    <col min="4586" max="4586" width="1" style="10" customWidth="1"/>
    <col min="4587" max="4587" width="21.75" style="10" customWidth="1"/>
    <col min="4588" max="4588" width="91.875" style="10" customWidth="1"/>
    <col min="4589" max="4840" width="9" style="10"/>
    <col min="4841" max="4841" width="0" style="10" hidden="1" customWidth="1"/>
    <col min="4842" max="4842" width="1" style="10" customWidth="1"/>
    <col min="4843" max="4843" width="21.75" style="10" customWidth="1"/>
    <col min="4844" max="4844" width="91.875" style="10" customWidth="1"/>
    <col min="4845" max="5096" width="9" style="10"/>
    <col min="5097" max="5097" width="0" style="10" hidden="1" customWidth="1"/>
    <col min="5098" max="5098" width="1" style="10" customWidth="1"/>
    <col min="5099" max="5099" width="21.75" style="10" customWidth="1"/>
    <col min="5100" max="5100" width="91.875" style="10" customWidth="1"/>
    <col min="5101" max="5352" width="9" style="10"/>
    <col min="5353" max="5353" width="0" style="10" hidden="1" customWidth="1"/>
    <col min="5354" max="5354" width="1" style="10" customWidth="1"/>
    <col min="5355" max="5355" width="21.75" style="10" customWidth="1"/>
    <col min="5356" max="5356" width="91.875" style="10" customWidth="1"/>
    <col min="5357" max="5608" width="9" style="10"/>
    <col min="5609" max="5609" width="0" style="10" hidden="1" customWidth="1"/>
    <col min="5610" max="5610" width="1" style="10" customWidth="1"/>
    <col min="5611" max="5611" width="21.75" style="10" customWidth="1"/>
    <col min="5612" max="5612" width="91.875" style="10" customWidth="1"/>
    <col min="5613" max="5864" width="9" style="10"/>
    <col min="5865" max="5865" width="0" style="10" hidden="1" customWidth="1"/>
    <col min="5866" max="5866" width="1" style="10" customWidth="1"/>
    <col min="5867" max="5867" width="21.75" style="10" customWidth="1"/>
    <col min="5868" max="5868" width="91.875" style="10" customWidth="1"/>
    <col min="5869" max="6120" width="9" style="10"/>
    <col min="6121" max="6121" width="0" style="10" hidden="1" customWidth="1"/>
    <col min="6122" max="6122" width="1" style="10" customWidth="1"/>
    <col min="6123" max="6123" width="21.75" style="10" customWidth="1"/>
    <col min="6124" max="6124" width="91.875" style="10" customWidth="1"/>
    <col min="6125" max="6376" width="9" style="10"/>
    <col min="6377" max="6377" width="0" style="10" hidden="1" customWidth="1"/>
    <col min="6378" max="6378" width="1" style="10" customWidth="1"/>
    <col min="6379" max="6379" width="21.75" style="10" customWidth="1"/>
    <col min="6380" max="6380" width="91.875" style="10" customWidth="1"/>
    <col min="6381" max="6632" width="9" style="10"/>
    <col min="6633" max="6633" width="0" style="10" hidden="1" customWidth="1"/>
    <col min="6634" max="6634" width="1" style="10" customWidth="1"/>
    <col min="6635" max="6635" width="21.75" style="10" customWidth="1"/>
    <col min="6636" max="6636" width="91.875" style="10" customWidth="1"/>
    <col min="6637" max="6888" width="9" style="10"/>
    <col min="6889" max="6889" width="0" style="10" hidden="1" customWidth="1"/>
    <col min="6890" max="6890" width="1" style="10" customWidth="1"/>
    <col min="6891" max="6891" width="21.75" style="10" customWidth="1"/>
    <col min="6892" max="6892" width="91.875" style="10" customWidth="1"/>
    <col min="6893" max="7144" width="9" style="10"/>
    <col min="7145" max="7145" width="0" style="10" hidden="1" customWidth="1"/>
    <col min="7146" max="7146" width="1" style="10" customWidth="1"/>
    <col min="7147" max="7147" width="21.75" style="10" customWidth="1"/>
    <col min="7148" max="7148" width="91.875" style="10" customWidth="1"/>
    <col min="7149" max="7400" width="9" style="10"/>
    <col min="7401" max="7401" width="0" style="10" hidden="1" customWidth="1"/>
    <col min="7402" max="7402" width="1" style="10" customWidth="1"/>
    <col min="7403" max="7403" width="21.75" style="10" customWidth="1"/>
    <col min="7404" max="7404" width="91.875" style="10" customWidth="1"/>
    <col min="7405" max="7656" width="9" style="10"/>
    <col min="7657" max="7657" width="0" style="10" hidden="1" customWidth="1"/>
    <col min="7658" max="7658" width="1" style="10" customWidth="1"/>
    <col min="7659" max="7659" width="21.75" style="10" customWidth="1"/>
    <col min="7660" max="7660" width="91.875" style="10" customWidth="1"/>
    <col min="7661" max="7912" width="9" style="10"/>
    <col min="7913" max="7913" width="0" style="10" hidden="1" customWidth="1"/>
    <col min="7914" max="7914" width="1" style="10" customWidth="1"/>
    <col min="7915" max="7915" width="21.75" style="10" customWidth="1"/>
    <col min="7916" max="7916" width="91.875" style="10" customWidth="1"/>
    <col min="7917" max="8168" width="9" style="10"/>
    <col min="8169" max="8169" width="0" style="10" hidden="1" customWidth="1"/>
    <col min="8170" max="8170" width="1" style="10" customWidth="1"/>
    <col min="8171" max="8171" width="21.75" style="10" customWidth="1"/>
    <col min="8172" max="8172" width="91.875" style="10" customWidth="1"/>
    <col min="8173" max="8424" width="9" style="10"/>
    <col min="8425" max="8425" width="0" style="10" hidden="1" customWidth="1"/>
    <col min="8426" max="8426" width="1" style="10" customWidth="1"/>
    <col min="8427" max="8427" width="21.75" style="10" customWidth="1"/>
    <col min="8428" max="8428" width="91.875" style="10" customWidth="1"/>
    <col min="8429" max="8680" width="9" style="10"/>
    <col min="8681" max="8681" width="0" style="10" hidden="1" customWidth="1"/>
    <col min="8682" max="8682" width="1" style="10" customWidth="1"/>
    <col min="8683" max="8683" width="21.75" style="10" customWidth="1"/>
    <col min="8684" max="8684" width="91.875" style="10" customWidth="1"/>
    <col min="8685" max="8936" width="9" style="10"/>
    <col min="8937" max="8937" width="0" style="10" hidden="1" customWidth="1"/>
    <col min="8938" max="8938" width="1" style="10" customWidth="1"/>
    <col min="8939" max="8939" width="21.75" style="10" customWidth="1"/>
    <col min="8940" max="8940" width="91.875" style="10" customWidth="1"/>
    <col min="8941" max="9192" width="9" style="10"/>
    <col min="9193" max="9193" width="0" style="10" hidden="1" customWidth="1"/>
    <col min="9194" max="9194" width="1" style="10" customWidth="1"/>
    <col min="9195" max="9195" width="21.75" style="10" customWidth="1"/>
    <col min="9196" max="9196" width="91.875" style="10" customWidth="1"/>
    <col min="9197" max="9448" width="9" style="10"/>
    <col min="9449" max="9449" width="0" style="10" hidden="1" customWidth="1"/>
    <col min="9450" max="9450" width="1" style="10" customWidth="1"/>
    <col min="9451" max="9451" width="21.75" style="10" customWidth="1"/>
    <col min="9452" max="9452" width="91.875" style="10" customWidth="1"/>
    <col min="9453" max="9704" width="9" style="10"/>
    <col min="9705" max="9705" width="0" style="10" hidden="1" customWidth="1"/>
    <col min="9706" max="9706" width="1" style="10" customWidth="1"/>
    <col min="9707" max="9707" width="21.75" style="10" customWidth="1"/>
    <col min="9708" max="9708" width="91.875" style="10" customWidth="1"/>
    <col min="9709" max="9960" width="9" style="10"/>
    <col min="9961" max="9961" width="0" style="10" hidden="1" customWidth="1"/>
    <col min="9962" max="9962" width="1" style="10" customWidth="1"/>
    <col min="9963" max="9963" width="21.75" style="10" customWidth="1"/>
    <col min="9964" max="9964" width="91.875" style="10" customWidth="1"/>
    <col min="9965" max="10216" width="9" style="10"/>
    <col min="10217" max="10217" width="0" style="10" hidden="1" customWidth="1"/>
    <col min="10218" max="10218" width="1" style="10" customWidth="1"/>
    <col min="10219" max="10219" width="21.75" style="10" customWidth="1"/>
    <col min="10220" max="10220" width="91.875" style="10" customWidth="1"/>
    <col min="10221" max="10472" width="9" style="10"/>
    <col min="10473" max="10473" width="0" style="10" hidden="1" customWidth="1"/>
    <col min="10474" max="10474" width="1" style="10" customWidth="1"/>
    <col min="10475" max="10475" width="21.75" style="10" customWidth="1"/>
    <col min="10476" max="10476" width="91.875" style="10" customWidth="1"/>
    <col min="10477" max="10728" width="9" style="10"/>
    <col min="10729" max="10729" width="0" style="10" hidden="1" customWidth="1"/>
    <col min="10730" max="10730" width="1" style="10" customWidth="1"/>
    <col min="10731" max="10731" width="21.75" style="10" customWidth="1"/>
    <col min="10732" max="10732" width="91.875" style="10" customWidth="1"/>
    <col min="10733" max="10984" width="9" style="10"/>
    <col min="10985" max="10985" width="0" style="10" hidden="1" customWidth="1"/>
    <col min="10986" max="10986" width="1" style="10" customWidth="1"/>
    <col min="10987" max="10987" width="21.75" style="10" customWidth="1"/>
    <col min="10988" max="10988" width="91.875" style="10" customWidth="1"/>
    <col min="10989" max="11240" width="9" style="10"/>
    <col min="11241" max="11241" width="0" style="10" hidden="1" customWidth="1"/>
    <col min="11242" max="11242" width="1" style="10" customWidth="1"/>
    <col min="11243" max="11243" width="21.75" style="10" customWidth="1"/>
    <col min="11244" max="11244" width="91.875" style="10" customWidth="1"/>
    <col min="11245" max="11496" width="9" style="10"/>
    <col min="11497" max="11497" width="0" style="10" hidden="1" customWidth="1"/>
    <col min="11498" max="11498" width="1" style="10" customWidth="1"/>
    <col min="11499" max="11499" width="21.75" style="10" customWidth="1"/>
    <col min="11500" max="11500" width="91.875" style="10" customWidth="1"/>
    <col min="11501" max="11752" width="9" style="10"/>
    <col min="11753" max="11753" width="0" style="10" hidden="1" customWidth="1"/>
    <col min="11754" max="11754" width="1" style="10" customWidth="1"/>
    <col min="11755" max="11755" width="21.75" style="10" customWidth="1"/>
    <col min="11756" max="11756" width="91.875" style="10" customWidth="1"/>
    <col min="11757" max="12008" width="9" style="10"/>
    <col min="12009" max="12009" width="0" style="10" hidden="1" customWidth="1"/>
    <col min="12010" max="12010" width="1" style="10" customWidth="1"/>
    <col min="12011" max="12011" width="21.75" style="10" customWidth="1"/>
    <col min="12012" max="12012" width="91.875" style="10" customWidth="1"/>
    <col min="12013" max="12264" width="9" style="10"/>
    <col min="12265" max="12265" width="0" style="10" hidden="1" customWidth="1"/>
    <col min="12266" max="12266" width="1" style="10" customWidth="1"/>
    <col min="12267" max="12267" width="21.75" style="10" customWidth="1"/>
    <col min="12268" max="12268" width="91.875" style="10" customWidth="1"/>
    <col min="12269" max="12520" width="9" style="10"/>
    <col min="12521" max="12521" width="0" style="10" hidden="1" customWidth="1"/>
    <col min="12522" max="12522" width="1" style="10" customWidth="1"/>
    <col min="12523" max="12523" width="21.75" style="10" customWidth="1"/>
    <col min="12524" max="12524" width="91.875" style="10" customWidth="1"/>
    <col min="12525" max="12776" width="9" style="10"/>
    <col min="12777" max="12777" width="0" style="10" hidden="1" customWidth="1"/>
    <col min="12778" max="12778" width="1" style="10" customWidth="1"/>
    <col min="12779" max="12779" width="21.75" style="10" customWidth="1"/>
    <col min="12780" max="12780" width="91.875" style="10" customWidth="1"/>
    <col min="12781" max="13032" width="9" style="10"/>
    <col min="13033" max="13033" width="0" style="10" hidden="1" customWidth="1"/>
    <col min="13034" max="13034" width="1" style="10" customWidth="1"/>
    <col min="13035" max="13035" width="21.75" style="10" customWidth="1"/>
    <col min="13036" max="13036" width="91.875" style="10" customWidth="1"/>
    <col min="13037" max="13288" width="9" style="10"/>
    <col min="13289" max="13289" width="0" style="10" hidden="1" customWidth="1"/>
    <col min="13290" max="13290" width="1" style="10" customWidth="1"/>
    <col min="13291" max="13291" width="21.75" style="10" customWidth="1"/>
    <col min="13292" max="13292" width="91.875" style="10" customWidth="1"/>
    <col min="13293" max="13544" width="9" style="10"/>
    <col min="13545" max="13545" width="0" style="10" hidden="1" customWidth="1"/>
    <col min="13546" max="13546" width="1" style="10" customWidth="1"/>
    <col min="13547" max="13547" width="21.75" style="10" customWidth="1"/>
    <col min="13548" max="13548" width="91.875" style="10" customWidth="1"/>
    <col min="13549" max="13800" width="9" style="10"/>
    <col min="13801" max="13801" width="0" style="10" hidden="1" customWidth="1"/>
    <col min="13802" max="13802" width="1" style="10" customWidth="1"/>
    <col min="13803" max="13803" width="21.75" style="10" customWidth="1"/>
    <col min="13804" max="13804" width="91.875" style="10" customWidth="1"/>
    <col min="13805" max="14056" width="9" style="10"/>
    <col min="14057" max="14057" width="0" style="10" hidden="1" customWidth="1"/>
    <col min="14058" max="14058" width="1" style="10" customWidth="1"/>
    <col min="14059" max="14059" width="21.75" style="10" customWidth="1"/>
    <col min="14060" max="14060" width="91.875" style="10" customWidth="1"/>
    <col min="14061" max="14312" width="9" style="10"/>
    <col min="14313" max="14313" width="0" style="10" hidden="1" customWidth="1"/>
    <col min="14314" max="14314" width="1" style="10" customWidth="1"/>
    <col min="14315" max="14315" width="21.75" style="10" customWidth="1"/>
    <col min="14316" max="14316" width="91.875" style="10" customWidth="1"/>
    <col min="14317" max="14568" width="9" style="10"/>
    <col min="14569" max="14569" width="0" style="10" hidden="1" customWidth="1"/>
    <col min="14570" max="14570" width="1" style="10" customWidth="1"/>
    <col min="14571" max="14571" width="21.75" style="10" customWidth="1"/>
    <col min="14572" max="14572" width="91.875" style="10" customWidth="1"/>
    <col min="14573" max="14824" width="9" style="10"/>
    <col min="14825" max="14825" width="0" style="10" hidden="1" customWidth="1"/>
    <col min="14826" max="14826" width="1" style="10" customWidth="1"/>
    <col min="14827" max="14827" width="21.75" style="10" customWidth="1"/>
    <col min="14828" max="14828" width="91.875" style="10" customWidth="1"/>
    <col min="14829" max="15080" width="9" style="10"/>
    <col min="15081" max="15081" width="0" style="10" hidden="1" customWidth="1"/>
    <col min="15082" max="15082" width="1" style="10" customWidth="1"/>
    <col min="15083" max="15083" width="21.75" style="10" customWidth="1"/>
    <col min="15084" max="15084" width="91.875" style="10" customWidth="1"/>
    <col min="15085" max="15336" width="9" style="10"/>
    <col min="15337" max="15337" width="0" style="10" hidden="1" customWidth="1"/>
    <col min="15338" max="15338" width="1" style="10" customWidth="1"/>
    <col min="15339" max="15339" width="21.75" style="10" customWidth="1"/>
    <col min="15340" max="15340" width="91.875" style="10" customWidth="1"/>
    <col min="15341" max="15592" width="9" style="10"/>
    <col min="15593" max="15593" width="0" style="10" hidden="1" customWidth="1"/>
    <col min="15594" max="15594" width="1" style="10" customWidth="1"/>
    <col min="15595" max="15595" width="21.75" style="10" customWidth="1"/>
    <col min="15596" max="15596" width="91.875" style="10" customWidth="1"/>
    <col min="15597" max="15848" width="9" style="10"/>
    <col min="15849" max="15849" width="0" style="10" hidden="1" customWidth="1"/>
    <col min="15850" max="15850" width="1" style="10" customWidth="1"/>
    <col min="15851" max="15851" width="21.75" style="10" customWidth="1"/>
    <col min="15852" max="15852" width="91.875" style="10" customWidth="1"/>
    <col min="15853" max="16384" width="9" style="10"/>
  </cols>
  <sheetData>
    <row r="1" spans="3:4" s="9" customFormat="1" ht="28.5" customHeight="1">
      <c r="C1" s="184" t="s">
        <v>269</v>
      </c>
      <c r="D1" s="184"/>
    </row>
    <row r="2" spans="3:4" ht="27.75" customHeight="1">
      <c r="C2" s="183" t="s">
        <v>265</v>
      </c>
      <c r="D2" s="183"/>
    </row>
    <row r="3" spans="3:4" ht="51" customHeight="1">
      <c r="C3" s="60" t="s">
        <v>263</v>
      </c>
      <c r="D3" s="61" t="s">
        <v>261</v>
      </c>
    </row>
    <row r="4" spans="3:4" ht="58.5" customHeight="1">
      <c r="C4" s="57" t="s">
        <v>262</v>
      </c>
      <c r="D4" s="61" t="s">
        <v>264</v>
      </c>
    </row>
  </sheetData>
  <mergeCells count="2">
    <mergeCell ref="C2:D2"/>
    <mergeCell ref="C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الاجانب</vt:lpstr>
      <vt:lpstr>الغير المتداولة</vt:lpstr>
      <vt:lpstr>الشركات المتوقفة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2020-06-17T10:17:28Z</cp:lastPrinted>
  <dcterms:created xsi:type="dcterms:W3CDTF">2018-01-02T05:37:56Z</dcterms:created>
  <dcterms:modified xsi:type="dcterms:W3CDTF">2020-06-17T10:25:44Z</dcterms:modified>
</cp:coreProperties>
</file>