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510" windowWidth="20115" windowHeight="1170" activeTab="4"/>
  </bookViews>
  <sheets>
    <sheet name="نشرة التداول" sheetId="1" r:id="rId1"/>
    <sheet name="اجانب" sheetId="9" r:id="rId2"/>
    <sheet name="الغير المتداولة" sheetId="8" r:id="rId3"/>
    <sheet name="الشركات الموقوفة" sheetId="4" r:id="rId4"/>
    <sheet name="اخبار الشركات" sheetId="5" r:id="rId5"/>
  </sheets>
  <calcPr calcId="145621"/>
</workbook>
</file>

<file path=xl/calcChain.xml><?xml version="1.0" encoding="utf-8"?>
<calcChain xmlns="http://schemas.openxmlformats.org/spreadsheetml/2006/main">
  <c r="F19" i="9" l="1"/>
  <c r="F20" i="9" s="1"/>
  <c r="E19" i="9"/>
  <c r="D19" i="9"/>
  <c r="F16" i="9"/>
  <c r="E16" i="9"/>
  <c r="D16" i="9"/>
  <c r="D20" i="9" s="1"/>
  <c r="F9" i="9"/>
  <c r="E9" i="9"/>
  <c r="D9" i="9"/>
  <c r="M71" i="1"/>
  <c r="L22" i="1"/>
  <c r="M22" i="1"/>
  <c r="N22" i="1"/>
  <c r="L60" i="1"/>
  <c r="M60" i="1"/>
  <c r="N60" i="1"/>
  <c r="L45" i="1"/>
  <c r="M45" i="1"/>
  <c r="N45" i="1"/>
  <c r="L41" i="1"/>
  <c r="M41" i="1"/>
  <c r="N41" i="1"/>
  <c r="L70" i="1"/>
  <c r="M70" i="1"/>
  <c r="N70" i="1"/>
  <c r="N71" i="1" s="1"/>
  <c r="L31" i="1"/>
  <c r="M31" i="1"/>
  <c r="N31" i="1"/>
  <c r="L52" i="1"/>
  <c r="M52" i="1"/>
  <c r="N52" i="1"/>
  <c r="L71" i="1" l="1"/>
  <c r="E20" i="9"/>
  <c r="N53" i="1"/>
  <c r="N72" i="1" s="1"/>
  <c r="L53" i="1"/>
  <c r="L72" i="1" s="1"/>
  <c r="M53" i="1"/>
  <c r="M72" i="1"/>
</calcChain>
</file>

<file path=xl/sharedStrings.xml><?xml version="1.0" encoding="utf-8"?>
<sst xmlns="http://schemas.openxmlformats.org/spreadsheetml/2006/main" count="442" uniqueCount="313">
  <si>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</si>
  <si>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</si>
  <si>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</si>
  <si>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</si>
  <si>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المؤشر60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</si>
  <si>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</si>
  <si>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</si>
  <si>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</si>
  <si>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</si>
  <si>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</si>
  <si>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</si>
  <si>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</si>
  <si>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</si>
  <si>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</si>
  <si>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</si>
  <si>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</si>
  <si>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</si>
  <si>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</si>
  <si>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</si>
  <si>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</si>
  <si>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</si>
  <si>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</si>
  <si>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</si>
  <si>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</si>
  <si>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</si>
  <si>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</si>
  <si>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</si>
  <si>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</si>
  <si>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</si>
  <si>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</si>
  <si>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اغلاق</t>
  </si>
  <si>
    <t xml:space="preserve">الاكثر نشاطا حسب الاسهم المتداولة </t>
  </si>
  <si>
    <t xml:space="preserve">الاكثر نشاطا حسب القيمة المتداولة 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</si>
  <si>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</si>
  <si>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</si>
  <si>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</si>
  <si>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</si>
  <si>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</si>
  <si>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صناعة المواد الانشائية الحديثة (IMCM)</t>
  </si>
  <si>
    <t>الصناعات الخفيفة (ITLI)</t>
  </si>
  <si>
    <t>مصرف دار السلام (BDSI)</t>
  </si>
  <si>
    <t>مصرف الاقتصاد (BEFI)</t>
  </si>
  <si>
    <t>الصناعات الالكترونية (IELI)</t>
  </si>
  <si>
    <t>البادية للنقل العام (SBAG)</t>
  </si>
  <si>
    <t xml:space="preserve">Web site : www.isx-iq.net     E-mail : info-isx@isx-iq.net   07834000034 - 07711211522 - 07270094594  : ص . ب :3607 العلوية  الهاتف </t>
  </si>
  <si>
    <t xml:space="preserve">الاسهم المتداولة  </t>
  </si>
  <si>
    <t>التغير(%)</t>
  </si>
  <si>
    <t>تاريخ الايقاف</t>
  </si>
  <si>
    <t>سبب الايقاف والملاحظات</t>
  </si>
  <si>
    <t>قطاع الاتصالات</t>
  </si>
  <si>
    <t>المصرف المتحد</t>
  </si>
  <si>
    <t>BUND</t>
  </si>
  <si>
    <t>الوئام للاستثمار المالي</t>
  </si>
  <si>
    <t>VWIF</t>
  </si>
  <si>
    <t>الباتك للاستثمارات المالية(VBAT)</t>
  </si>
  <si>
    <t>الحديثة للانتاج الحيواني(AMAP)</t>
  </si>
  <si>
    <t>الهلال الصناعية (IHLI)</t>
  </si>
  <si>
    <t xml:space="preserve"> الشركات الموقوفة عن التداول بقرار من هيئة الاوراق المالية 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</si>
  <si>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هيئة الاوراق المالية</t>
  </si>
  <si>
    <t>شركة الريباس للدواجن والاعلاف</t>
  </si>
  <si>
    <t>AREB</t>
  </si>
  <si>
    <t>مصرف القابض الاسلامي</t>
  </si>
  <si>
    <t>قطاع الفنادق والسياحة</t>
  </si>
  <si>
    <t>مصرف زين العراق الاسلامي</t>
  </si>
  <si>
    <t>BZII</t>
  </si>
  <si>
    <t>مصرف الشمال(BNOR)</t>
  </si>
  <si>
    <t>فندق السدير(HSAD)</t>
  </si>
  <si>
    <t>العراقية للنقل البري(SILT)</t>
  </si>
  <si>
    <t>الاكثر خسارة</t>
  </si>
  <si>
    <t>الحمراء للتأمين</t>
  </si>
  <si>
    <t>NHAM</t>
  </si>
  <si>
    <t xml:space="preserve">صناعة وتجارة الكارتون </t>
  </si>
  <si>
    <t>IICM</t>
  </si>
  <si>
    <t xml:space="preserve">بغداد للمشروبات الغازية </t>
  </si>
  <si>
    <t>IBSD</t>
  </si>
  <si>
    <t>مصرف عبر العراق</t>
  </si>
  <si>
    <t>BTRI</t>
  </si>
  <si>
    <t xml:space="preserve">المسؤولية القانونية إستنادأ إلى قانون رقم 74 لسنة 2004 </t>
  </si>
  <si>
    <t>أولاً : أخبار الشركات .</t>
  </si>
  <si>
    <t>الموقوفة بقرار من الهيئة</t>
  </si>
  <si>
    <t>انتاج وتسويق اللحوم</t>
  </si>
  <si>
    <t>AIPM</t>
  </si>
  <si>
    <t xml:space="preserve">ابداع الشرق الاوسط </t>
  </si>
  <si>
    <t>SIBD</t>
  </si>
  <si>
    <t>سد الموصل السياحية</t>
  </si>
  <si>
    <t>HTVM</t>
  </si>
  <si>
    <t>مصرف المنصور</t>
  </si>
  <si>
    <t>BMNS</t>
  </si>
  <si>
    <t>العراقية لانتاج البذور(AISP)</t>
  </si>
  <si>
    <t>السجاد والمفروشات</t>
  </si>
  <si>
    <t>IITC</t>
  </si>
  <si>
    <t>المنتجات الزراعية</t>
  </si>
  <si>
    <t>AIRP</t>
  </si>
  <si>
    <t xml:space="preserve">الامين للاستثمارات العقارية </t>
  </si>
  <si>
    <t>SAEI</t>
  </si>
  <si>
    <t>الاهلية للتأمين</t>
  </si>
  <si>
    <t>NAHF</t>
  </si>
  <si>
    <t>فنادق المنصور</t>
  </si>
  <si>
    <t>HMAN</t>
  </si>
  <si>
    <t>BQAB</t>
  </si>
  <si>
    <t>SBPT</t>
  </si>
  <si>
    <t>بغداد العراق للنقل العام</t>
  </si>
  <si>
    <t>الاكثر ربح</t>
  </si>
  <si>
    <t>BELF</t>
  </si>
  <si>
    <t xml:space="preserve">مصرف ايلاف الاسلامي </t>
  </si>
  <si>
    <t>الحمراء للتأمين (NHAM)</t>
  </si>
  <si>
    <t>الخير للاستثمار المالي (VKHF)</t>
  </si>
  <si>
    <t>IMOS</t>
  </si>
  <si>
    <t xml:space="preserve">الخياطة الحديثة </t>
  </si>
  <si>
    <t>AAHP</t>
  </si>
  <si>
    <t xml:space="preserve">الاهلية للانتاج الزراعي </t>
  </si>
  <si>
    <t>BAME</t>
  </si>
  <si>
    <t xml:space="preserve">مصرف أمين العراق الاسلامي </t>
  </si>
  <si>
    <t>BSUC</t>
  </si>
  <si>
    <t xml:space="preserve">مصرف سومر التجاري </t>
  </si>
  <si>
    <t>BINI</t>
  </si>
  <si>
    <t>مصرف نور العراق الاسلامي</t>
  </si>
  <si>
    <t>BQUR</t>
  </si>
  <si>
    <t>مصرف القرطاس الاسلامي</t>
  </si>
  <si>
    <t xml:space="preserve">الزوراء للاستثمار المالي </t>
  </si>
  <si>
    <t>VZAF</t>
  </si>
  <si>
    <t xml:space="preserve">النخبة للمقاولات العامة </t>
  </si>
  <si>
    <t>SNUC</t>
  </si>
  <si>
    <t xml:space="preserve">طريق الخازر للمواد الانشائية </t>
  </si>
  <si>
    <t>IKHC</t>
  </si>
  <si>
    <t>مصرف العربية الاسلامي</t>
  </si>
  <si>
    <t>BAAI</t>
  </si>
  <si>
    <t>بغداد لمواد التغليف</t>
  </si>
  <si>
    <t>IBPM</t>
  </si>
  <si>
    <t>BGUC</t>
  </si>
  <si>
    <t xml:space="preserve">مصرف الخليج </t>
  </si>
  <si>
    <t>VAMF</t>
  </si>
  <si>
    <t xml:space="preserve">الامين للاستثمار المالي </t>
  </si>
  <si>
    <t xml:space="preserve">المصرف العراقي الاسلامي </t>
  </si>
  <si>
    <t>BIIB</t>
  </si>
  <si>
    <t>مصرف بابل (BBAY)</t>
  </si>
  <si>
    <t>مصرف الراجح (BRAJ)</t>
  </si>
  <si>
    <t>نقل المنتجات النفطية (SIGT)</t>
  </si>
  <si>
    <t>عدم تقديم الافصاح السنوي لعام 2018 ، 2019 ، 2020 .</t>
  </si>
  <si>
    <t>عدم تقديم البيانات المالية السنوية لعام 2018 ، 2019 . سعر الاغلاق (0.480) دينار.</t>
  </si>
  <si>
    <t>عدم تقديم البيانات المالية السنوية لعام 2019 والبيانات السنوية لعام 2020 . سعر الاغلاق (0.090) دينار.</t>
  </si>
  <si>
    <t>عدم تقديم البيانات المالية السنوية لعام 2019 . سعر الاغلاق (10.700) دينار.</t>
  </si>
  <si>
    <t>عدم تقديم البيانات المالية السنوية لعام 2020 . سعر الاغلاق (0.100) دينار.</t>
  </si>
  <si>
    <t>عدم تقديم البيانات المالية السنوية لعام 2020 . سعر الاغلاق (1.000) دينار.</t>
  </si>
  <si>
    <t>BJAB</t>
  </si>
  <si>
    <t xml:space="preserve">مصرف الجنوب الاسلامي </t>
  </si>
  <si>
    <t xml:space="preserve">مصرف المستشار الاسلامي </t>
  </si>
  <si>
    <t>BMUI</t>
  </si>
  <si>
    <t>BKUI</t>
  </si>
  <si>
    <t xml:space="preserve">مصرف كوردستان </t>
  </si>
  <si>
    <t>BIDB</t>
  </si>
  <si>
    <t xml:space="preserve">مصرف التنمية الدولي </t>
  </si>
  <si>
    <t>TASC</t>
  </si>
  <si>
    <t xml:space="preserve">آسياسيل للاتصالات </t>
  </si>
  <si>
    <t>المعمورة العقارية</t>
  </si>
  <si>
    <t>SMRI</t>
  </si>
  <si>
    <t>BAIB</t>
  </si>
  <si>
    <t xml:space="preserve">مصرف آسيا العراق الاسلامي </t>
  </si>
  <si>
    <t>BIBI</t>
  </si>
  <si>
    <t>مصرف الاستثمار العراقي</t>
  </si>
  <si>
    <t>NDSA</t>
  </si>
  <si>
    <t xml:space="preserve">دار السلام للتأمين </t>
  </si>
  <si>
    <t>BLAD</t>
  </si>
  <si>
    <t xml:space="preserve">مصرف العطاء الاسلامي </t>
  </si>
  <si>
    <t>HKAR</t>
  </si>
  <si>
    <t xml:space="preserve">فنادق كربلاء </t>
  </si>
  <si>
    <t>مصرف الائتمان</t>
  </si>
  <si>
    <t>BROI</t>
  </si>
  <si>
    <t>عدم تقديم البيانات المالية السنوية لعام 2020  ، وبيانات الفصل الثاني لسنة 2021 . سعر الاغلاق (1.140) دينار.</t>
  </si>
  <si>
    <t>عدم تقديم البيانات المالية السنوية لعام 2020 والبيانات الفصلية للفصل الاول والثاني لسنة 2021 . سعر الاغلاق (0.100) دينار.</t>
  </si>
  <si>
    <t xml:space="preserve"> المصرف تحت وصاية البنك المركزي العراقي واستمرار الايقاف لعدم تقديم الافصاح السنوي للاعوام 2016 ، 2017 ، 2018 ، 2019 ، 2020 ، والافصاح الفصلي للفصل الثالث لعام 2018 والافصاح الفصلي لعام 2019 ، 2020 ، وبيانات الفصل الاول والثاني لعام 2021 . سعر الاغلاق (0.130) دينار.</t>
  </si>
  <si>
    <t>عدم تقديم البيانات المالية السنوية لعام 2018 ، 2019 ، 2020 ، والافصاح الفصلي لعام 2020 ، وبيانات الفصل الاول والثاني لعام 2021 . سعر الاغلاق (0.450) دينار.</t>
  </si>
  <si>
    <t>عدم تقديم الافصاح السنوي للاعوام 2017 ، 2018 ، 2019 والافصاح الفصلي لعام 2018 ، 2019 ، 2020 ،والافصاح الفصلي للفصل الاول والثاني والثالث 2020 ، وبيانات الفصل الاول والثاني لعام 2021 . سعر الاغلاق (0.450) دينار.</t>
  </si>
  <si>
    <t>عدم تقديم الافصاح السنوي لعامي 2018 ، 2019 والافصاح الفصلي للاعوام 2016 ، 2017 ، 2018 ، 2019 ، 2020 ، والافصاح الفصلي لعام 2020 ، وبيانات الفصل الاول والثاني لعام 2021 . سعر الاغلاق (0.310) دينار.</t>
  </si>
  <si>
    <t>عدم تقديم الافصاح السنوي للاعوام 2014 ، 2015 ، 2016 ، 2017 ، 2018 ، 2019 ، 2020 ، والافصاح الفصلي للاعوام 2015 ، 2016 ، 2017 ، 2018 ، 2019 والافصاح الفصلي للفصل الاول والثاني والثالث  2020 ، وبيانات الفصل الاول والثاني لعام 2021 . سعر الاغلاق (0.470) دينار.</t>
  </si>
  <si>
    <t>عدم تقديم الافصاح السنوي للاعوام 2017 ، 2018 ، 2019 والافصاح الفصلي لعام 2018 ، 2019 ، 2020 ، وبيانات الفصل الاول والثاني لعام 2021 . سعر الاغلاق (0.590) دينار.</t>
  </si>
  <si>
    <t>عدم تقديم البيانات المالية السنوية لعام 2019 ، 2020 ، والافصاح الفصلي لعام 2020 ، وبيانات الفصل الاول والثاني لعام 2021 . سعر الاغلاق (1.550) دينار.</t>
  </si>
  <si>
    <t>عدم تقديم البيانات المالية السنوية لعامي 2018 ، 2019 ، 2020 ، والافصاح الفصلي للفصل الثالث لعام 2020 ، وبيانات الفصل الاول والثاني لعام 2021 .سعر الاغلاق (0.210) دينار.</t>
  </si>
  <si>
    <t>مصرف الموصل</t>
  </si>
  <si>
    <t>BMFI</t>
  </si>
  <si>
    <t>مجموع قطاع الاتصالات</t>
  </si>
  <si>
    <t>الخليج للتأمين</t>
  </si>
  <si>
    <t>NGIR</t>
  </si>
  <si>
    <t>المنصور الدوائية</t>
  </si>
  <si>
    <t>IMAP</t>
  </si>
  <si>
    <t>المصرف الدولي الاسلامي</t>
  </si>
  <si>
    <t>BINT</t>
  </si>
  <si>
    <t>انتاج الالبسة الجاهزة (IRMC)</t>
  </si>
  <si>
    <t>فندق بابل</t>
  </si>
  <si>
    <t>HBAY</t>
  </si>
  <si>
    <t>المصرف الوطني الاسلامي</t>
  </si>
  <si>
    <t>BNAI</t>
  </si>
  <si>
    <t>مدينة العاب الكرخ</t>
  </si>
  <si>
    <t>SKTA</t>
  </si>
  <si>
    <t>مصرف جيهان الاسلامي</t>
  </si>
  <si>
    <t>BCIH</t>
  </si>
  <si>
    <t>الخاتم للاتصالات</t>
  </si>
  <si>
    <t>TZNI</t>
  </si>
  <si>
    <t>الموصل لمدن الالعاب</t>
  </si>
  <si>
    <t>SMOF</t>
  </si>
  <si>
    <t>الامين للتأمين (NAME)</t>
  </si>
  <si>
    <t xml:space="preserve">العراقية للاعمال الهندسية </t>
  </si>
  <si>
    <t>IIEW</t>
  </si>
  <si>
    <t xml:space="preserve">مصرف الشرق الاوسط </t>
  </si>
  <si>
    <t>BIME</t>
  </si>
  <si>
    <t xml:space="preserve">انتاج الالبسة الجاهزة </t>
  </si>
  <si>
    <t>IRMC</t>
  </si>
  <si>
    <t>ثانياً : الشركات المساهمة الموقوفة عن التداول لانعقاد هيئاتها العامة</t>
  </si>
  <si>
    <t>الوطنية لصناعات الاثاث المنزلي(IHFI)</t>
  </si>
  <si>
    <t>استنادا الى كتاب هيئة الاوراق المالية المرقم (45/13) في 2021/12/22 تم ايقاف التداول على اسهم الشركة الوطنية لصناعة الاثاث المنزلي اعتبارا من يوم الخميس الموافق 2021/12/23 وذلك لعدم تسديد الغرامة.</t>
  </si>
  <si>
    <t>فندق فلسطين (HPAL)</t>
  </si>
  <si>
    <t>الامين للتأمين</t>
  </si>
  <si>
    <t>NAME</t>
  </si>
  <si>
    <t>مصرف الطيف الاسلامي</t>
  </si>
  <si>
    <t>BTIB</t>
  </si>
  <si>
    <t>الفلوجة لانتاج المواد الانشائية</t>
  </si>
  <si>
    <t>IFCM</t>
  </si>
  <si>
    <t>ثالثاً : الشركات التي في التداول برأسمال الشركة المدرج (قبل الزيادة والرسملة) .</t>
  </si>
  <si>
    <t>رابعاً : الاكتتاب .</t>
  </si>
  <si>
    <t>مجموع السوقين</t>
  </si>
  <si>
    <t>مصرف اربيل</t>
  </si>
  <si>
    <t>BERI</t>
  </si>
  <si>
    <t>الامين للتأمين(NAME)</t>
  </si>
  <si>
    <t xml:space="preserve"> بدء الاكتتاب على أسهم الشركة إعتباراً من يوم  الاحد 2022/1/23 على الاسهم المطروحة البالغة (1,027,915,520) مليار سهم ولمدة (60) يوماً في مصرف بغداد الفرع الرئيسي وفرع الحارثية  ، تنفيذاً لقرار الهيئة العامة المنعقدة في 2021/12/19 زيادة رأسمال الشركة من (3,819,312,000)  سهم الى (5)  مليار سهم وفقا للمادة (55/اولاً) و(55/ثانيا)من قانون الشركات .</t>
  </si>
  <si>
    <t>مصرف بغداد</t>
  </si>
  <si>
    <t>BBOB</t>
  </si>
  <si>
    <t>مصرف المستشار الاسلامي (BMUI)</t>
  </si>
  <si>
    <t xml:space="preserve">مصرف الانصاري الاسلامي </t>
  </si>
  <si>
    <t>BANS</t>
  </si>
  <si>
    <t>الاستثمارات السياحية(HNTI)</t>
  </si>
  <si>
    <t>HASH</t>
  </si>
  <si>
    <t xml:space="preserve">مصرف الاتحاد العراقي </t>
  </si>
  <si>
    <t>BUOI</t>
  </si>
  <si>
    <t>فندق اشور</t>
  </si>
  <si>
    <t>المعدنية والدراجات</t>
  </si>
  <si>
    <t>IMIB</t>
  </si>
  <si>
    <t>مصرف العالم الاسلامي(BWOR)</t>
  </si>
  <si>
    <t>مصرف الاقليم التجاري</t>
  </si>
  <si>
    <t>BRTB</t>
  </si>
  <si>
    <t>اسماك الشرق الاوسط</t>
  </si>
  <si>
    <t>AMEF</t>
  </si>
  <si>
    <t>الكندي لانتاج اللقاحات</t>
  </si>
  <si>
    <t>IKLV</t>
  </si>
  <si>
    <t>IMCI</t>
  </si>
  <si>
    <t>الصنائع الكيمياوية العصرية</t>
  </si>
  <si>
    <t>الفلوجة لانتاج المواد الانشائية(IFCM)</t>
  </si>
  <si>
    <t>قررت الهيئة العامة في اجتماعها المنعقد في 2021/12/30 زيادة رأسمال الشركة من (3,120,000,000) دينار الى (4,680,000,000) دينار وفق المادة (55/اولاً) من قانون الشركات.</t>
  </si>
  <si>
    <t>قررت الهيئة العامة في اجتماعها المنعقد في 2021/12/19 زيادة رأسمال الشركة من (3.819.312.000)  دينار الى (5) مليار دينار وفق المادة (55/اولاً)و(55/ثانيا).</t>
  </si>
  <si>
    <t xml:space="preserve">الكيمياوية والبلاستيكية </t>
  </si>
  <si>
    <t>INCP</t>
  </si>
  <si>
    <t>عقد إجتماع الهيئة العامة للشركة يوم الاربعاء الموافق 2022/1/12 الساعة العاشرة صباحاً في مقر الشركة ، مناقشة الحسابات الختامية للسنة المالية المنتهية في 2018/12/31 و السنة المالية المنتهية في 2019/12/31 ، مناقشة العجز المتراكم ومعالجتة من ارباح السنوات 2018و2019 ،انتخاب رئيس واعضاء مجلس مجلس وتعديل المادة الخامسة من عقد تاسيس. تم إيقاف التداول على أسهم الشركة إعتباراً من جلسة الاحد 2022/1/9 .</t>
  </si>
  <si>
    <t>مجموع قطاع الخدمات</t>
  </si>
  <si>
    <t xml:space="preserve">مصرف المشرق العربي الاسلامي </t>
  </si>
  <si>
    <t>BAMS</t>
  </si>
  <si>
    <t>مصرف المشرق العربي الاسلامي (BAMS)</t>
  </si>
  <si>
    <t>قررت الهيئة العامة في اجتماعها المنعقد في 2022/2/26 زيادة رأسمال الشركة من (200) مليار دينار الى (250) مليار دينار وفق المادة (55/اولاً) من قانون الشركات.</t>
  </si>
  <si>
    <t>العراقية لانتاج البذور</t>
  </si>
  <si>
    <t>AISP</t>
  </si>
  <si>
    <t>مجموع قطاع الزراعة</t>
  </si>
  <si>
    <t>مصرف آشور</t>
  </si>
  <si>
    <t>BASH</t>
  </si>
  <si>
    <t xml:space="preserve"> بدء الاكتتاب على أسهم الشركة إعتباراً من يوم الاحد 2022/3/20 على الاسهم المطروحة البالغة (50) مليار سهم ولمدة (60) يوماً في مصرف الدولي الاسلامي الفرع الرئيسي في بغداد / عرصات الهندية  ، تنفيذاً لقرار الهيئة العامة المنعقدة في 2022/12/26 زيادة رأسمال الشركة من (200) مليار سهم الى (250) مليار سهم وفقا للمادة (55/اولاً) من قانون الشركات .</t>
  </si>
  <si>
    <t>تصنيع وتسويق التمور(IIDP)</t>
  </si>
  <si>
    <t>المصرف الاهلي</t>
  </si>
  <si>
    <t>BNOI</t>
  </si>
  <si>
    <t>مجموع قطاع الفنادق والسياحة</t>
  </si>
  <si>
    <t>قطاع التامين</t>
  </si>
  <si>
    <t>مجموع قطاع التامين</t>
  </si>
  <si>
    <t>سيعقد إجتماع الهيئة العامة للشركة يوم الخميس الموافق 2022/4/21 الساعة العاشرة صباحا في فندق بابل  ،  مناقشة الحسابات الختامية للسنة المالية المنتهية في 2021/12/31  ، مناقشة مقسوم ارباح لعام . سيتم إيقاف التداول على أسهم الشركة إعتباراً من جلسة الاثنين 2022/4/18 .</t>
  </si>
  <si>
    <t>بغداد للمشروبات الغازية (IBSD)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</si>
  <si>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</si>
  <si>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</si>
  <si>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</si>
  <si>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</si>
  <si>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</si>
  <si>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سندات الاصدارية الاولى</t>
  </si>
  <si>
    <t>تم البدء بادراج وايداع السندات الحكومية "بناء الاصدارية الاولى " ندعو حضراتكم للبدء بايداع السندات والتداول بها في سوق العراق للاوراق المالية وفقا للتعليمات السائدة .</t>
  </si>
  <si>
    <t>قررت الهيئة العامة في اجتماعها المنعقد في 2020/11/29 زيادة رأسمال الشركة من (7) مليار دينار الى (25) مليار دينار وفق المادة (55/اولاً) من قانون الشركات. حصلت موافقة هيئة الاوراق المالية على تمديد فترة اضافة اسهم الشركة لمدة اربعة اشهر من تاريخ 2022/3/24.</t>
  </si>
  <si>
    <t>عقد إجتماع الهيئة العامة للشركة يوم الخميس الموافق 2022/3/3 الساعة العاشرة صباحاً في مقر الشركة ، مناقشة زيادة راس المال بمبلغ (10) مليار دينار وفق المادة (56/ رابعا) من قانون الشركات ،اجراء انتخابات تكميلية عضو اصلي واحد وسبعة أعضاء احتياط . تم إيقاف التداول على أسهم الشركة إعتباراً من جلسة الاثنين 2022/2/28 .</t>
  </si>
  <si>
    <t>عقد إجتماع الهيئة العامة للشركة يوم الاحد الموافق 2022/2/20 الساعة العاشرة  صباحاً في مقر الشركة ، اقالة مجلس الادارة الحالي، انتخاب مجلس ادارة جديد من (4) اعضاء اصليين ومثلهم احتياط. تم إيقاف التداول على أسهم الشركة إعتباراً من جلسة الثلاثاء 2021/2/15.</t>
  </si>
  <si>
    <t xml:space="preserve">الاوامر الخاصة </t>
  </si>
  <si>
    <t>عقد إجتماع الهيئة العامة للشركة يوم الخميس الموافق 2022/4/7 الساعة العاشرة صباحا في نادي الصيد /قاعة عشتار  ، مناقشة اقالة المجلس الحالي ، انتخاب مجلس ادارة جديد في حالة تم التصويت على الاقالة . تم إيقاف التداول على أسهم الشركة إعتباراً من جلسة الاثنين 2022/4/4 .</t>
  </si>
  <si>
    <t>المصرف التجاري</t>
  </si>
  <si>
    <t>BCOI</t>
  </si>
  <si>
    <t>مصرف الثقة الدولي</t>
  </si>
  <si>
    <t>BTRU</t>
  </si>
  <si>
    <t>فنادق المنصور(HMAN)</t>
  </si>
  <si>
    <t>سيعقد إجتماع الهيئة العامة للشركة يوم الاثنين الموافق 2022/5/9 الساعة العاشرة صباحا في مقر الشركة ،  مناقشة الحسابات الختامية للسنة المالية المنتهية في 2020/12/31  ، مناقشة العجز المتراكم . سيتم إيقاف التداول على أسهم الشركة إعتباراً من جلسة الاربعاء 2022/4/27 .</t>
  </si>
  <si>
    <t>قررت الهيئة العامة في اجتماعها المنعقد في 2022/3/8 زيادة رأسمال الشركة من (16.380) مليار دينار الى (20) مليار دينار وفق المادة (55/اولاً) من قانون الشركات. لقد اكتملت انتهاء اجراءات القانونية لزيادة راس مال الشركة .</t>
  </si>
  <si>
    <t xml:space="preserve"> بدء الاكتتاب على أسهم الشركة إعتباراً من يوم  الاثنين 2022/2/7 على الاسهم المطروحة البالغة (43) مليار سهم ولمدة (30) يوماً في مصرف اسيا العراق الفرع الرئيسي /المنصور مقابل سيد الحليب ، وفرع الكرادة ، تنفيذاً لقرار الهيئة العامة المنعقدة في 2021/9/16 زيادة رأسمال الشركة من (200) مليار سهم الى (207)  مليار سهم وفقا للمادة (55/ثانيا) ومن (207) مليار سهم الى (250) مليار سهم وفق المادة (55/اولاً) من قانون الشركات .تم اكتمال الاكتتاب  في نهاية الدوام الرسمي ليوم الخميس 2022/4/7 </t>
  </si>
  <si>
    <t>قررت الهيئة العامة في اجتماعها المنعقد في 2021/12/6 زيادة رأسمال الشركة من (1.593.300.000) دينار الى (3.186.600.000) بنسبة (%100) وفق المادة (55/اولاً) من قانون الشركات.حصلت موافقة هيئة الاوراق المالية على تمديد فترة اضافة اسهم الشركة لمدة اربعة اشهر من تاريخ 2022/4/6.</t>
  </si>
  <si>
    <t>أخبار الشركات المساهمة المدرجة في سوق العراق للاوراق المالية الاحد الموافق 2022/4/17</t>
  </si>
  <si>
    <t xml:space="preserve"> الشركات غير المتداولة في السوق الثاني لجلسة الاحد الموافق 2022/4/17</t>
  </si>
  <si>
    <t>الشركات غير المتداولة في السوق النظامي لجلسة الاحد الموافق 2022/4/17</t>
  </si>
  <si>
    <t>نشرة التداول في السوق النظامي رقم (71)</t>
  </si>
  <si>
    <t>جلسة الاحد الموافق 2022/4/17</t>
  </si>
  <si>
    <t>نشرة التداول في السوق الثاني رقم (71)</t>
  </si>
  <si>
    <t>سيعقد إجتماع الهيئة العامة للشركة يوم السبت الموافق 2022/5/7 الساعة العاشرة صباحا في مقر الشركة ،  مناقشة الحسابات الختامية للسنة المالية المنتهية في 2021/12/31  ، مناقشة زيادة راس مال الشركة بنسبة 61.38 . سيتم إيقاف التداول على أسهم الشركة إعتباراً من جلسة الثلاثاء 2022/4/26 .</t>
  </si>
  <si>
    <t>نفذت شركة الحكمة للوساطة أمر متقابل مقصود على أسهم شركة مصرف نور العراق بعدد أسهم (5.300) مليار سهم بقيمة (5.300) مليار دينار ، في زمن الجلسة الاضافي (بعد الساعة 1 ظهراً) وفقاً لاجراءات تنفيذ الصفقات الكبيرة .</t>
  </si>
  <si>
    <t>سوق العراق للأوراق المالية</t>
  </si>
  <si>
    <t>جلسة الاحد 2022/4/17</t>
  </si>
  <si>
    <t>نشرة  تداول الاسهم المشتراة لغير العراقيين في السوق النظامي</t>
  </si>
  <si>
    <t xml:space="preserve">مصرف بغداد </t>
  </si>
  <si>
    <t xml:space="preserve">مصرف الموصل </t>
  </si>
  <si>
    <t>المجموع الكلي</t>
  </si>
  <si>
    <t>نشرة  تداول الاسهم المباعة من غير العراقيين في السوق النظامي</t>
  </si>
  <si>
    <t xml:space="preserve">المصرف الاهلي العراقي </t>
  </si>
  <si>
    <t xml:space="preserve">قطاع الاتصالات </t>
  </si>
  <si>
    <t>اسيا سيل للاتصالات</t>
  </si>
  <si>
    <t xml:space="preserve">مجموع قطاع الاتصالات </t>
  </si>
  <si>
    <t>بلغ الرقم القياسي العام (598.49) نقطة منخفضاً بنسبة (0.52)</t>
  </si>
  <si>
    <t>المنصور الدوائية(IMAP)</t>
  </si>
  <si>
    <t>مجموع قطاع الاستثمار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</si>
</sst>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[$-F400]h:mm:ss\ AM/PM"/>
    <numFmt numFmtId="166" formatCode="0.000"/>
    <numFmt numFmtId="167" formatCode="[$-1010000]yyyy/mm/dd;@"/>
  </numFmts>
  <fonts count="67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6"/>
      <color rgb="FF002060"/>
      <name val="Arial"/>
      <family val="2"/>
      <scheme val="minor"/>
    </font>
    <font>
      <b/>
      <sz val="14"/>
      <color rgb="FF002060"/>
      <name val="Arial"/>
      <family val="2"/>
      <scheme val="minor"/>
    </font>
    <font>
      <sz val="11"/>
      <color rgb="FF002060"/>
      <name val="Arial"/>
      <family val="2"/>
      <scheme val="minor"/>
    </font>
    <font>
      <b/>
      <sz val="20"/>
      <color rgb="FF002060"/>
      <name val="Arial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Arial"/>
      <family val="2"/>
      <scheme val="minor"/>
    </font>
    <font>
      <b/>
      <sz val="18"/>
      <color rgb="FF002060"/>
      <name val="Arial"/>
      <family val="2"/>
      <scheme val="minor"/>
    </font>
    <font>
      <b/>
      <sz val="15"/>
      <color rgb="FF002060"/>
      <name val="Arial"/>
      <family val="2"/>
    </font>
    <font>
      <b/>
      <sz val="12"/>
      <color theme="1"/>
      <name val="Arial"/>
      <family val="2"/>
      <scheme val="minor"/>
    </font>
    <font>
      <b/>
      <sz val="16"/>
      <color rgb="FF002060"/>
      <name val="Arial"/>
      <family val="2"/>
    </font>
    <font>
      <sz val="11"/>
      <color theme="1"/>
      <name val="Arial"/>
      <family val="2"/>
      <scheme val="minor"/>
    </font>
    <font>
      <b/>
      <sz val="14"/>
      <color rgb="FF002060"/>
      <name val="Arial"/>
      <family val="2"/>
    </font>
    <font>
      <b/>
      <sz val="14"/>
      <color theme="0"/>
      <name val="Arial Narrow"/>
      <family val="2"/>
    </font>
    <font>
      <b/>
      <sz val="17"/>
      <color rgb="FF002060"/>
      <name val="Arial"/>
      <family val="2"/>
    </font>
    <font>
      <sz val="16"/>
      <color theme="1"/>
      <name val="Arial"/>
      <family val="2"/>
      <scheme val="minor"/>
    </font>
    <font>
      <b/>
      <sz val="16"/>
      <color rgb="FF002060"/>
      <name val="Arial"/>
      <family val="2"/>
      <charset val="178"/>
    </font>
    <font>
      <sz val="11"/>
      <color theme="1"/>
      <name val="Arial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1"/>
      <color rgb="FFFF0000"/>
      <name val="Arial"/>
      <family val="2"/>
      <scheme val="minor"/>
    </font>
    <font>
      <sz val="14"/>
      <color rgb="FF002060"/>
      <name val="Arial"/>
      <family val="2"/>
    </font>
    <font>
      <sz val="14"/>
      <color rgb="FF002060"/>
      <name val="Arial"/>
      <family val="2"/>
      <charset val="178"/>
      <scheme val="minor"/>
    </font>
    <font>
      <sz val="11"/>
      <color rgb="FF002060"/>
      <name val="Arial"/>
      <family val="2"/>
      <charset val="178"/>
      <scheme val="minor"/>
    </font>
    <font>
      <b/>
      <sz val="12"/>
      <color rgb="FF002060"/>
      <name val="Arial"/>
      <family val="2"/>
      <charset val="178"/>
    </font>
    <font>
      <b/>
      <sz val="12"/>
      <color rgb="FF002060"/>
      <name val="Arial"/>
      <family val="2"/>
      <charset val="178"/>
      <scheme val="minor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8"/>
      <color indexed="56"/>
      <name val="Arial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sz val="14"/>
      <color theme="1"/>
      <name val="Arial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37">
    <xf numFmtId="0" fontId="0" fillId="0" borderId="0"/>
    <xf numFmtId="0" fontId="1" fillId="0" borderId="0"/>
    <xf numFmtId="0" fontId="1" fillId="0" borderId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4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41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9" fillId="4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4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5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4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4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20" fillId="47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20" fillId="4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20" fillId="45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20" fillId="48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20" fillId="49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20" fillId="50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20" fillId="51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20" fillId="52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20" fillId="53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20" fillId="48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20" fillId="49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20" fillId="54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38" borderId="0" applyNumberFormat="0" applyBorder="0" applyAlignment="0" applyProtection="0"/>
    <xf numFmtId="0" fontId="40" fillId="10" borderId="24" applyNumberFormat="0" applyAlignment="0" applyProtection="0"/>
    <xf numFmtId="0" fontId="40" fillId="10" borderId="24" applyNumberFormat="0" applyAlignment="0" applyProtection="0"/>
    <xf numFmtId="0" fontId="22" fillId="55" borderId="30" applyNumberFormat="0" applyAlignment="0" applyProtection="0"/>
    <xf numFmtId="0" fontId="41" fillId="11" borderId="27" applyNumberFormat="0" applyAlignment="0" applyProtection="0"/>
    <xf numFmtId="0" fontId="41" fillId="11" borderId="27" applyNumberFormat="0" applyAlignment="0" applyProtection="0"/>
    <xf numFmtId="0" fontId="23" fillId="56" borderId="3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5" fillId="39" borderId="0" applyNumberFormat="0" applyBorder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26" fillId="0" borderId="3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27" fillId="0" borderId="3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28" fillId="0" borderId="34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9" borderId="24" applyNumberFormat="0" applyAlignment="0" applyProtection="0"/>
    <xf numFmtId="0" fontId="47" fillId="9" borderId="24" applyNumberFormat="0" applyAlignment="0" applyProtection="0"/>
    <xf numFmtId="0" fontId="29" fillId="42" borderId="30" applyNumberFormat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30" fillId="0" borderId="35" applyNumberFormat="0" applyFill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31" fillId="5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12" borderId="28" applyNumberFormat="0" applyFont="0" applyAlignment="0" applyProtection="0"/>
    <xf numFmtId="0" fontId="37" fillId="12" borderId="28" applyNumberFormat="0" applyFont="0" applyAlignment="0" applyProtection="0"/>
    <xf numFmtId="0" fontId="1" fillId="58" borderId="36" applyNumberFormat="0" applyFont="0" applyAlignment="0" applyProtection="0"/>
    <xf numFmtId="0" fontId="1" fillId="58" borderId="36" applyNumberFormat="0" applyFont="0" applyAlignment="0" applyProtection="0"/>
    <xf numFmtId="0" fontId="50" fillId="10" borderId="25" applyNumberFormat="0" applyAlignment="0" applyProtection="0"/>
    <xf numFmtId="0" fontId="50" fillId="10" borderId="25" applyNumberFormat="0" applyAlignment="0" applyProtection="0"/>
    <xf numFmtId="0" fontId="33" fillId="55" borderId="37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35" fillId="0" borderId="3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55" borderId="41" applyNumberFormat="0" applyAlignment="0" applyProtection="0"/>
    <xf numFmtId="0" fontId="29" fillId="42" borderId="41" applyNumberFormat="0" applyAlignment="0" applyProtection="0"/>
    <xf numFmtId="0" fontId="1" fillId="58" borderId="42" applyNumberFormat="0" applyFont="0" applyAlignment="0" applyProtection="0"/>
    <xf numFmtId="0" fontId="1" fillId="58" borderId="42" applyNumberFormat="0" applyFont="0" applyAlignment="0" applyProtection="0"/>
    <xf numFmtId="0" fontId="33" fillId="55" borderId="43" applyNumberFormat="0" applyAlignment="0" applyProtection="0"/>
    <xf numFmtId="0" fontId="35" fillId="0" borderId="44" applyNumberFormat="0" applyFill="0" applyAlignment="0" applyProtection="0"/>
    <xf numFmtId="0" fontId="1" fillId="58" borderId="51" applyNumberFormat="0" applyFont="0" applyAlignment="0" applyProtection="0"/>
    <xf numFmtId="0" fontId="1" fillId="58" borderId="51" applyNumberFormat="0" applyFont="0" applyAlignment="0" applyProtection="0"/>
    <xf numFmtId="0" fontId="29" fillId="42" borderId="50" applyNumberFormat="0" applyAlignment="0" applyProtection="0"/>
    <xf numFmtId="0" fontId="22" fillId="55" borderId="50" applyNumberFormat="0" applyAlignment="0" applyProtection="0"/>
    <xf numFmtId="0" fontId="33" fillId="55" borderId="52" applyNumberFormat="0" applyAlignment="0" applyProtection="0"/>
    <xf numFmtId="0" fontId="35" fillId="0" borderId="53" applyNumberFormat="0" applyFill="0" applyAlignment="0" applyProtection="0"/>
    <xf numFmtId="0" fontId="1" fillId="58" borderId="55" applyNumberFormat="0" applyFont="0" applyAlignment="0" applyProtection="0"/>
    <xf numFmtId="0" fontId="1" fillId="58" borderId="55" applyNumberFormat="0" applyFont="0" applyAlignment="0" applyProtection="0"/>
    <xf numFmtId="0" fontId="29" fillId="42" borderId="54" applyNumberFormat="0" applyAlignment="0" applyProtection="0"/>
    <xf numFmtId="0" fontId="22" fillId="55" borderId="54" applyNumberFormat="0" applyAlignment="0" applyProtection="0"/>
    <xf numFmtId="0" fontId="33" fillId="55" borderId="56" applyNumberFormat="0" applyAlignment="0" applyProtection="0"/>
    <xf numFmtId="0" fontId="35" fillId="0" borderId="57" applyNumberFormat="0" applyFill="0" applyAlignment="0" applyProtection="0"/>
    <xf numFmtId="0" fontId="22" fillId="55" borderId="65" applyNumberFormat="0" applyAlignment="0" applyProtection="0"/>
    <xf numFmtId="0" fontId="29" fillId="42" borderId="65" applyNumberFormat="0" applyAlignment="0" applyProtection="0"/>
    <xf numFmtId="0" fontId="1" fillId="58" borderId="66" applyNumberFormat="0" applyFont="0" applyAlignment="0" applyProtection="0"/>
    <xf numFmtId="0" fontId="1" fillId="58" borderId="66" applyNumberFormat="0" applyFont="0" applyAlignment="0" applyProtection="0"/>
    <xf numFmtId="0" fontId="33" fillId="55" borderId="67" applyNumberFormat="0" applyAlignment="0" applyProtection="0"/>
    <xf numFmtId="0" fontId="35" fillId="0" borderId="68" applyNumberFormat="0" applyFill="0" applyAlignment="0" applyProtection="0"/>
  </cellStyleXfs>
  <cellXfs count="216">
    <xf numFmtId="0" fontId="0" fillId="0" borderId="0" xfId="0"/>
    <xf numFmtId="2" fontId="2" fillId="0" borderId="2" xfId="0" applyNumberFormat="1" applyFont="1" applyBorder="1"/>
    <xf numFmtId="2" fontId="4" fillId="0" borderId="2" xfId="0" applyNumberFormat="1" applyFont="1" applyBorder="1"/>
    <xf numFmtId="0" fontId="4" fillId="0" borderId="0" xfId="0" applyFont="1"/>
    <xf numFmtId="0" fontId="4" fillId="0" borderId="2" xfId="0" applyFont="1" applyBorder="1"/>
    <xf numFmtId="2" fontId="2" fillId="0" borderId="3" xfId="0" applyNumberFormat="1" applyFont="1" applyBorder="1"/>
    <xf numFmtId="2" fontId="4" fillId="0" borderId="3" xfId="0" applyNumberFormat="1" applyFont="1" applyBorder="1"/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/>
    <xf numFmtId="0" fontId="11" fillId="0" borderId="2" xfId="0" applyFont="1" applyBorder="1" applyAlignment="1">
      <alignment vertical="center"/>
    </xf>
    <xf numFmtId="2" fontId="9" fillId="0" borderId="2" xfId="2" applyNumberFormat="1" applyFont="1" applyBorder="1" applyAlignment="1">
      <alignment vertical="center"/>
    </xf>
    <xf numFmtId="0" fontId="12" fillId="0" borderId="0" xfId="0" applyFont="1"/>
    <xf numFmtId="2" fontId="9" fillId="0" borderId="15" xfId="2" applyNumberFormat="1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2" fontId="4" fillId="0" borderId="2" xfId="0" applyNumberFormat="1" applyFont="1" applyBorder="1" applyAlignment="1">
      <alignment vertical="center"/>
    </xf>
    <xf numFmtId="2" fontId="9" fillId="0" borderId="0" xfId="2" applyNumberFormat="1" applyFont="1" applyBorder="1" applyAlignment="1">
      <alignment vertical="center"/>
    </xf>
    <xf numFmtId="3" fontId="11" fillId="0" borderId="2" xfId="0" applyNumberFormat="1" applyFont="1" applyBorder="1" applyAlignment="1"/>
    <xf numFmtId="0" fontId="11" fillId="0" borderId="2" xfId="0" applyFont="1" applyBorder="1" applyAlignment="1"/>
    <xf numFmtId="3" fontId="11" fillId="0" borderId="2" xfId="0" applyNumberFormat="1" applyFont="1" applyFill="1" applyBorder="1" applyAlignment="1"/>
    <xf numFmtId="0" fontId="0" fillId="4" borderId="0" xfId="0" applyFill="1"/>
    <xf numFmtId="2" fontId="8" fillId="0" borderId="15" xfId="0" applyNumberFormat="1" applyFont="1" applyBorder="1" applyAlignment="1">
      <alignment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13" fillId="0" borderId="17" xfId="2" applyNumberFormat="1" applyFont="1" applyBorder="1" applyAlignment="1">
      <alignment horizontal="center" vertical="center"/>
    </xf>
    <xf numFmtId="2" fontId="54" fillId="0" borderId="2" xfId="0" applyNumberFormat="1" applyFont="1" applyBorder="1" applyAlignment="1">
      <alignment horizontal="right" vertical="center"/>
    </xf>
    <xf numFmtId="0" fontId="0" fillId="0" borderId="0" xfId="0"/>
    <xf numFmtId="3" fontId="6" fillId="0" borderId="1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13" fillId="2" borderId="48" xfId="1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vertical="center"/>
    </xf>
    <xf numFmtId="0" fontId="56" fillId="0" borderId="0" xfId="0" applyFont="1"/>
    <xf numFmtId="0" fontId="57" fillId="0" borderId="0" xfId="0" applyFont="1"/>
    <xf numFmtId="167" fontId="4" fillId="0" borderId="0" xfId="0" applyNumberFormat="1" applyFont="1"/>
    <xf numFmtId="0" fontId="6" fillId="0" borderId="71" xfId="0" applyFont="1" applyFill="1" applyBorder="1" applyAlignment="1">
      <alignment vertical="center"/>
    </xf>
    <xf numFmtId="0" fontId="6" fillId="0" borderId="73" xfId="0" applyFont="1" applyFill="1" applyBorder="1" applyAlignment="1">
      <alignment vertical="center"/>
    </xf>
    <xf numFmtId="0" fontId="6" fillId="0" borderId="77" xfId="0" applyFont="1" applyFill="1" applyBorder="1" applyAlignment="1">
      <alignment vertical="center"/>
    </xf>
    <xf numFmtId="2" fontId="13" fillId="0" borderId="17" xfId="2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right" vertical="center" wrapText="1"/>
    </xf>
    <xf numFmtId="0" fontId="6" fillId="4" borderId="39" xfId="0" applyFont="1" applyFill="1" applyBorder="1" applyAlignment="1">
      <alignment horizontal="right" vertical="center" wrapText="1"/>
    </xf>
    <xf numFmtId="167" fontId="6" fillId="4" borderId="17" xfId="0" applyNumberFormat="1" applyFont="1" applyFill="1" applyBorder="1" applyAlignment="1">
      <alignment horizontal="right" vertical="center" wrapText="1"/>
    </xf>
    <xf numFmtId="164" fontId="58" fillId="0" borderId="61" xfId="0" applyNumberFormat="1" applyFont="1" applyFill="1" applyBorder="1" applyAlignment="1">
      <alignment horizontal="right" vertical="center" wrapText="1"/>
    </xf>
    <xf numFmtId="0" fontId="58" fillId="0" borderId="72" xfId="0" applyFont="1" applyFill="1" applyBorder="1" applyAlignment="1">
      <alignment vertical="center" wrapText="1"/>
    </xf>
    <xf numFmtId="167" fontId="6" fillId="4" borderId="17" xfId="0" applyNumberFormat="1" applyFont="1" applyFill="1" applyBorder="1" applyAlignment="1">
      <alignment horizontal="center" vertical="center" wrapText="1"/>
    </xf>
    <xf numFmtId="164" fontId="58" fillId="0" borderId="83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85" xfId="0" applyNumberFormat="1" applyFont="1" applyBorder="1" applyAlignment="1">
      <alignment horizontal="center" vertical="center"/>
    </xf>
    <xf numFmtId="3" fontId="6" fillId="0" borderId="85" xfId="0" applyNumberFormat="1" applyFont="1" applyBorder="1" applyAlignment="1">
      <alignment horizontal="center" vertical="center"/>
    </xf>
    <xf numFmtId="14" fontId="6" fillId="0" borderId="78" xfId="0" applyNumberFormat="1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vertical="center" wrapText="1"/>
    </xf>
    <xf numFmtId="164" fontId="59" fillId="0" borderId="91" xfId="0" applyNumberFormat="1" applyFont="1" applyBorder="1" applyAlignment="1">
      <alignment horizontal="right" vertical="center" wrapText="1"/>
    </xf>
    <xf numFmtId="164" fontId="6" fillId="0" borderId="91" xfId="0" applyNumberFormat="1" applyFont="1" applyBorder="1" applyAlignment="1">
      <alignment horizontal="center" vertical="center"/>
    </xf>
    <xf numFmtId="3" fontId="6" fillId="0" borderId="91" xfId="0" applyNumberFormat="1" applyFont="1" applyBorder="1" applyAlignment="1">
      <alignment horizontal="center" vertical="center"/>
    </xf>
    <xf numFmtId="0" fontId="6" fillId="0" borderId="92" xfId="0" applyFont="1" applyFill="1" applyBorder="1" applyAlignment="1">
      <alignment vertical="center"/>
    </xf>
    <xf numFmtId="3" fontId="0" fillId="0" borderId="0" xfId="0" applyNumberFormat="1"/>
    <xf numFmtId="0" fontId="6" fillId="0" borderId="92" xfId="0" applyFont="1" applyFill="1" applyBorder="1" applyAlignment="1">
      <alignment vertical="center" wrapText="1"/>
    </xf>
    <xf numFmtId="164" fontId="6" fillId="0" borderId="74" xfId="0" applyNumberFormat="1" applyFont="1" applyBorder="1" applyAlignment="1">
      <alignment horizontal="center" vertical="center"/>
    </xf>
    <xf numFmtId="164" fontId="6" fillId="0" borderId="76" xfId="0" applyNumberFormat="1" applyFont="1" applyBorder="1" applyAlignment="1">
      <alignment horizontal="center" vertical="center"/>
    </xf>
    <xf numFmtId="0" fontId="6" fillId="0" borderId="69" xfId="0" applyFont="1" applyFill="1" applyBorder="1" applyAlignment="1">
      <alignment vertical="center"/>
    </xf>
    <xf numFmtId="164" fontId="6" fillId="0" borderId="80" xfId="0" applyNumberFormat="1" applyFont="1" applyBorder="1" applyAlignment="1">
      <alignment horizontal="center" vertical="center"/>
    </xf>
    <xf numFmtId="164" fontId="6" fillId="0" borderId="81" xfId="0" applyNumberFormat="1" applyFont="1" applyBorder="1" applyAlignment="1">
      <alignment horizontal="center" vertical="center"/>
    </xf>
    <xf numFmtId="0" fontId="6" fillId="0" borderId="78" xfId="0" applyFont="1" applyFill="1" applyBorder="1" applyAlignment="1">
      <alignment vertical="center"/>
    </xf>
    <xf numFmtId="164" fontId="6" fillId="0" borderId="89" xfId="0" applyNumberFormat="1" applyFont="1" applyBorder="1" applyAlignment="1">
      <alignment horizontal="center" vertical="center"/>
    </xf>
    <xf numFmtId="0" fontId="6" fillId="0" borderId="93" xfId="0" applyFont="1" applyFill="1" applyBorder="1" applyAlignment="1">
      <alignment vertical="center"/>
    </xf>
    <xf numFmtId="164" fontId="6" fillId="0" borderId="93" xfId="0" applyNumberFormat="1" applyFont="1" applyBorder="1" applyAlignment="1">
      <alignment horizontal="center" vertical="center"/>
    </xf>
    <xf numFmtId="164" fontId="6" fillId="0" borderId="48" xfId="0" applyNumberFormat="1" applyFont="1" applyBorder="1" applyAlignment="1">
      <alignment horizontal="center" vertical="center"/>
    </xf>
    <xf numFmtId="0" fontId="6" fillId="0" borderId="87" xfId="0" applyFont="1" applyFill="1" applyBorder="1" applyAlignment="1">
      <alignment vertical="center"/>
    </xf>
    <xf numFmtId="0" fontId="6" fillId="0" borderId="86" xfId="0" applyFont="1" applyFill="1" applyBorder="1" applyAlignment="1">
      <alignment vertical="center"/>
    </xf>
    <xf numFmtId="164" fontId="6" fillId="0" borderId="86" xfId="0" applyNumberFormat="1" applyFont="1" applyBorder="1" applyAlignment="1">
      <alignment horizontal="center" vertical="center"/>
    </xf>
    <xf numFmtId="164" fontId="6" fillId="0" borderId="88" xfId="0" applyNumberFormat="1" applyFont="1" applyBorder="1" applyAlignment="1">
      <alignment horizontal="center" vertical="center"/>
    </xf>
    <xf numFmtId="164" fontId="6" fillId="0" borderId="84" xfId="0" applyNumberFormat="1" applyFont="1" applyBorder="1" applyAlignment="1">
      <alignment horizontal="center" vertical="center"/>
    </xf>
    <xf numFmtId="0" fontId="6" fillId="0" borderId="79" xfId="0" applyFont="1" applyFill="1" applyBorder="1" applyAlignment="1">
      <alignment vertical="center"/>
    </xf>
    <xf numFmtId="0" fontId="6" fillId="0" borderId="82" xfId="0" applyFont="1" applyFill="1" applyBorder="1" applyAlignment="1">
      <alignment vertical="center"/>
    </xf>
    <xf numFmtId="2" fontId="6" fillId="0" borderId="46" xfId="0" applyNumberFormat="1" applyFont="1" applyFill="1" applyBorder="1" applyAlignment="1">
      <alignment horizontal="right" vertical="center" wrapText="1"/>
    </xf>
    <xf numFmtId="164" fontId="6" fillId="0" borderId="94" xfId="0" applyNumberFormat="1" applyFont="1" applyBorder="1" applyAlignment="1">
      <alignment horizontal="center" vertical="center"/>
    </xf>
    <xf numFmtId="4" fontId="6" fillId="0" borderId="94" xfId="0" applyNumberFormat="1" applyFont="1" applyBorder="1" applyAlignment="1">
      <alignment horizontal="center" vertical="center"/>
    </xf>
    <xf numFmtId="3" fontId="6" fillId="0" borderId="94" xfId="0" applyNumberFormat="1" applyFont="1" applyBorder="1" applyAlignment="1">
      <alignment horizontal="center" vertical="center"/>
    </xf>
    <xf numFmtId="164" fontId="6" fillId="0" borderId="95" xfId="0" applyNumberFormat="1" applyFont="1" applyBorder="1" applyAlignment="1">
      <alignment horizontal="center" vertical="center"/>
    </xf>
    <xf numFmtId="4" fontId="61" fillId="0" borderId="94" xfId="0" applyNumberFormat="1" applyFont="1" applyBorder="1" applyAlignment="1">
      <alignment horizontal="center" vertical="center"/>
    </xf>
    <xf numFmtId="4" fontId="60" fillId="0" borderId="94" xfId="0" applyNumberFormat="1" applyFont="1" applyBorder="1" applyAlignment="1">
      <alignment horizontal="center" vertical="center"/>
    </xf>
    <xf numFmtId="0" fontId="6" fillId="0" borderId="96" xfId="0" applyFont="1" applyFill="1" applyBorder="1" applyAlignment="1">
      <alignment vertical="center" wrapText="1"/>
    </xf>
    <xf numFmtId="164" fontId="58" fillId="0" borderId="96" xfId="0" applyNumberFormat="1" applyFont="1" applyFill="1" applyBorder="1" applyAlignment="1">
      <alignment horizontal="right" vertical="center" wrapText="1"/>
    </xf>
    <xf numFmtId="164" fontId="6" fillId="0" borderId="96" xfId="0" applyNumberFormat="1" applyFont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 wrapText="1"/>
    </xf>
    <xf numFmtId="0" fontId="53" fillId="0" borderId="0" xfId="0" applyFont="1"/>
    <xf numFmtId="0" fontId="6" fillId="0" borderId="99" xfId="0" applyFont="1" applyFill="1" applyBorder="1" applyAlignment="1">
      <alignment vertical="center" wrapText="1"/>
    </xf>
    <xf numFmtId="0" fontId="58" fillId="0" borderId="97" xfId="0" applyFont="1" applyFill="1" applyBorder="1" applyAlignment="1">
      <alignment horizontal="right" vertical="center"/>
    </xf>
    <xf numFmtId="164" fontId="6" fillId="0" borderId="99" xfId="0" applyNumberFormat="1" applyFont="1" applyBorder="1" applyAlignment="1">
      <alignment horizontal="center" vertical="center"/>
    </xf>
    <xf numFmtId="4" fontId="6" fillId="0" borderId="99" xfId="0" applyNumberFormat="1" applyFont="1" applyBorder="1" applyAlignment="1">
      <alignment horizontal="center" vertical="center"/>
    </xf>
    <xf numFmtId="3" fontId="6" fillId="0" borderId="99" xfId="0" applyNumberFormat="1" applyFont="1" applyBorder="1" applyAlignment="1">
      <alignment horizontal="center" vertical="center"/>
    </xf>
    <xf numFmtId="164" fontId="6" fillId="0" borderId="99" xfId="0" applyNumberFormat="1" applyFont="1" applyFill="1" applyBorder="1" applyAlignment="1">
      <alignment horizontal="center" vertical="center"/>
    </xf>
    <xf numFmtId="164" fontId="6" fillId="0" borderId="100" xfId="0" applyNumberFormat="1" applyFont="1" applyBorder="1" applyAlignment="1">
      <alignment horizontal="center" vertical="center"/>
    </xf>
    <xf numFmtId="164" fontId="6" fillId="0" borderId="101" xfId="0" applyNumberFormat="1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vertical="center"/>
    </xf>
    <xf numFmtId="164" fontId="6" fillId="0" borderId="102" xfId="0" applyNumberFormat="1" applyFont="1" applyBorder="1" applyAlignment="1">
      <alignment horizontal="center" vertical="center"/>
    </xf>
    <xf numFmtId="4" fontId="60" fillId="0" borderId="102" xfId="0" applyNumberFormat="1" applyFont="1" applyBorder="1" applyAlignment="1">
      <alignment horizontal="center" vertical="center"/>
    </xf>
    <xf numFmtId="0" fontId="6" fillId="0" borderId="98" xfId="0" applyFont="1" applyFill="1" applyBorder="1" applyAlignment="1">
      <alignment vertical="center"/>
    </xf>
    <xf numFmtId="4" fontId="60" fillId="0" borderId="100" xfId="0" applyNumberFormat="1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5" fillId="2" borderId="104" xfId="0" applyFont="1" applyFill="1" applyBorder="1" applyAlignment="1">
      <alignment horizontal="center" vertical="center"/>
    </xf>
    <xf numFmtId="0" fontId="65" fillId="2" borderId="104" xfId="0" applyFont="1" applyFill="1" applyBorder="1" applyAlignment="1">
      <alignment horizontal="center" vertical="center" wrapText="1"/>
    </xf>
    <xf numFmtId="0" fontId="64" fillId="0" borderId="104" xfId="2" applyFont="1" applyFill="1" applyBorder="1" applyAlignment="1">
      <alignment horizontal="right" vertical="center"/>
    </xf>
    <xf numFmtId="0" fontId="64" fillId="0" borderId="104" xfId="2" applyFont="1" applyFill="1" applyBorder="1" applyAlignment="1">
      <alignment horizontal="left" vertical="center"/>
    </xf>
    <xf numFmtId="3" fontId="64" fillId="0" borderId="108" xfId="2" applyNumberFormat="1" applyFont="1" applyFill="1" applyBorder="1" applyAlignment="1">
      <alignment horizontal="center" vertical="center"/>
    </xf>
    <xf numFmtId="0" fontId="66" fillId="0" borderId="0" xfId="0" applyFont="1"/>
    <xf numFmtId="0" fontId="64" fillId="2" borderId="104" xfId="0" applyFont="1" applyFill="1" applyBorder="1" applyAlignment="1">
      <alignment horizontal="center" vertical="center"/>
    </xf>
    <xf numFmtId="0" fontId="64" fillId="2" borderId="104" xfId="0" applyFont="1" applyFill="1" applyBorder="1" applyAlignment="1">
      <alignment horizontal="center" vertical="center" wrapText="1"/>
    </xf>
    <xf numFmtId="0" fontId="13" fillId="0" borderId="98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/>
    </xf>
    <xf numFmtId="2" fontId="0" fillId="0" borderId="98" xfId="0" applyNumberFormat="1" applyBorder="1" applyAlignment="1">
      <alignment horizontal="center"/>
    </xf>
    <xf numFmtId="2" fontId="0" fillId="0" borderId="75" xfId="0" applyNumberFormat="1" applyBorder="1" applyAlignment="1">
      <alignment horizontal="center"/>
    </xf>
    <xf numFmtId="2" fontId="0" fillId="0" borderId="89" xfId="0" applyNumberFormat="1" applyBorder="1" applyAlignment="1">
      <alignment horizontal="center"/>
    </xf>
    <xf numFmtId="2" fontId="15" fillId="4" borderId="10" xfId="0" applyNumberFormat="1" applyFont="1" applyFill="1" applyBorder="1" applyAlignment="1">
      <alignment horizontal="center" vertical="center"/>
    </xf>
    <xf numFmtId="2" fontId="3" fillId="0" borderId="98" xfId="0" applyNumberFormat="1" applyFont="1" applyBorder="1" applyAlignment="1">
      <alignment horizontal="center" vertical="center"/>
    </xf>
    <xf numFmtId="2" fontId="3" fillId="0" borderId="75" xfId="0" applyNumberFormat="1" applyFont="1" applyBorder="1" applyAlignment="1">
      <alignment horizontal="center" vertical="center"/>
    </xf>
    <xf numFmtId="2" fontId="3" fillId="0" borderId="89" xfId="0" applyNumberFormat="1" applyFont="1" applyBorder="1" applyAlignment="1">
      <alignment horizontal="center" vertical="center"/>
    </xf>
    <xf numFmtId="0" fontId="14" fillId="5" borderId="47" xfId="0" applyFont="1" applyFill="1" applyBorder="1" applyAlignment="1">
      <alignment horizontal="center" vertical="center"/>
    </xf>
    <xf numFmtId="164" fontId="55" fillId="0" borderId="62" xfId="0" applyNumberFormat="1" applyFont="1" applyFill="1" applyBorder="1" applyAlignment="1">
      <alignment horizontal="right" vertical="center" wrapText="1"/>
    </xf>
    <xf numFmtId="164" fontId="55" fillId="0" borderId="63" xfId="0" applyNumberFormat="1" applyFont="1" applyFill="1" applyBorder="1" applyAlignment="1">
      <alignment horizontal="right" vertical="center" wrapText="1"/>
    </xf>
    <xf numFmtId="164" fontId="55" fillId="0" borderId="64" xfId="0" applyNumberFormat="1" applyFont="1" applyFill="1" applyBorder="1" applyAlignment="1">
      <alignment horizontal="right" vertical="center" wrapText="1"/>
    </xf>
    <xf numFmtId="0" fontId="6" fillId="0" borderId="92" xfId="0" applyFont="1" applyFill="1" applyBorder="1" applyAlignment="1">
      <alignment horizontal="right" vertical="center"/>
    </xf>
    <xf numFmtId="0" fontId="6" fillId="0" borderId="75" xfId="0" applyFont="1" applyFill="1" applyBorder="1" applyAlignment="1">
      <alignment horizontal="right" vertical="center"/>
    </xf>
    <xf numFmtId="0" fontId="6" fillId="0" borderId="89" xfId="0" applyFont="1" applyFill="1" applyBorder="1" applyAlignment="1">
      <alignment horizontal="right" vertical="center"/>
    </xf>
    <xf numFmtId="3" fontId="6" fillId="0" borderId="92" xfId="0" applyNumberFormat="1" applyFont="1" applyBorder="1" applyAlignment="1">
      <alignment horizontal="center" vertical="center"/>
    </xf>
    <xf numFmtId="3" fontId="6" fillId="0" borderId="75" xfId="0" applyNumberFormat="1" applyFont="1" applyBorder="1" applyAlignment="1">
      <alignment horizontal="center" vertical="center"/>
    </xf>
    <xf numFmtId="3" fontId="6" fillId="0" borderId="89" xfId="0" applyNumberFormat="1" applyFont="1" applyBorder="1" applyAlignment="1">
      <alignment horizontal="center" vertical="center"/>
    </xf>
    <xf numFmtId="0" fontId="55" fillId="0" borderId="10" xfId="0" applyFont="1" applyFill="1" applyBorder="1" applyAlignment="1">
      <alignment horizontal="right" vertical="center"/>
    </xf>
    <xf numFmtId="164" fontId="6" fillId="0" borderId="92" xfId="0" applyNumberFormat="1" applyFont="1" applyBorder="1" applyAlignment="1">
      <alignment horizontal="right" vertical="center" wrapText="1"/>
    </xf>
    <xf numFmtId="164" fontId="6" fillId="0" borderId="75" xfId="0" applyNumberFormat="1" applyFont="1" applyBorder="1" applyAlignment="1">
      <alignment horizontal="right" vertical="center" wrapText="1"/>
    </xf>
    <xf numFmtId="164" fontId="6" fillId="0" borderId="89" xfId="0" applyNumberFormat="1" applyFont="1" applyBorder="1" applyAlignment="1">
      <alignment horizontal="right" vertical="center" wrapText="1"/>
    </xf>
    <xf numFmtId="2" fontId="3" fillId="0" borderId="77" xfId="0" applyNumberFormat="1" applyFont="1" applyBorder="1" applyAlignment="1">
      <alignment horizontal="center" vertical="center"/>
    </xf>
    <xf numFmtId="2" fontId="3" fillId="0" borderId="76" xfId="0" applyNumberFormat="1" applyFont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2" fontId="0" fillId="0" borderId="77" xfId="0" applyNumberFormat="1" applyBorder="1" applyAlignment="1">
      <alignment horizontal="center"/>
    </xf>
    <xf numFmtId="2" fontId="0" fillId="0" borderId="76" xfId="0" applyNumberFormat="1" applyBorder="1" applyAlignment="1">
      <alignment horizont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0" fillId="0" borderId="46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13" fillId="0" borderId="79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164" fontId="58" fillId="4" borderId="98" xfId="0" applyNumberFormat="1" applyFont="1" applyFill="1" applyBorder="1" applyAlignment="1">
      <alignment horizontal="right" vertical="center" wrapText="1"/>
    </xf>
    <xf numFmtId="164" fontId="58" fillId="4" borderId="75" xfId="0" applyNumberFormat="1" applyFont="1" applyFill="1" applyBorder="1" applyAlignment="1">
      <alignment horizontal="right" vertical="center" wrapText="1"/>
    </xf>
    <xf numFmtId="164" fontId="58" fillId="4" borderId="89" xfId="0" applyNumberFormat="1" applyFont="1" applyFill="1" applyBorder="1" applyAlignment="1">
      <alignment horizontal="right" vertical="center" wrapText="1"/>
    </xf>
    <xf numFmtId="4" fontId="62" fillId="0" borderId="11" xfId="0" applyNumberFormat="1" applyFont="1" applyBorder="1" applyAlignment="1">
      <alignment horizontal="right" vertical="center"/>
    </xf>
    <xf numFmtId="4" fontId="62" fillId="0" borderId="13" xfId="0" applyNumberFormat="1" applyFont="1" applyBorder="1" applyAlignment="1">
      <alignment horizontal="right" vertical="center"/>
    </xf>
    <xf numFmtId="2" fontId="0" fillId="0" borderId="79" xfId="0" applyNumberFormat="1" applyBorder="1" applyAlignment="1">
      <alignment horizont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right" vertical="center"/>
    </xf>
    <xf numFmtId="1" fontId="11" fillId="0" borderId="12" xfId="0" applyNumberFormat="1" applyFont="1" applyBorder="1" applyAlignment="1">
      <alignment horizontal="right" vertical="center"/>
    </xf>
    <xf numFmtId="1" fontId="11" fillId="0" borderId="13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3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3" fontId="6" fillId="0" borderId="10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6" fillId="0" borderId="98" xfId="0" applyNumberFormat="1" applyFont="1" applyBorder="1" applyAlignment="1">
      <alignment horizontal="center" vertical="center"/>
    </xf>
    <xf numFmtId="0" fontId="63" fillId="0" borderId="103" xfId="0" applyFont="1" applyBorder="1" applyAlignment="1">
      <alignment horizontal="right" vertical="center"/>
    </xf>
    <xf numFmtId="0" fontId="64" fillId="0" borderId="105" xfId="0" applyFont="1" applyBorder="1" applyAlignment="1">
      <alignment horizontal="center" vertical="center"/>
    </xf>
    <xf numFmtId="0" fontId="64" fillId="0" borderId="106" xfId="0" applyFont="1" applyBorder="1" applyAlignment="1">
      <alignment horizontal="center" vertical="center"/>
    </xf>
    <xf numFmtId="0" fontId="64" fillId="0" borderId="107" xfId="0" applyFont="1" applyBorder="1" applyAlignment="1">
      <alignment horizontal="center" vertical="center"/>
    </xf>
    <xf numFmtId="0" fontId="64" fillId="0" borderId="109" xfId="0" applyFont="1" applyFill="1" applyBorder="1" applyAlignment="1">
      <alignment horizontal="center" vertical="center"/>
    </xf>
    <xf numFmtId="0" fontId="64" fillId="0" borderId="110" xfId="0" applyFont="1" applyFill="1" applyBorder="1" applyAlignment="1">
      <alignment horizontal="center" vertical="center"/>
    </xf>
    <xf numFmtId="0" fontId="64" fillId="0" borderId="109" xfId="2" applyFont="1" applyFill="1" applyBorder="1" applyAlignment="1">
      <alignment horizontal="center" vertical="center"/>
    </xf>
    <xf numFmtId="0" fontId="64" fillId="0" borderId="110" xfId="2" applyFont="1" applyFill="1" applyBorder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64" fillId="0" borderId="0" xfId="0" applyFont="1" applyAlignment="1">
      <alignment horizontal="right" vertical="center"/>
    </xf>
    <xf numFmtId="0" fontId="7" fillId="0" borderId="90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7" fillId="0" borderId="79" xfId="0" applyNumberFormat="1" applyFont="1" applyBorder="1" applyAlignment="1">
      <alignment horizontal="center" vertical="center"/>
    </xf>
    <xf numFmtId="2" fontId="7" fillId="0" borderId="75" xfId="0" applyNumberFormat="1" applyFont="1" applyBorder="1" applyAlignment="1">
      <alignment horizontal="center" vertical="center"/>
    </xf>
    <xf numFmtId="2" fontId="7" fillId="0" borderId="76" xfId="0" applyNumberFormat="1" applyFont="1" applyBorder="1" applyAlignment="1">
      <alignment horizontal="center" vertical="center"/>
    </xf>
    <xf numFmtId="2" fontId="7" fillId="0" borderId="77" xfId="0" applyNumberFormat="1" applyFont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2" fontId="7" fillId="0" borderId="49" xfId="0" applyNumberFormat="1" applyFont="1" applyBorder="1" applyAlignment="1">
      <alignment horizontal="center" vertical="center"/>
    </xf>
    <xf numFmtId="2" fontId="7" fillId="0" borderId="45" xfId="0" applyNumberFormat="1" applyFont="1" applyBorder="1" applyAlignment="1">
      <alignment horizontal="center" vertical="center"/>
    </xf>
    <xf numFmtId="2" fontId="9" fillId="0" borderId="8" xfId="2" applyNumberFormat="1" applyFont="1" applyBorder="1" applyAlignment="1">
      <alignment horizontal="center" vertical="center"/>
    </xf>
    <xf numFmtId="165" fontId="17" fillId="3" borderId="4" xfId="2" applyNumberFormat="1" applyFont="1" applyFill="1" applyBorder="1" applyAlignment="1">
      <alignment horizontal="right" vertical="center"/>
    </xf>
    <xf numFmtId="164" fontId="17" fillId="4" borderId="79" xfId="0" applyNumberFormat="1" applyFont="1" applyFill="1" applyBorder="1" applyAlignment="1">
      <alignment horizontal="center" vertical="center" wrapText="1"/>
    </xf>
    <xf numFmtId="164" fontId="17" fillId="4" borderId="76" xfId="0" applyNumberFormat="1" applyFont="1" applyFill="1" applyBorder="1" applyAlignment="1">
      <alignment horizontal="center" vertical="center" wrapText="1"/>
    </xf>
    <xf numFmtId="165" fontId="17" fillId="3" borderId="75" xfId="2" applyNumberFormat="1" applyFont="1" applyFill="1" applyBorder="1" applyAlignment="1">
      <alignment horizontal="right" vertical="center"/>
    </xf>
    <xf numFmtId="165" fontId="17" fillId="3" borderId="83" xfId="2" applyNumberFormat="1" applyFont="1" applyFill="1" applyBorder="1" applyAlignment="1">
      <alignment horizontal="right" vertical="center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1090083</xdr:colOff>
      <xdr:row>0</xdr:row>
      <xdr:rowOff>1</xdr:rowOff>
    </xdr:from>
    <xdr:to>
      <xdr:col>13</xdr:col>
      <xdr:colOff>1257300</xdr:colOff>
      <xdr:row>1</xdr:row>
      <xdr:rowOff>381000</xdr:rowOff>
    </xdr:to>
    <xdr:pic>
      <xdr:nvPicPr>
        <xdr:cNvPr id="2" name="Picture 2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1303783" y="1"/>
          <a:ext cx="1479550" cy="93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0</xdr:row>
      <xdr:rowOff>9525</xdr:rowOff>
    </xdr:from>
    <xdr:to>
      <xdr:col>5</xdr:col>
      <xdr:colOff>1562100</xdr:colOff>
      <xdr:row>3</xdr:row>
      <xdr:rowOff>38100</xdr:rowOff>
    </xdr:to>
    <xdr:pic>
      <xdr:nvPicPr>
        <xdr:cNvPr id="2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69050" y="9525"/>
          <a:ext cx="19621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1"/>
  <sheetViews>
    <sheetView rightToLeft="1" topLeftCell="A55" zoomScale="90" zoomScaleNormal="90" zoomScaleSheetLayoutView="100" workbookViewId="0">
      <selection activeCell="B66" sqref="B66:C66"/>
    </sheetView>
  </sheetViews>
  <sheetFormatPr defaultRowHeight="14.25"/>
  <cols>
    <col min="1" max="1" width="0.625" customWidth="1"/>
    <col min="2" max="2" width="20.125" customWidth="1"/>
    <col min="3" max="3" width="9.125" customWidth="1"/>
    <col min="4" max="5" width="8.375" customWidth="1"/>
    <col min="6" max="6" width="8.25" customWidth="1"/>
    <col min="7" max="7" width="9.25" customWidth="1"/>
    <col min="8" max="8" width="8.625" customWidth="1"/>
    <col min="9" max="9" width="8.375" customWidth="1"/>
    <col min="10" max="10" width="8.25" customWidth="1"/>
    <col min="11" max="11" width="8.125" customWidth="1"/>
    <col min="12" max="12" width="9" customWidth="1"/>
    <col min="13" max="13" width="17.25" customWidth="1"/>
    <col min="14" max="14" width="17.875" customWidth="1"/>
  </cols>
  <sheetData>
    <row r="1" spans="2:15" s="3" customFormat="1" ht="43.5" customHeight="1">
      <c r="B1" s="165" t="s">
        <v>0</v>
      </c>
      <c r="C1" s="166"/>
      <c r="D1" s="167"/>
      <c r="E1" s="2"/>
      <c r="F1" s="2"/>
      <c r="G1" s="2"/>
      <c r="H1" s="2"/>
      <c r="I1" s="2"/>
      <c r="J1" s="2"/>
      <c r="K1" s="2"/>
      <c r="L1" s="2"/>
      <c r="M1" s="2"/>
    </row>
    <row r="2" spans="2:15" ht="43.5" customHeight="1">
      <c r="B2" s="29" t="s">
        <v>295</v>
      </c>
      <c r="C2" s="29"/>
      <c r="D2" s="29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5" ht="43.5" customHeight="1">
      <c r="B3" s="19" t="s">
        <v>1</v>
      </c>
      <c r="C3" s="171">
        <v>6485935482.2399998</v>
      </c>
      <c r="D3" s="172"/>
      <c r="E3" s="173"/>
      <c r="F3" s="2"/>
      <c r="G3" s="2"/>
      <c r="H3" s="2"/>
      <c r="I3" s="2"/>
      <c r="J3" s="4"/>
      <c r="K3" s="1" t="s">
        <v>7</v>
      </c>
      <c r="L3" s="2"/>
      <c r="M3" s="2"/>
      <c r="N3" s="25">
        <v>34</v>
      </c>
    </row>
    <row r="4" spans="2:15" ht="43.5" customHeight="1">
      <c r="B4" s="20" t="s">
        <v>2</v>
      </c>
      <c r="C4" s="171">
        <v>6363246147</v>
      </c>
      <c r="D4" s="172"/>
      <c r="E4" s="173"/>
      <c r="F4" s="2"/>
      <c r="G4" s="2"/>
      <c r="H4" s="2"/>
      <c r="I4" s="2"/>
      <c r="J4" s="4"/>
      <c r="K4" s="1" t="s">
        <v>8</v>
      </c>
      <c r="L4" s="2"/>
      <c r="M4" s="2"/>
      <c r="N4" s="25">
        <v>4</v>
      </c>
    </row>
    <row r="5" spans="2:15" ht="43.5" customHeight="1">
      <c r="B5" s="20" t="s">
        <v>3</v>
      </c>
      <c r="C5" s="168">
        <v>624</v>
      </c>
      <c r="D5" s="169"/>
      <c r="E5" s="170"/>
      <c r="F5" s="2"/>
      <c r="G5" s="2"/>
      <c r="H5" s="2"/>
      <c r="I5" s="2"/>
      <c r="J5" s="4"/>
      <c r="K5" s="1" t="s">
        <v>9</v>
      </c>
      <c r="L5" s="2"/>
      <c r="M5" s="2"/>
      <c r="N5" s="26">
        <v>15</v>
      </c>
    </row>
    <row r="6" spans="2:15" ht="43.5" customHeight="1">
      <c r="B6" s="20" t="s">
        <v>4</v>
      </c>
      <c r="C6" s="174">
        <v>598.49</v>
      </c>
      <c r="D6" s="175"/>
      <c r="E6" s="176"/>
      <c r="F6" s="2"/>
      <c r="G6" s="2"/>
      <c r="H6" s="2"/>
      <c r="I6" s="2"/>
      <c r="J6" s="4"/>
      <c r="K6" s="1" t="s">
        <v>10</v>
      </c>
      <c r="L6" s="2"/>
      <c r="M6" s="2"/>
      <c r="N6" s="26">
        <v>5</v>
      </c>
    </row>
    <row r="7" spans="2:15" ht="43.5" customHeight="1">
      <c r="B7" s="20" t="s">
        <v>5</v>
      </c>
      <c r="C7" s="162">
        <v>-0.52</v>
      </c>
      <c r="D7" s="163"/>
      <c r="E7" s="35"/>
      <c r="F7" s="2"/>
      <c r="G7" s="2"/>
      <c r="H7" s="2"/>
      <c r="I7" s="2"/>
      <c r="J7" s="4"/>
      <c r="K7" s="1" t="s">
        <v>79</v>
      </c>
      <c r="L7" s="2"/>
      <c r="M7" s="2"/>
      <c r="N7" s="25">
        <v>17</v>
      </c>
    </row>
    <row r="8" spans="2:15" ht="43.5" customHeight="1">
      <c r="B8" s="21" t="s">
        <v>6</v>
      </c>
      <c r="C8" s="10">
        <v>103</v>
      </c>
      <c r="D8" s="22"/>
      <c r="E8" s="23"/>
      <c r="F8" s="6"/>
      <c r="G8" s="6"/>
      <c r="H8" s="6"/>
      <c r="I8" s="6"/>
      <c r="J8" s="4"/>
      <c r="K8" s="5" t="s">
        <v>11</v>
      </c>
      <c r="L8" s="6"/>
      <c r="M8" s="6"/>
      <c r="N8" s="27">
        <v>47</v>
      </c>
      <c r="O8" s="70"/>
    </row>
    <row r="9" spans="2:15" ht="31.5" customHeight="1">
      <c r="B9" s="152" t="s">
        <v>294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3"/>
    </row>
    <row r="10" spans="2:15" ht="41.25" customHeight="1">
      <c r="B10" s="30" t="s">
        <v>12</v>
      </c>
      <c r="C10" s="31" t="s">
        <v>13</v>
      </c>
      <c r="D10" s="31" t="s">
        <v>14</v>
      </c>
      <c r="E10" s="31" t="s">
        <v>15</v>
      </c>
      <c r="F10" s="31" t="s">
        <v>16</v>
      </c>
      <c r="G10" s="31" t="s">
        <v>17</v>
      </c>
      <c r="H10" s="31" t="s">
        <v>18</v>
      </c>
      <c r="I10" s="31" t="s">
        <v>19</v>
      </c>
      <c r="J10" s="31" t="s">
        <v>20</v>
      </c>
      <c r="K10" s="31" t="s">
        <v>21</v>
      </c>
      <c r="L10" s="31" t="s">
        <v>3</v>
      </c>
      <c r="M10" s="31" t="s">
        <v>2</v>
      </c>
      <c r="N10" s="31" t="s">
        <v>1</v>
      </c>
    </row>
    <row r="11" spans="2:15" ht="24.95" customHeight="1">
      <c r="B11" s="129" t="s">
        <v>22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1"/>
    </row>
    <row r="12" spans="2:15" s="36" customFormat="1" ht="24.95" customHeight="1">
      <c r="B12" s="39" t="s">
        <v>259</v>
      </c>
      <c r="C12" s="42" t="s">
        <v>260</v>
      </c>
      <c r="D12" s="62">
        <v>0.47</v>
      </c>
      <c r="E12" s="90">
        <v>0.47</v>
      </c>
      <c r="F12" s="90">
        <v>0.47</v>
      </c>
      <c r="G12" s="90">
        <v>0.47</v>
      </c>
      <c r="H12" s="90">
        <v>0.48</v>
      </c>
      <c r="I12" s="90">
        <v>0.47</v>
      </c>
      <c r="J12" s="90">
        <v>0.49</v>
      </c>
      <c r="K12" s="91">
        <v>-4.08</v>
      </c>
      <c r="L12" s="92">
        <v>1</v>
      </c>
      <c r="M12" s="92">
        <v>204632</v>
      </c>
      <c r="N12" s="92">
        <v>96177.04</v>
      </c>
    </row>
    <row r="13" spans="2:15" s="36" customFormat="1" ht="24.95" customHeight="1">
      <c r="B13" s="39" t="s">
        <v>224</v>
      </c>
      <c r="C13" s="42" t="s">
        <v>225</v>
      </c>
      <c r="D13" s="62">
        <v>1.27</v>
      </c>
      <c r="E13" s="90">
        <v>1.27</v>
      </c>
      <c r="F13" s="90">
        <v>1.27</v>
      </c>
      <c r="G13" s="90">
        <v>1.27</v>
      </c>
      <c r="H13" s="90">
        <v>1.27</v>
      </c>
      <c r="I13" s="90">
        <v>1.27</v>
      </c>
      <c r="J13" s="90">
        <v>1.28</v>
      </c>
      <c r="K13" s="91">
        <v>-0.78</v>
      </c>
      <c r="L13" s="92">
        <v>4</v>
      </c>
      <c r="M13" s="92">
        <v>13642739</v>
      </c>
      <c r="N13" s="92">
        <v>17326278.530000001</v>
      </c>
    </row>
    <row r="14" spans="2:15" s="36" customFormat="1" ht="24.95" customHeight="1">
      <c r="B14" s="40" t="s">
        <v>282</v>
      </c>
      <c r="C14" s="41" t="s">
        <v>283</v>
      </c>
      <c r="D14" s="62">
        <v>0.59</v>
      </c>
      <c r="E14" s="90">
        <v>0.59</v>
      </c>
      <c r="F14" s="90">
        <v>0.59</v>
      </c>
      <c r="G14" s="90">
        <v>0.59</v>
      </c>
      <c r="H14" s="90">
        <v>0.59</v>
      </c>
      <c r="I14" s="90">
        <v>0.59</v>
      </c>
      <c r="J14" s="90">
        <v>0.59</v>
      </c>
      <c r="K14" s="91">
        <v>0</v>
      </c>
      <c r="L14" s="92">
        <v>23</v>
      </c>
      <c r="M14" s="92">
        <v>42867143</v>
      </c>
      <c r="N14" s="92">
        <v>25291614.370000001</v>
      </c>
    </row>
    <row r="15" spans="2:15" s="36" customFormat="1" ht="24.95" customHeight="1">
      <c r="B15" s="39" t="s">
        <v>133</v>
      </c>
      <c r="C15" s="42" t="s">
        <v>134</v>
      </c>
      <c r="D15" s="62">
        <v>0.53</v>
      </c>
      <c r="E15" s="90">
        <v>0.54</v>
      </c>
      <c r="F15" s="90">
        <v>0.53</v>
      </c>
      <c r="G15" s="90">
        <v>0.54</v>
      </c>
      <c r="H15" s="90">
        <v>0.52</v>
      </c>
      <c r="I15" s="90">
        <v>0.54</v>
      </c>
      <c r="J15" s="90">
        <v>0.52</v>
      </c>
      <c r="K15" s="91">
        <v>3.85</v>
      </c>
      <c r="L15" s="92">
        <v>4</v>
      </c>
      <c r="M15" s="92">
        <v>923772</v>
      </c>
      <c r="N15" s="92">
        <v>496366.88</v>
      </c>
    </row>
    <row r="16" spans="2:15" s="36" customFormat="1" ht="24.95" customHeight="1">
      <c r="B16" s="40" t="s">
        <v>203</v>
      </c>
      <c r="C16" s="41" t="s">
        <v>204</v>
      </c>
      <c r="D16" s="62">
        <v>0.18</v>
      </c>
      <c r="E16" s="90">
        <v>0.18</v>
      </c>
      <c r="F16" s="90">
        <v>0.18</v>
      </c>
      <c r="G16" s="90">
        <v>0.18</v>
      </c>
      <c r="H16" s="90">
        <v>0.18</v>
      </c>
      <c r="I16" s="90">
        <v>0.18</v>
      </c>
      <c r="J16" s="90">
        <v>0.18</v>
      </c>
      <c r="K16" s="91">
        <v>0</v>
      </c>
      <c r="L16" s="92">
        <v>2</v>
      </c>
      <c r="M16" s="92">
        <v>15000000</v>
      </c>
      <c r="N16" s="92">
        <v>2700000</v>
      </c>
    </row>
    <row r="17" spans="2:14" s="36" customFormat="1" ht="24.95" customHeight="1">
      <c r="B17" s="40" t="s">
        <v>178</v>
      </c>
      <c r="C17" s="41" t="s">
        <v>179</v>
      </c>
      <c r="D17" s="62">
        <v>0.34</v>
      </c>
      <c r="E17" s="90">
        <v>0.36</v>
      </c>
      <c r="F17" s="90">
        <v>0.33</v>
      </c>
      <c r="G17" s="90">
        <v>0.34</v>
      </c>
      <c r="H17" s="90">
        <v>0.37</v>
      </c>
      <c r="I17" s="90">
        <v>0.34</v>
      </c>
      <c r="J17" s="90">
        <v>0.36</v>
      </c>
      <c r="K17" s="91">
        <v>-5.56</v>
      </c>
      <c r="L17" s="92">
        <v>174</v>
      </c>
      <c r="M17" s="92">
        <v>585412563</v>
      </c>
      <c r="N17" s="92">
        <v>198302771.41999999</v>
      </c>
    </row>
    <row r="18" spans="2:14" s="36" customFormat="1" ht="24.95" customHeight="1">
      <c r="B18" s="40" t="s">
        <v>86</v>
      </c>
      <c r="C18" s="41" t="s">
        <v>87</v>
      </c>
      <c r="D18" s="62">
        <v>0.5</v>
      </c>
      <c r="E18" s="90">
        <v>0.5</v>
      </c>
      <c r="F18" s="90">
        <v>0.5</v>
      </c>
      <c r="G18" s="90">
        <v>0.5</v>
      </c>
      <c r="H18" s="90">
        <v>0.5</v>
      </c>
      <c r="I18" s="90">
        <v>0.5</v>
      </c>
      <c r="J18" s="90">
        <v>0.5</v>
      </c>
      <c r="K18" s="91">
        <v>0</v>
      </c>
      <c r="L18" s="92">
        <v>3</v>
      </c>
      <c r="M18" s="92">
        <v>7230524</v>
      </c>
      <c r="N18" s="92">
        <v>3615262</v>
      </c>
    </row>
    <row r="19" spans="2:14" s="36" customFormat="1" ht="24.95" customHeight="1">
      <c r="B19" s="40" t="s">
        <v>263</v>
      </c>
      <c r="C19" s="41" t="s">
        <v>264</v>
      </c>
      <c r="D19" s="62">
        <v>1.37</v>
      </c>
      <c r="E19" s="90">
        <v>1.37</v>
      </c>
      <c r="F19" s="90">
        <v>1.35</v>
      </c>
      <c r="G19" s="90">
        <v>1.35</v>
      </c>
      <c r="H19" s="90">
        <v>1.38</v>
      </c>
      <c r="I19" s="90">
        <v>1.35</v>
      </c>
      <c r="J19" s="90">
        <v>1.38</v>
      </c>
      <c r="K19" s="91">
        <v>-2.17</v>
      </c>
      <c r="L19" s="92">
        <v>15</v>
      </c>
      <c r="M19" s="92">
        <v>11520000</v>
      </c>
      <c r="N19" s="92">
        <v>15560900</v>
      </c>
    </row>
    <row r="20" spans="2:14" s="36" customFormat="1" ht="24.95" customHeight="1">
      <c r="B20" s="39" t="s">
        <v>114</v>
      </c>
      <c r="C20" s="44" t="s">
        <v>113</v>
      </c>
      <c r="D20" s="62">
        <v>0.28000000000000003</v>
      </c>
      <c r="E20" s="90">
        <v>0.28000000000000003</v>
      </c>
      <c r="F20" s="90">
        <v>0.27</v>
      </c>
      <c r="G20" s="90">
        <v>0.27</v>
      </c>
      <c r="H20" s="90">
        <v>0.28000000000000003</v>
      </c>
      <c r="I20" s="90">
        <v>0.27</v>
      </c>
      <c r="J20" s="90">
        <v>0.28999999999999998</v>
      </c>
      <c r="K20" s="91">
        <v>-6.9</v>
      </c>
      <c r="L20" s="92">
        <v>6</v>
      </c>
      <c r="M20" s="92">
        <v>10116232</v>
      </c>
      <c r="N20" s="92">
        <v>2741382.64</v>
      </c>
    </row>
    <row r="21" spans="2:14" s="36" customFormat="1" ht="24.95" customHeight="1">
      <c r="B21" s="40" t="s">
        <v>50</v>
      </c>
      <c r="C21" s="41" t="s">
        <v>51</v>
      </c>
      <c r="D21" s="62">
        <v>0.11</v>
      </c>
      <c r="E21" s="90">
        <v>0.11</v>
      </c>
      <c r="F21" s="90">
        <v>0.11</v>
      </c>
      <c r="G21" s="90">
        <v>0.11</v>
      </c>
      <c r="H21" s="90">
        <v>0.11</v>
      </c>
      <c r="I21" s="90">
        <v>0.11</v>
      </c>
      <c r="J21" s="90">
        <v>0.11</v>
      </c>
      <c r="K21" s="91">
        <v>0</v>
      </c>
      <c r="L21" s="92">
        <v>1</v>
      </c>
      <c r="M21" s="92">
        <v>8000000</v>
      </c>
      <c r="N21" s="92">
        <v>880000</v>
      </c>
    </row>
    <row r="22" spans="2:14" ht="24.95" customHeight="1">
      <c r="B22" s="157" t="s">
        <v>23</v>
      </c>
      <c r="C22" s="158"/>
      <c r="D22" s="164"/>
      <c r="E22" s="126"/>
      <c r="F22" s="126"/>
      <c r="G22" s="126"/>
      <c r="H22" s="126"/>
      <c r="I22" s="126"/>
      <c r="J22" s="126"/>
      <c r="K22" s="151"/>
      <c r="L22" s="37">
        <f>SUM(L12:L21)</f>
        <v>233</v>
      </c>
      <c r="M22" s="37">
        <f>SUM(M12:M21)</f>
        <v>694917605</v>
      </c>
      <c r="N22" s="37">
        <f>SUM(N12:N21)</f>
        <v>267010752.87999997</v>
      </c>
    </row>
    <row r="23" spans="2:14" s="36" customFormat="1" ht="24.95" customHeight="1">
      <c r="B23" s="146" t="s">
        <v>49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47"/>
    </row>
    <row r="24" spans="2:14" s="36" customFormat="1" ht="24.95" customHeight="1">
      <c r="B24" s="40" t="s">
        <v>153</v>
      </c>
      <c r="C24" s="41" t="s">
        <v>152</v>
      </c>
      <c r="D24" s="62">
        <v>8.6999999999999993</v>
      </c>
      <c r="E24" s="90">
        <v>8.6999999999999993</v>
      </c>
      <c r="F24" s="90">
        <v>8.5500000000000007</v>
      </c>
      <c r="G24" s="90">
        <v>8.57</v>
      </c>
      <c r="H24" s="90">
        <v>8.64</v>
      </c>
      <c r="I24" s="90">
        <v>8.56</v>
      </c>
      <c r="J24" s="90">
        <v>8.6199999999999992</v>
      </c>
      <c r="K24" s="91">
        <v>-0.7</v>
      </c>
      <c r="L24" s="92">
        <v>19</v>
      </c>
      <c r="M24" s="92">
        <v>5345000</v>
      </c>
      <c r="N24" s="92">
        <v>45829750</v>
      </c>
    </row>
    <row r="25" spans="2:14" s="36" customFormat="1" ht="24.95" customHeight="1">
      <c r="B25" s="157" t="s">
        <v>180</v>
      </c>
      <c r="C25" s="158"/>
      <c r="D25" s="164"/>
      <c r="E25" s="126"/>
      <c r="F25" s="126"/>
      <c r="G25" s="126"/>
      <c r="H25" s="126"/>
      <c r="I25" s="126"/>
      <c r="J25" s="126"/>
      <c r="K25" s="151"/>
      <c r="L25" s="92">
        <v>19</v>
      </c>
      <c r="M25" s="92">
        <v>5345000</v>
      </c>
      <c r="N25" s="92">
        <v>45829750</v>
      </c>
    </row>
    <row r="26" spans="2:14" s="36" customFormat="1" ht="20.25" customHeight="1">
      <c r="B26" s="146" t="s">
        <v>24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47"/>
    </row>
    <row r="27" spans="2:14" s="36" customFormat="1" ht="24.95" customHeight="1">
      <c r="B27" s="39" t="s">
        <v>192</v>
      </c>
      <c r="C27" s="44" t="s">
        <v>193</v>
      </c>
      <c r="D27" s="62">
        <v>2.91</v>
      </c>
      <c r="E27" s="90">
        <v>2.91</v>
      </c>
      <c r="F27" s="90">
        <v>2.91</v>
      </c>
      <c r="G27" s="90">
        <v>2.91</v>
      </c>
      <c r="H27" s="90">
        <v>2.91</v>
      </c>
      <c r="I27" s="90">
        <v>2.91</v>
      </c>
      <c r="J27" s="90">
        <v>2.92</v>
      </c>
      <c r="K27" s="91">
        <v>-0.34</v>
      </c>
      <c r="L27" s="92">
        <v>1</v>
      </c>
      <c r="M27" s="92">
        <v>35000</v>
      </c>
      <c r="N27" s="92">
        <v>101850</v>
      </c>
    </row>
    <row r="28" spans="2:14" s="36" customFormat="1" ht="24.95" customHeight="1">
      <c r="B28" s="39" t="s">
        <v>198</v>
      </c>
      <c r="C28" s="44" t="s">
        <v>199</v>
      </c>
      <c r="D28" s="62">
        <v>11.68</v>
      </c>
      <c r="E28" s="90">
        <v>11.68</v>
      </c>
      <c r="F28" s="90">
        <v>11.68</v>
      </c>
      <c r="G28" s="90">
        <v>11.68</v>
      </c>
      <c r="H28" s="90">
        <v>11.66</v>
      </c>
      <c r="I28" s="90">
        <v>11.68</v>
      </c>
      <c r="J28" s="90">
        <v>11.68</v>
      </c>
      <c r="K28" s="91">
        <v>0</v>
      </c>
      <c r="L28" s="92">
        <v>10</v>
      </c>
      <c r="M28" s="92">
        <v>810000</v>
      </c>
      <c r="N28" s="92">
        <v>9460800</v>
      </c>
    </row>
    <row r="29" spans="2:14" s="36" customFormat="1" ht="24.95" customHeight="1">
      <c r="B29" s="39" t="s">
        <v>154</v>
      </c>
      <c r="C29" s="44" t="s">
        <v>155</v>
      </c>
      <c r="D29" s="62">
        <v>2.65</v>
      </c>
      <c r="E29" s="90">
        <v>2.68</v>
      </c>
      <c r="F29" s="90">
        <v>2.65</v>
      </c>
      <c r="G29" s="90">
        <v>2.65</v>
      </c>
      <c r="H29" s="90">
        <v>2.68</v>
      </c>
      <c r="I29" s="90">
        <v>2.68</v>
      </c>
      <c r="J29" s="90">
        <v>2.7</v>
      </c>
      <c r="K29" s="91">
        <v>-0.74</v>
      </c>
      <c r="L29" s="92">
        <v>4</v>
      </c>
      <c r="M29" s="92">
        <v>620100</v>
      </c>
      <c r="N29" s="92">
        <v>1643868</v>
      </c>
    </row>
    <row r="30" spans="2:14" s="36" customFormat="1" ht="24.95" customHeight="1">
      <c r="B30" s="48" t="s">
        <v>121</v>
      </c>
      <c r="C30" s="49" t="s">
        <v>122</v>
      </c>
      <c r="D30" s="62">
        <v>0.49</v>
      </c>
      <c r="E30" s="90">
        <v>0.49</v>
      </c>
      <c r="F30" s="90">
        <v>0.49</v>
      </c>
      <c r="G30" s="90">
        <v>0.49</v>
      </c>
      <c r="H30" s="90">
        <v>0.48</v>
      </c>
      <c r="I30" s="90">
        <v>0.49</v>
      </c>
      <c r="J30" s="90">
        <v>0.48</v>
      </c>
      <c r="K30" s="91">
        <v>2.08</v>
      </c>
      <c r="L30" s="92">
        <v>3</v>
      </c>
      <c r="M30" s="92">
        <v>500000</v>
      </c>
      <c r="N30" s="92">
        <v>245000</v>
      </c>
    </row>
    <row r="31" spans="2:14" s="36" customFormat="1" ht="24.95" customHeight="1">
      <c r="B31" s="157" t="s">
        <v>251</v>
      </c>
      <c r="C31" s="158"/>
      <c r="D31" s="164"/>
      <c r="E31" s="126"/>
      <c r="F31" s="126"/>
      <c r="G31" s="126"/>
      <c r="H31" s="126"/>
      <c r="I31" s="126"/>
      <c r="J31" s="126"/>
      <c r="K31" s="151"/>
      <c r="L31" s="37">
        <f>SUM(L27:L30)</f>
        <v>18</v>
      </c>
      <c r="M31" s="37">
        <f>SUM(M27:M30)</f>
        <v>1965100</v>
      </c>
      <c r="N31" s="37">
        <f>SUM(N27:N30)</f>
        <v>11451518</v>
      </c>
    </row>
    <row r="32" spans="2:14" ht="21.75" customHeight="1">
      <c r="B32" s="146" t="s">
        <v>25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47"/>
    </row>
    <row r="33" spans="2:14" s="36" customFormat="1" ht="24.95" customHeight="1">
      <c r="B33" s="39" t="s">
        <v>73</v>
      </c>
      <c r="C33" s="44" t="s">
        <v>74</v>
      </c>
      <c r="D33" s="103">
        <v>4.74</v>
      </c>
      <c r="E33" s="103">
        <v>4.74</v>
      </c>
      <c r="F33" s="103">
        <v>4.5999999999999996</v>
      </c>
      <c r="G33" s="103">
        <v>4.67</v>
      </c>
      <c r="H33" s="103">
        <v>4.72</v>
      </c>
      <c r="I33" s="103">
        <v>4.72</v>
      </c>
      <c r="J33" s="103">
        <v>4.74</v>
      </c>
      <c r="K33" s="104">
        <v>-0.42</v>
      </c>
      <c r="L33" s="105">
        <v>113</v>
      </c>
      <c r="M33" s="105">
        <v>30070488</v>
      </c>
      <c r="N33" s="105">
        <v>140319780.11000001</v>
      </c>
    </row>
    <row r="34" spans="2:14" s="36" customFormat="1" ht="24.95" customHeight="1">
      <c r="B34" s="39" t="s">
        <v>71</v>
      </c>
      <c r="C34" s="44" t="s">
        <v>72</v>
      </c>
      <c r="D34" s="103">
        <v>1.01</v>
      </c>
      <c r="E34" s="103">
        <v>1.02</v>
      </c>
      <c r="F34" s="103">
        <v>1.01</v>
      </c>
      <c r="G34" s="103">
        <v>1.01</v>
      </c>
      <c r="H34" s="103">
        <v>1.03</v>
      </c>
      <c r="I34" s="103">
        <v>1.02</v>
      </c>
      <c r="J34" s="103">
        <v>1.03</v>
      </c>
      <c r="K34" s="104">
        <v>-0.97</v>
      </c>
      <c r="L34" s="105">
        <v>3</v>
      </c>
      <c r="M34" s="105">
        <v>1119686</v>
      </c>
      <c r="N34" s="105">
        <v>1130912.8600000001</v>
      </c>
    </row>
    <row r="35" spans="2:14" s="36" customFormat="1" ht="24.95" customHeight="1">
      <c r="B35" s="39" t="s">
        <v>89</v>
      </c>
      <c r="C35" s="44" t="s">
        <v>90</v>
      </c>
      <c r="D35" s="103">
        <v>16.25</v>
      </c>
      <c r="E35" s="103">
        <v>16.25</v>
      </c>
      <c r="F35" s="103">
        <v>16.25</v>
      </c>
      <c r="G35" s="103">
        <v>16.25</v>
      </c>
      <c r="H35" s="103">
        <v>16.13</v>
      </c>
      <c r="I35" s="103">
        <v>16.25</v>
      </c>
      <c r="J35" s="103">
        <v>16.25</v>
      </c>
      <c r="K35" s="104">
        <v>0</v>
      </c>
      <c r="L35" s="105">
        <v>2</v>
      </c>
      <c r="M35" s="105">
        <v>154464</v>
      </c>
      <c r="N35" s="105">
        <v>2510040</v>
      </c>
    </row>
    <row r="36" spans="2:14" s="36" customFormat="1" ht="24.95" customHeight="1">
      <c r="B36" s="39" t="s">
        <v>183</v>
      </c>
      <c r="C36" s="44" t="s">
        <v>184</v>
      </c>
      <c r="D36" s="103">
        <v>2.41</v>
      </c>
      <c r="E36" s="103">
        <v>2.54</v>
      </c>
      <c r="F36" s="103">
        <v>2.41</v>
      </c>
      <c r="G36" s="103">
        <v>2.52</v>
      </c>
      <c r="H36" s="103">
        <v>2.52</v>
      </c>
      <c r="I36" s="103">
        <v>2.52</v>
      </c>
      <c r="J36" s="103">
        <v>2.54</v>
      </c>
      <c r="K36" s="104">
        <v>-0.79</v>
      </c>
      <c r="L36" s="105">
        <v>42</v>
      </c>
      <c r="M36" s="105">
        <v>3397527</v>
      </c>
      <c r="N36" s="105">
        <v>8563050.0700000003</v>
      </c>
    </row>
    <row r="37" spans="2:14" s="36" customFormat="1" ht="24.95" customHeight="1">
      <c r="B37" s="39" t="s">
        <v>234</v>
      </c>
      <c r="C37" s="44" t="s">
        <v>235</v>
      </c>
      <c r="D37" s="103">
        <v>2.5</v>
      </c>
      <c r="E37" s="103">
        <v>2.5099999999999998</v>
      </c>
      <c r="F37" s="103">
        <v>2.5</v>
      </c>
      <c r="G37" s="103">
        <v>2.5</v>
      </c>
      <c r="H37" s="103">
        <v>2.5299999999999998</v>
      </c>
      <c r="I37" s="103">
        <v>2.5099999999999998</v>
      </c>
      <c r="J37" s="103">
        <v>2.5099999999999998</v>
      </c>
      <c r="K37" s="104">
        <v>0</v>
      </c>
      <c r="L37" s="105">
        <v>2</v>
      </c>
      <c r="M37" s="105">
        <v>1534542</v>
      </c>
      <c r="N37" s="105">
        <v>3841700.42</v>
      </c>
    </row>
    <row r="38" spans="2:14" s="36" customFormat="1" ht="24.95" customHeight="1">
      <c r="B38" s="39" t="s">
        <v>108</v>
      </c>
      <c r="C38" s="44" t="s">
        <v>107</v>
      </c>
      <c r="D38" s="103">
        <v>6.45</v>
      </c>
      <c r="E38" s="103">
        <v>6.6</v>
      </c>
      <c r="F38" s="103">
        <v>6.25</v>
      </c>
      <c r="G38" s="103">
        <v>6.47</v>
      </c>
      <c r="H38" s="103">
        <v>6.45</v>
      </c>
      <c r="I38" s="103">
        <v>6.6</v>
      </c>
      <c r="J38" s="103">
        <v>6.45</v>
      </c>
      <c r="K38" s="104">
        <v>2.33</v>
      </c>
      <c r="L38" s="105">
        <v>36</v>
      </c>
      <c r="M38" s="105">
        <v>7499600</v>
      </c>
      <c r="N38" s="105">
        <v>48523500</v>
      </c>
    </row>
    <row r="39" spans="2:14" s="36" customFormat="1" ht="24.95" customHeight="1">
      <c r="B39" s="39" t="s">
        <v>248</v>
      </c>
      <c r="C39" s="44" t="s">
        <v>249</v>
      </c>
      <c r="D39" s="103">
        <v>2.36</v>
      </c>
      <c r="E39" s="103">
        <v>2.36</v>
      </c>
      <c r="F39" s="103">
        <v>2.36</v>
      </c>
      <c r="G39" s="103">
        <v>2.36</v>
      </c>
      <c r="H39" s="103">
        <v>2.36</v>
      </c>
      <c r="I39" s="103">
        <v>2.36</v>
      </c>
      <c r="J39" s="103">
        <v>2.36</v>
      </c>
      <c r="K39" s="104">
        <v>0</v>
      </c>
      <c r="L39" s="105">
        <v>10</v>
      </c>
      <c r="M39" s="105">
        <v>2577115</v>
      </c>
      <c r="N39" s="105">
        <v>6081991.4000000004</v>
      </c>
    </row>
    <row r="40" spans="2:14" s="36" customFormat="1" ht="24.95" customHeight="1">
      <c r="B40" s="39" t="s">
        <v>205</v>
      </c>
      <c r="C40" s="44" t="s">
        <v>206</v>
      </c>
      <c r="D40" s="103">
        <v>11.25</v>
      </c>
      <c r="E40" s="103">
        <v>11.3</v>
      </c>
      <c r="F40" s="103">
        <v>11.25</v>
      </c>
      <c r="G40" s="103">
        <v>11.3</v>
      </c>
      <c r="H40" s="103">
        <v>11.25</v>
      </c>
      <c r="I40" s="103">
        <v>11.3</v>
      </c>
      <c r="J40" s="103">
        <v>11.25</v>
      </c>
      <c r="K40" s="104">
        <v>0.44</v>
      </c>
      <c r="L40" s="105">
        <v>6</v>
      </c>
      <c r="M40" s="105">
        <v>159645</v>
      </c>
      <c r="N40" s="105">
        <v>1803488.5</v>
      </c>
    </row>
    <row r="41" spans="2:14" s="36" customFormat="1" ht="21.75" customHeight="1">
      <c r="B41" s="148" t="s">
        <v>26</v>
      </c>
      <c r="C41" s="149"/>
      <c r="D41" s="150"/>
      <c r="E41" s="126"/>
      <c r="F41" s="126"/>
      <c r="G41" s="126"/>
      <c r="H41" s="126"/>
      <c r="I41" s="126"/>
      <c r="J41" s="126"/>
      <c r="K41" s="151"/>
      <c r="L41" s="63">
        <f>SUM(L33:L40)</f>
        <v>214</v>
      </c>
      <c r="M41" s="63">
        <f>SUM(M33:M40)</f>
        <v>46513067</v>
      </c>
      <c r="N41" s="63">
        <f>SUM(N33:N40)</f>
        <v>212774463.36000001</v>
      </c>
    </row>
    <row r="42" spans="2:14" s="36" customFormat="1" ht="18.75" customHeight="1">
      <c r="B42" s="146" t="s">
        <v>62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47"/>
    </row>
    <row r="43" spans="2:14" s="36" customFormat="1" ht="24.95" customHeight="1">
      <c r="B43" s="39" t="s">
        <v>270</v>
      </c>
      <c r="C43" s="44" t="s">
        <v>271</v>
      </c>
      <c r="D43" s="103">
        <v>8.25</v>
      </c>
      <c r="E43" s="103">
        <v>8.25</v>
      </c>
      <c r="F43" s="103">
        <v>8.1999999999999993</v>
      </c>
      <c r="G43" s="103">
        <v>8.24</v>
      </c>
      <c r="H43" s="103">
        <v>8.25</v>
      </c>
      <c r="I43" s="103">
        <v>8.1999999999999993</v>
      </c>
      <c r="J43" s="103">
        <v>8.25</v>
      </c>
      <c r="K43" s="104">
        <v>-0.61</v>
      </c>
      <c r="L43" s="105">
        <v>2</v>
      </c>
      <c r="M43" s="105">
        <v>133360</v>
      </c>
      <c r="N43" s="105">
        <v>1098552</v>
      </c>
    </row>
    <row r="44" spans="2:14" s="36" customFormat="1" ht="24.95" customHeight="1">
      <c r="B44" s="39" t="s">
        <v>84</v>
      </c>
      <c r="C44" s="44" t="s">
        <v>85</v>
      </c>
      <c r="D44" s="103">
        <v>4.7</v>
      </c>
      <c r="E44" s="103">
        <v>4.7</v>
      </c>
      <c r="F44" s="103">
        <v>4.7</v>
      </c>
      <c r="G44" s="103">
        <v>4.7</v>
      </c>
      <c r="H44" s="103">
        <v>4.7</v>
      </c>
      <c r="I44" s="103">
        <v>4.7</v>
      </c>
      <c r="J44" s="103">
        <v>4.7</v>
      </c>
      <c r="K44" s="104">
        <v>0</v>
      </c>
      <c r="L44" s="105">
        <v>1</v>
      </c>
      <c r="M44" s="105">
        <v>50000</v>
      </c>
      <c r="N44" s="105">
        <v>235000</v>
      </c>
    </row>
    <row r="45" spans="2:14" s="36" customFormat="1" ht="24.95" customHeight="1">
      <c r="B45" s="148" t="s">
        <v>265</v>
      </c>
      <c r="C45" s="149"/>
      <c r="D45" s="150"/>
      <c r="E45" s="126"/>
      <c r="F45" s="126"/>
      <c r="G45" s="126"/>
      <c r="H45" s="126"/>
      <c r="I45" s="126"/>
      <c r="J45" s="126"/>
      <c r="K45" s="151"/>
      <c r="L45" s="92">
        <f>SUM(L43:L44)</f>
        <v>3</v>
      </c>
      <c r="M45" s="92">
        <f>SUM(M43:M44)</f>
        <v>183360</v>
      </c>
      <c r="N45" s="92">
        <f>SUM(N43:N44)</f>
        <v>1333552</v>
      </c>
    </row>
    <row r="46" spans="2:14" ht="23.25" customHeight="1">
      <c r="B46" s="132" t="s">
        <v>44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</row>
    <row r="47" spans="2:14" s="36" customFormat="1" ht="31.5" customHeight="1">
      <c r="B47" s="152" t="s">
        <v>294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3"/>
    </row>
    <row r="48" spans="2:14" s="36" customFormat="1" ht="41.25" customHeight="1">
      <c r="B48" s="30" t="s">
        <v>12</v>
      </c>
      <c r="C48" s="31" t="s">
        <v>13</v>
      </c>
      <c r="D48" s="31" t="s">
        <v>14</v>
      </c>
      <c r="E48" s="31" t="s">
        <v>15</v>
      </c>
      <c r="F48" s="31" t="s">
        <v>16</v>
      </c>
      <c r="G48" s="31" t="s">
        <v>17</v>
      </c>
      <c r="H48" s="31" t="s">
        <v>18</v>
      </c>
      <c r="I48" s="31" t="s">
        <v>19</v>
      </c>
      <c r="J48" s="31" t="s">
        <v>20</v>
      </c>
      <c r="K48" s="31" t="s">
        <v>21</v>
      </c>
      <c r="L48" s="31" t="s">
        <v>3</v>
      </c>
      <c r="M48" s="31" t="s">
        <v>2</v>
      </c>
      <c r="N48" s="31" t="s">
        <v>1</v>
      </c>
    </row>
    <row r="49" spans="2:14" s="36" customFormat="1" ht="24.95" customHeight="1">
      <c r="B49" s="146" t="s">
        <v>27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47"/>
    </row>
    <row r="50" spans="2:14" s="36" customFormat="1" ht="24.95" customHeight="1">
      <c r="B50" s="39" t="s">
        <v>80</v>
      </c>
      <c r="C50" s="44" t="s">
        <v>81</v>
      </c>
      <c r="D50" s="62">
        <v>5.0999999999999996</v>
      </c>
      <c r="E50" s="90">
        <v>5.0999999999999996</v>
      </c>
      <c r="F50" s="90">
        <v>5.0999999999999996</v>
      </c>
      <c r="G50" s="90">
        <v>5.0999999999999996</v>
      </c>
      <c r="H50" s="90">
        <v>5.14</v>
      </c>
      <c r="I50" s="90">
        <v>5.0999999999999996</v>
      </c>
      <c r="J50" s="90">
        <v>5.0999999999999996</v>
      </c>
      <c r="K50" s="91">
        <v>0</v>
      </c>
      <c r="L50" s="92">
        <v>1</v>
      </c>
      <c r="M50" s="92">
        <v>125000</v>
      </c>
      <c r="N50" s="92">
        <v>637500</v>
      </c>
    </row>
    <row r="51" spans="2:14" s="36" customFormat="1" ht="24.95" customHeight="1">
      <c r="B51" s="39" t="s">
        <v>256</v>
      </c>
      <c r="C51" s="44" t="s">
        <v>257</v>
      </c>
      <c r="D51" s="62">
        <v>12.2</v>
      </c>
      <c r="E51" s="90">
        <v>12.32</v>
      </c>
      <c r="F51" s="90">
        <v>12.1</v>
      </c>
      <c r="G51" s="90">
        <v>12.19</v>
      </c>
      <c r="H51" s="90">
        <v>12.07</v>
      </c>
      <c r="I51" s="90">
        <v>12.1</v>
      </c>
      <c r="J51" s="90">
        <v>12.25</v>
      </c>
      <c r="K51" s="91">
        <v>-1.22</v>
      </c>
      <c r="L51" s="92">
        <v>66</v>
      </c>
      <c r="M51" s="92">
        <v>9777000</v>
      </c>
      <c r="N51" s="92">
        <v>119210160</v>
      </c>
    </row>
    <row r="52" spans="2:14" s="36" customFormat="1" ht="24.95" customHeight="1">
      <c r="B52" s="148" t="s">
        <v>258</v>
      </c>
      <c r="C52" s="149"/>
      <c r="D52" s="150"/>
      <c r="E52" s="126"/>
      <c r="F52" s="126"/>
      <c r="G52" s="126"/>
      <c r="H52" s="126"/>
      <c r="I52" s="126"/>
      <c r="J52" s="126"/>
      <c r="K52" s="151"/>
      <c r="L52" s="68">
        <f>SUM(L50:L51)</f>
        <v>67</v>
      </c>
      <c r="M52" s="68">
        <f>SUM(M50:M51)</f>
        <v>9902000</v>
      </c>
      <c r="N52" s="68">
        <f>SUM(N50:N51)</f>
        <v>119847660</v>
      </c>
    </row>
    <row r="53" spans="2:14" s="36" customFormat="1" ht="24.95" customHeight="1">
      <c r="B53" s="157" t="s">
        <v>28</v>
      </c>
      <c r="C53" s="158"/>
      <c r="D53" s="154"/>
      <c r="E53" s="155"/>
      <c r="F53" s="155"/>
      <c r="G53" s="155"/>
      <c r="H53" s="155"/>
      <c r="I53" s="155"/>
      <c r="J53" s="155"/>
      <c r="K53" s="156"/>
      <c r="L53" s="63">
        <f>L52+L45+L41+L31+L25+L22</f>
        <v>554</v>
      </c>
      <c r="M53" s="63">
        <f t="shared" ref="M53:N53" si="0">M52+M45+M41+M31+M25+M22</f>
        <v>758826132</v>
      </c>
      <c r="N53" s="63">
        <f t="shared" si="0"/>
        <v>658247696.24000001</v>
      </c>
    </row>
    <row r="54" spans="2:14" s="36" customFormat="1" ht="48.75" customHeight="1">
      <c r="B54" s="152" t="s">
        <v>296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3"/>
    </row>
    <row r="55" spans="2:14" s="36" customFormat="1" ht="40.5" customHeight="1">
      <c r="B55" s="30" t="s">
        <v>12</v>
      </c>
      <c r="C55" s="31" t="s">
        <v>13</v>
      </c>
      <c r="D55" s="31" t="s">
        <v>14</v>
      </c>
      <c r="E55" s="31" t="s">
        <v>15</v>
      </c>
      <c r="F55" s="31" t="s">
        <v>16</v>
      </c>
      <c r="G55" s="31" t="s">
        <v>17</v>
      </c>
      <c r="H55" s="31" t="s">
        <v>18</v>
      </c>
      <c r="I55" s="31" t="s">
        <v>19</v>
      </c>
      <c r="J55" s="31" t="s">
        <v>20</v>
      </c>
      <c r="K55" s="31" t="s">
        <v>21</v>
      </c>
      <c r="L55" s="31" t="s">
        <v>3</v>
      </c>
      <c r="M55" s="31" t="s">
        <v>2</v>
      </c>
      <c r="N55" s="31" t="s">
        <v>1</v>
      </c>
    </row>
    <row r="56" spans="2:14" s="36" customFormat="1" ht="24.95" customHeight="1">
      <c r="B56" s="129" t="s">
        <v>22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1"/>
    </row>
    <row r="57" spans="2:14" s="36" customFormat="1" ht="24.95" customHeight="1">
      <c r="B57" s="39" t="s">
        <v>116</v>
      </c>
      <c r="C57" s="42" t="s">
        <v>115</v>
      </c>
      <c r="D57" s="90">
        <v>1</v>
      </c>
      <c r="E57" s="90">
        <v>1</v>
      </c>
      <c r="F57" s="90">
        <v>1</v>
      </c>
      <c r="G57" s="90">
        <v>1</v>
      </c>
      <c r="H57" s="90">
        <v>1</v>
      </c>
      <c r="I57" s="90">
        <v>1</v>
      </c>
      <c r="J57" s="90">
        <v>1</v>
      </c>
      <c r="K57" s="91">
        <v>0</v>
      </c>
      <c r="L57" s="92">
        <v>2</v>
      </c>
      <c r="M57" s="92">
        <v>5300000000</v>
      </c>
      <c r="N57" s="92">
        <v>5300000000</v>
      </c>
    </row>
    <row r="58" spans="2:14" s="36" customFormat="1" ht="24.95" customHeight="1">
      <c r="B58" s="40" t="s">
        <v>185</v>
      </c>
      <c r="C58" s="41" t="s">
        <v>186</v>
      </c>
      <c r="D58" s="90">
        <v>1.7</v>
      </c>
      <c r="E58" s="90">
        <v>1.7</v>
      </c>
      <c r="F58" s="90">
        <v>1.7</v>
      </c>
      <c r="G58" s="90">
        <v>1.7</v>
      </c>
      <c r="H58" s="90">
        <v>1.7</v>
      </c>
      <c r="I58" s="90">
        <v>1.7</v>
      </c>
      <c r="J58" s="90">
        <v>1.7</v>
      </c>
      <c r="K58" s="91">
        <v>0</v>
      </c>
      <c r="L58" s="92">
        <v>6</v>
      </c>
      <c r="M58" s="92">
        <v>294000000</v>
      </c>
      <c r="N58" s="92">
        <v>499800000</v>
      </c>
    </row>
    <row r="59" spans="2:14" s="36" customFormat="1" ht="24.95" customHeight="1">
      <c r="B59" s="50" t="s">
        <v>166</v>
      </c>
      <c r="C59" s="77" t="s">
        <v>167</v>
      </c>
      <c r="D59" s="90">
        <v>0.39</v>
      </c>
      <c r="E59" s="90">
        <v>0.39</v>
      </c>
      <c r="F59" s="90">
        <v>0.39</v>
      </c>
      <c r="G59" s="90">
        <v>0.39</v>
      </c>
      <c r="H59" s="90">
        <v>0.38</v>
      </c>
      <c r="I59" s="90">
        <v>0.39</v>
      </c>
      <c r="J59" s="90">
        <v>0.39</v>
      </c>
      <c r="K59" s="91">
        <v>0</v>
      </c>
      <c r="L59" s="92">
        <v>10</v>
      </c>
      <c r="M59" s="92">
        <v>1000000</v>
      </c>
      <c r="N59" s="92">
        <v>390000</v>
      </c>
    </row>
    <row r="60" spans="2:14" s="36" customFormat="1" ht="24.95" customHeight="1">
      <c r="B60" s="123" t="s">
        <v>23</v>
      </c>
      <c r="C60" s="124"/>
      <c r="D60" s="125"/>
      <c r="E60" s="126"/>
      <c r="F60" s="126"/>
      <c r="G60" s="126"/>
      <c r="H60" s="126"/>
      <c r="I60" s="126"/>
      <c r="J60" s="126"/>
      <c r="K60" s="127"/>
      <c r="L60" s="68">
        <f>SUM(L57:L59)</f>
        <v>18</v>
      </c>
      <c r="M60" s="68">
        <f>SUM(M57:M59)</f>
        <v>5595000000</v>
      </c>
      <c r="N60" s="68">
        <f>SUM(N57:N59)</f>
        <v>5800190000</v>
      </c>
    </row>
    <row r="61" spans="2:14" s="36" customFormat="1" ht="24.95" customHeight="1">
      <c r="B61" s="129" t="s">
        <v>266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1"/>
    </row>
    <row r="62" spans="2:14" s="36" customFormat="1" ht="24.95" customHeight="1">
      <c r="B62" s="39" t="s">
        <v>161</v>
      </c>
      <c r="C62" s="42" t="s">
        <v>160</v>
      </c>
      <c r="D62" s="90">
        <v>0.48</v>
      </c>
      <c r="E62" s="90">
        <v>0.48</v>
      </c>
      <c r="F62" s="90">
        <v>0.48</v>
      </c>
      <c r="G62" s="90">
        <v>0.48</v>
      </c>
      <c r="H62" s="90">
        <v>0.48</v>
      </c>
      <c r="I62" s="90">
        <v>0.48</v>
      </c>
      <c r="J62" s="90">
        <v>0.48</v>
      </c>
      <c r="K62" s="91">
        <v>0</v>
      </c>
      <c r="L62" s="92">
        <v>3</v>
      </c>
      <c r="M62" s="92">
        <v>1350000</v>
      </c>
      <c r="N62" s="92">
        <v>648000</v>
      </c>
    </row>
    <row r="63" spans="2:14" s="36" customFormat="1" ht="24.95" customHeight="1">
      <c r="B63" s="123" t="s">
        <v>267</v>
      </c>
      <c r="C63" s="124"/>
      <c r="D63" s="125"/>
      <c r="E63" s="126"/>
      <c r="F63" s="126"/>
      <c r="G63" s="126"/>
      <c r="H63" s="126"/>
      <c r="I63" s="126"/>
      <c r="J63" s="126"/>
      <c r="K63" s="127"/>
      <c r="L63" s="92">
        <v>3</v>
      </c>
      <c r="M63" s="92">
        <v>1350000</v>
      </c>
      <c r="N63" s="92">
        <v>648000</v>
      </c>
    </row>
    <row r="64" spans="2:14" s="36" customFormat="1" ht="24.95" customHeight="1">
      <c r="B64" s="129" t="s">
        <v>36</v>
      </c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1"/>
    </row>
    <row r="65" spans="2:14" s="36" customFormat="1" ht="24.95" customHeight="1">
      <c r="B65" s="39" t="s">
        <v>52</v>
      </c>
      <c r="C65" s="42" t="s">
        <v>53</v>
      </c>
      <c r="D65" s="90">
        <v>0.25</v>
      </c>
      <c r="E65" s="90">
        <v>0.25</v>
      </c>
      <c r="F65" s="90">
        <v>0.25</v>
      </c>
      <c r="G65" s="90">
        <v>0.25</v>
      </c>
      <c r="H65" s="90">
        <v>0.25</v>
      </c>
      <c r="I65" s="90">
        <v>0.25</v>
      </c>
      <c r="J65" s="90">
        <v>0.25</v>
      </c>
      <c r="K65" s="91">
        <v>0</v>
      </c>
      <c r="L65" s="92">
        <v>1</v>
      </c>
      <c r="M65" s="92">
        <v>100000</v>
      </c>
      <c r="N65" s="92">
        <v>25000</v>
      </c>
    </row>
    <row r="66" spans="2:14" s="36" customFormat="1" ht="24.95" customHeight="1">
      <c r="B66" s="123" t="s">
        <v>312</v>
      </c>
      <c r="C66" s="124"/>
      <c r="D66" s="125"/>
      <c r="E66" s="126"/>
      <c r="F66" s="126"/>
      <c r="G66" s="126"/>
      <c r="H66" s="126"/>
      <c r="I66" s="126"/>
      <c r="J66" s="126"/>
      <c r="K66" s="127"/>
      <c r="L66" s="92">
        <v>1</v>
      </c>
      <c r="M66" s="92">
        <v>100000</v>
      </c>
      <c r="N66" s="92">
        <v>25000</v>
      </c>
    </row>
    <row r="67" spans="2:14" s="36" customFormat="1" ht="24.95" customHeight="1">
      <c r="B67" s="129" t="s">
        <v>25</v>
      </c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1"/>
    </row>
    <row r="68" spans="2:14" s="36" customFormat="1" ht="24.95" customHeight="1">
      <c r="B68" s="48" t="s">
        <v>215</v>
      </c>
      <c r="C68" s="49" t="s">
        <v>216</v>
      </c>
      <c r="D68" s="90">
        <v>3.62</v>
      </c>
      <c r="E68" s="90">
        <v>3.63</v>
      </c>
      <c r="F68" s="90">
        <v>3.25</v>
      </c>
      <c r="G68" s="90">
        <v>3.51</v>
      </c>
      <c r="H68" s="90">
        <v>3.67</v>
      </c>
      <c r="I68" s="90">
        <v>3.5</v>
      </c>
      <c r="J68" s="90">
        <v>3.65</v>
      </c>
      <c r="K68" s="91">
        <v>-4.1100000000000003</v>
      </c>
      <c r="L68" s="92">
        <v>43</v>
      </c>
      <c r="M68" s="92">
        <v>6955000</v>
      </c>
      <c r="N68" s="92">
        <v>24388750</v>
      </c>
    </row>
    <row r="69" spans="2:14" s="36" customFormat="1" ht="24.95" customHeight="1">
      <c r="B69" s="40" t="s">
        <v>123</v>
      </c>
      <c r="C69" s="41" t="s">
        <v>124</v>
      </c>
      <c r="D69" s="90">
        <v>2.4</v>
      </c>
      <c r="E69" s="90">
        <v>2.4</v>
      </c>
      <c r="F69" s="90">
        <v>2.4</v>
      </c>
      <c r="G69" s="90">
        <v>2.4</v>
      </c>
      <c r="H69" s="90">
        <v>2.5</v>
      </c>
      <c r="I69" s="90">
        <v>2.4</v>
      </c>
      <c r="J69" s="90">
        <v>2.5</v>
      </c>
      <c r="K69" s="91">
        <v>-4</v>
      </c>
      <c r="L69" s="92">
        <v>5</v>
      </c>
      <c r="M69" s="92">
        <v>1015015</v>
      </c>
      <c r="N69" s="92">
        <v>2436036</v>
      </c>
    </row>
    <row r="70" spans="2:14" s="36" customFormat="1" ht="24.95" customHeight="1">
      <c r="B70" s="123" t="s">
        <v>26</v>
      </c>
      <c r="C70" s="124"/>
      <c r="D70" s="125"/>
      <c r="E70" s="126"/>
      <c r="F70" s="126"/>
      <c r="G70" s="126"/>
      <c r="H70" s="126"/>
      <c r="I70" s="126"/>
      <c r="J70" s="126"/>
      <c r="K70" s="127"/>
      <c r="L70" s="92">
        <f>SUM(L68:L69)</f>
        <v>48</v>
      </c>
      <c r="M70" s="92">
        <f>SUM(M68:M69)</f>
        <v>7970015</v>
      </c>
      <c r="N70" s="92">
        <f>SUM(N68:N69)</f>
        <v>26824786</v>
      </c>
    </row>
    <row r="71" spans="2:14" s="36" customFormat="1" ht="24.95" customHeight="1">
      <c r="B71" s="123" t="s">
        <v>272</v>
      </c>
      <c r="C71" s="124"/>
      <c r="D71" s="125"/>
      <c r="E71" s="126"/>
      <c r="F71" s="126"/>
      <c r="G71" s="126"/>
      <c r="H71" s="126"/>
      <c r="I71" s="126"/>
      <c r="J71" s="126"/>
      <c r="K71" s="127"/>
      <c r="L71" s="63">
        <f>L70+L66+L63+L60</f>
        <v>70</v>
      </c>
      <c r="M71" s="63">
        <f t="shared" ref="M71:N71" si="1">M70+M66+M63+M60</f>
        <v>5604420015</v>
      </c>
      <c r="N71" s="63">
        <f t="shared" si="1"/>
        <v>5827687786</v>
      </c>
    </row>
    <row r="72" spans="2:14" s="36" customFormat="1" ht="24.95" customHeight="1">
      <c r="B72" s="123" t="s">
        <v>219</v>
      </c>
      <c r="C72" s="124"/>
      <c r="D72" s="125"/>
      <c r="E72" s="126"/>
      <c r="F72" s="126"/>
      <c r="G72" s="126"/>
      <c r="H72" s="126"/>
      <c r="I72" s="126"/>
      <c r="J72" s="126"/>
      <c r="K72" s="127"/>
      <c r="L72" s="63">
        <f>L71+L53</f>
        <v>624</v>
      </c>
      <c r="M72" s="63">
        <f t="shared" ref="M72:N72" si="2">M71+M53</f>
        <v>6363246147</v>
      </c>
      <c r="N72" s="63">
        <f t="shared" si="2"/>
        <v>6485935482.2399998</v>
      </c>
    </row>
    <row r="73" spans="2:14" s="28" customFormat="1" ht="24" customHeight="1">
      <c r="B73" s="128" t="s">
        <v>310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</row>
    <row r="74" spans="2:14" ht="18.75" customHeight="1">
      <c r="B74" s="184" t="s">
        <v>102</v>
      </c>
      <c r="C74" s="184"/>
      <c r="D74" s="184"/>
      <c r="E74" s="184"/>
      <c r="F74" s="184"/>
      <c r="G74" s="184"/>
      <c r="H74" s="32"/>
      <c r="I74" s="184" t="s">
        <v>68</v>
      </c>
      <c r="J74" s="184"/>
      <c r="K74" s="184"/>
      <c r="L74" s="184"/>
      <c r="M74" s="184"/>
      <c r="N74" s="184"/>
    </row>
    <row r="75" spans="2:14" ht="26.25" customHeight="1">
      <c r="B75" s="14" t="s">
        <v>29</v>
      </c>
      <c r="C75" s="15" t="s">
        <v>30</v>
      </c>
      <c r="D75" s="16" t="s">
        <v>46</v>
      </c>
      <c r="E75" s="180" t="s">
        <v>45</v>
      </c>
      <c r="F75" s="181"/>
      <c r="G75" s="182"/>
      <c r="H75" s="8"/>
      <c r="I75" s="177" t="s">
        <v>29</v>
      </c>
      <c r="J75" s="178"/>
      <c r="K75" s="179"/>
      <c r="L75" s="7" t="s">
        <v>30</v>
      </c>
      <c r="M75" s="7" t="s">
        <v>21</v>
      </c>
      <c r="N75" s="7" t="s">
        <v>45</v>
      </c>
    </row>
    <row r="76" spans="2:14" ht="23.25" customHeight="1">
      <c r="B76" s="39" t="s">
        <v>133</v>
      </c>
      <c r="C76" s="90">
        <v>0.54</v>
      </c>
      <c r="D76" s="95">
        <v>3.85</v>
      </c>
      <c r="E76" s="139">
        <v>923772</v>
      </c>
      <c r="F76" s="140">
        <v>923772</v>
      </c>
      <c r="G76" s="141">
        <v>923772</v>
      </c>
      <c r="H76" s="17"/>
      <c r="I76" s="136" t="s">
        <v>114</v>
      </c>
      <c r="J76" s="137" t="s">
        <v>114</v>
      </c>
      <c r="K76" s="138" t="s">
        <v>114</v>
      </c>
      <c r="L76" s="90">
        <v>0.27</v>
      </c>
      <c r="M76" s="94">
        <v>-6.9</v>
      </c>
      <c r="N76" s="92">
        <v>10116232</v>
      </c>
    </row>
    <row r="77" spans="2:14" s="8" customFormat="1" ht="23.25" customHeight="1">
      <c r="B77" s="39" t="s">
        <v>108</v>
      </c>
      <c r="C77" s="90">
        <v>6.6</v>
      </c>
      <c r="D77" s="95">
        <v>2.33</v>
      </c>
      <c r="E77" s="139">
        <v>7499600</v>
      </c>
      <c r="F77" s="140">
        <v>7499600</v>
      </c>
      <c r="G77" s="141">
        <v>7499600</v>
      </c>
      <c r="H77" s="17"/>
      <c r="I77" s="136" t="s">
        <v>178</v>
      </c>
      <c r="J77" s="137" t="s">
        <v>178</v>
      </c>
      <c r="K77" s="138" t="s">
        <v>178</v>
      </c>
      <c r="L77" s="90">
        <v>0.34</v>
      </c>
      <c r="M77" s="94">
        <v>-5.56</v>
      </c>
      <c r="N77" s="92">
        <v>585412563</v>
      </c>
    </row>
    <row r="78" spans="2:14" s="12" customFormat="1" ht="23.25" customHeight="1">
      <c r="B78" s="40" t="s">
        <v>121</v>
      </c>
      <c r="C78" s="90">
        <v>0.49</v>
      </c>
      <c r="D78" s="95">
        <v>2.08</v>
      </c>
      <c r="E78" s="139">
        <v>500000</v>
      </c>
      <c r="F78" s="140">
        <v>500000</v>
      </c>
      <c r="G78" s="141">
        <v>500000</v>
      </c>
      <c r="H78" s="17"/>
      <c r="I78" s="136" t="s">
        <v>215</v>
      </c>
      <c r="J78" s="137" t="s">
        <v>215</v>
      </c>
      <c r="K78" s="138" t="s">
        <v>215</v>
      </c>
      <c r="L78" s="90">
        <v>3.5</v>
      </c>
      <c r="M78" s="94">
        <v>-4.1100000000000003</v>
      </c>
      <c r="N78" s="92">
        <v>6955000</v>
      </c>
    </row>
    <row r="79" spans="2:14" s="12" customFormat="1" ht="23.25" customHeight="1">
      <c r="B79" s="112" t="s">
        <v>205</v>
      </c>
      <c r="C79" s="107">
        <v>11.3</v>
      </c>
      <c r="D79" s="113">
        <v>0.44</v>
      </c>
      <c r="E79" s="185">
        <v>159645</v>
      </c>
      <c r="F79" s="140">
        <v>159645</v>
      </c>
      <c r="G79" s="141">
        <v>159645</v>
      </c>
      <c r="H79" s="17"/>
      <c r="I79" s="136" t="s">
        <v>259</v>
      </c>
      <c r="J79" s="137" t="s">
        <v>259</v>
      </c>
      <c r="K79" s="138" t="s">
        <v>259</v>
      </c>
      <c r="L79" s="90">
        <v>0.47</v>
      </c>
      <c r="M79" s="94">
        <v>-4.08</v>
      </c>
      <c r="N79" s="92">
        <v>204632</v>
      </c>
    </row>
    <row r="80" spans="2:14" s="12" customFormat="1" ht="23.25" customHeight="1">
      <c r="B80" s="109"/>
      <c r="C80" s="110"/>
      <c r="D80" s="111"/>
      <c r="E80" s="183"/>
      <c r="F80" s="183"/>
      <c r="G80" s="183"/>
      <c r="H80" s="17"/>
      <c r="I80" s="136" t="s">
        <v>123</v>
      </c>
      <c r="J80" s="137" t="s">
        <v>123</v>
      </c>
      <c r="K80" s="138" t="s">
        <v>123</v>
      </c>
      <c r="L80" s="90">
        <v>2.4</v>
      </c>
      <c r="M80" s="94">
        <v>-4</v>
      </c>
      <c r="N80" s="92">
        <v>1015015</v>
      </c>
    </row>
    <row r="81" spans="2:14" s="12" customFormat="1" ht="23.25" customHeight="1">
      <c r="B81" s="184" t="s">
        <v>31</v>
      </c>
      <c r="C81" s="184"/>
      <c r="D81" s="184"/>
      <c r="E81" s="184"/>
      <c r="F81" s="184"/>
      <c r="G81" s="184"/>
      <c r="H81" s="33"/>
      <c r="I81" s="184" t="s">
        <v>32</v>
      </c>
      <c r="J81" s="184"/>
      <c r="K81" s="184"/>
      <c r="L81" s="184"/>
      <c r="M81" s="184"/>
      <c r="N81" s="184"/>
    </row>
    <row r="82" spans="2:14" s="12" customFormat="1" ht="23.25" customHeight="1">
      <c r="B82" s="14" t="s">
        <v>29</v>
      </c>
      <c r="C82" s="15" t="s">
        <v>30</v>
      </c>
      <c r="D82" s="16" t="s">
        <v>46</v>
      </c>
      <c r="E82" s="180" t="s">
        <v>45</v>
      </c>
      <c r="F82" s="181"/>
      <c r="G82" s="182"/>
      <c r="H82" s="8"/>
      <c r="I82" s="177" t="s">
        <v>29</v>
      </c>
      <c r="J82" s="178"/>
      <c r="K82" s="179"/>
      <c r="L82" s="7" t="s">
        <v>30</v>
      </c>
      <c r="M82" s="7" t="s">
        <v>21</v>
      </c>
      <c r="N82" s="7" t="s">
        <v>1</v>
      </c>
    </row>
    <row r="83" spans="2:14" ht="23.25" customHeight="1">
      <c r="B83" s="39" t="s">
        <v>116</v>
      </c>
      <c r="C83" s="90">
        <v>1</v>
      </c>
      <c r="D83" s="91">
        <v>0</v>
      </c>
      <c r="E83" s="139">
        <v>5300000000</v>
      </c>
      <c r="F83" s="140">
        <v>5300000000</v>
      </c>
      <c r="G83" s="141">
        <v>5300000000</v>
      </c>
      <c r="H83" s="18"/>
      <c r="I83" s="136" t="s">
        <v>116</v>
      </c>
      <c r="J83" s="137" t="s">
        <v>116</v>
      </c>
      <c r="K83" s="138" t="s">
        <v>116</v>
      </c>
      <c r="L83" s="90">
        <v>1</v>
      </c>
      <c r="M83" s="91">
        <v>0</v>
      </c>
      <c r="N83" s="92">
        <v>5300000000</v>
      </c>
    </row>
    <row r="84" spans="2:14" ht="23.25" customHeight="1">
      <c r="B84" s="39" t="s">
        <v>178</v>
      </c>
      <c r="C84" s="90">
        <v>0.34</v>
      </c>
      <c r="D84" s="91">
        <v>-5.56</v>
      </c>
      <c r="E84" s="139">
        <v>585412563</v>
      </c>
      <c r="F84" s="140">
        <v>585412563</v>
      </c>
      <c r="G84" s="141">
        <v>585412563</v>
      </c>
      <c r="H84" s="18"/>
      <c r="I84" s="136" t="s">
        <v>185</v>
      </c>
      <c r="J84" s="137" t="s">
        <v>185</v>
      </c>
      <c r="K84" s="138" t="s">
        <v>185</v>
      </c>
      <c r="L84" s="90">
        <v>1.7</v>
      </c>
      <c r="M84" s="91">
        <v>0</v>
      </c>
      <c r="N84" s="92">
        <v>499800000</v>
      </c>
    </row>
    <row r="85" spans="2:14" s="9" customFormat="1" ht="23.25" customHeight="1">
      <c r="B85" s="40" t="s">
        <v>185</v>
      </c>
      <c r="C85" s="90">
        <v>1.7</v>
      </c>
      <c r="D85" s="91">
        <v>0</v>
      </c>
      <c r="E85" s="139">
        <v>294000000</v>
      </c>
      <c r="F85" s="140">
        <v>294000000</v>
      </c>
      <c r="G85" s="141">
        <v>294000000</v>
      </c>
      <c r="H85" s="18"/>
      <c r="I85" s="136" t="s">
        <v>178</v>
      </c>
      <c r="J85" s="137" t="s">
        <v>178</v>
      </c>
      <c r="K85" s="138" t="s">
        <v>178</v>
      </c>
      <c r="L85" s="90">
        <v>0.34</v>
      </c>
      <c r="M85" s="91">
        <v>-5.56</v>
      </c>
      <c r="N85" s="92">
        <v>198302771.41999999</v>
      </c>
    </row>
    <row r="86" spans="2:14" s="9" customFormat="1" ht="23.25" customHeight="1">
      <c r="B86" s="39" t="s">
        <v>282</v>
      </c>
      <c r="C86" s="90">
        <v>0.59</v>
      </c>
      <c r="D86" s="91">
        <v>0</v>
      </c>
      <c r="E86" s="139">
        <v>42867143</v>
      </c>
      <c r="F86" s="140">
        <v>42867143</v>
      </c>
      <c r="G86" s="141">
        <v>42867143</v>
      </c>
      <c r="H86" s="18"/>
      <c r="I86" s="136" t="s">
        <v>73</v>
      </c>
      <c r="J86" s="137" t="s">
        <v>73</v>
      </c>
      <c r="K86" s="138" t="s">
        <v>73</v>
      </c>
      <c r="L86" s="90">
        <v>4.72</v>
      </c>
      <c r="M86" s="91">
        <v>-0.42</v>
      </c>
      <c r="N86" s="92">
        <v>140319780.11000001</v>
      </c>
    </row>
    <row r="87" spans="2:14" s="9" customFormat="1" ht="23.25" customHeight="1">
      <c r="B87" s="40" t="s">
        <v>73</v>
      </c>
      <c r="C87" s="90">
        <v>4.72</v>
      </c>
      <c r="D87" s="91">
        <v>-0.42</v>
      </c>
      <c r="E87" s="139">
        <v>30070488</v>
      </c>
      <c r="F87" s="140">
        <v>30070488</v>
      </c>
      <c r="G87" s="141">
        <v>30070488</v>
      </c>
      <c r="H87" s="18"/>
      <c r="I87" s="136" t="s">
        <v>256</v>
      </c>
      <c r="J87" s="137" t="s">
        <v>256</v>
      </c>
      <c r="K87" s="138" t="s">
        <v>256</v>
      </c>
      <c r="L87" s="90">
        <v>12.1</v>
      </c>
      <c r="M87" s="91">
        <v>-1.22</v>
      </c>
      <c r="N87" s="92">
        <v>119210160</v>
      </c>
    </row>
    <row r="88" spans="2:14" s="100" customFormat="1" ht="42.75" customHeight="1">
      <c r="B88" s="102" t="s">
        <v>280</v>
      </c>
      <c r="C88" s="159" t="s">
        <v>298</v>
      </c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1"/>
    </row>
    <row r="89" spans="2:14" s="9" customFormat="1" ht="30.75" customHeight="1">
      <c r="B89" s="99" t="s">
        <v>275</v>
      </c>
      <c r="C89" s="143" t="s">
        <v>276</v>
      </c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5"/>
    </row>
    <row r="90" spans="2:14" s="9" customFormat="1" ht="22.5" customHeight="1">
      <c r="B90" s="142" t="s">
        <v>77</v>
      </c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</row>
    <row r="91" spans="2:14" s="9" customFormat="1" ht="32.25" customHeight="1">
      <c r="B91" s="133" t="s">
        <v>58</v>
      </c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5"/>
    </row>
  </sheetData>
  <mergeCells count="79">
    <mergeCell ref="B64:N64"/>
    <mergeCell ref="B66:C66"/>
    <mergeCell ref="D66:K66"/>
    <mergeCell ref="I78:K78"/>
    <mergeCell ref="I79:K79"/>
    <mergeCell ref="E79:G79"/>
    <mergeCell ref="E78:G78"/>
    <mergeCell ref="B67:N67"/>
    <mergeCell ref="I77:K77"/>
    <mergeCell ref="E76:G76"/>
    <mergeCell ref="E77:G77"/>
    <mergeCell ref="B74:G74"/>
    <mergeCell ref="I76:K76"/>
    <mergeCell ref="E75:G75"/>
    <mergeCell ref="I75:K75"/>
    <mergeCell ref="I74:N74"/>
    <mergeCell ref="I82:K82"/>
    <mergeCell ref="I80:K80"/>
    <mergeCell ref="E82:G82"/>
    <mergeCell ref="E80:G80"/>
    <mergeCell ref="B81:G81"/>
    <mergeCell ref="I81:N81"/>
    <mergeCell ref="B1:D1"/>
    <mergeCell ref="C5:E5"/>
    <mergeCell ref="C3:E3"/>
    <mergeCell ref="C4:E4"/>
    <mergeCell ref="C6:E6"/>
    <mergeCell ref="D41:K41"/>
    <mergeCell ref="B41:C41"/>
    <mergeCell ref="D31:K31"/>
    <mergeCell ref="B32:N32"/>
    <mergeCell ref="B26:N26"/>
    <mergeCell ref="B31:C31"/>
    <mergeCell ref="C7:D7"/>
    <mergeCell ref="B9:N9"/>
    <mergeCell ref="B11:N11"/>
    <mergeCell ref="D25:K25"/>
    <mergeCell ref="B23:N23"/>
    <mergeCell ref="D22:K22"/>
    <mergeCell ref="B25:C25"/>
    <mergeCell ref="B22:C22"/>
    <mergeCell ref="B42:N42"/>
    <mergeCell ref="B45:C45"/>
    <mergeCell ref="D45:K45"/>
    <mergeCell ref="B54:N54"/>
    <mergeCell ref="B49:N49"/>
    <mergeCell ref="B52:C52"/>
    <mergeCell ref="D52:K52"/>
    <mergeCell ref="D53:K53"/>
    <mergeCell ref="B53:C53"/>
    <mergeCell ref="B47:N47"/>
    <mergeCell ref="B91:N91"/>
    <mergeCell ref="I86:K86"/>
    <mergeCell ref="E85:G85"/>
    <mergeCell ref="I85:K85"/>
    <mergeCell ref="I83:K83"/>
    <mergeCell ref="E86:G86"/>
    <mergeCell ref="B90:N90"/>
    <mergeCell ref="C89:N89"/>
    <mergeCell ref="I87:K87"/>
    <mergeCell ref="I84:K84"/>
    <mergeCell ref="E84:G84"/>
    <mergeCell ref="E87:G87"/>
    <mergeCell ref="E83:G83"/>
    <mergeCell ref="C88:N88"/>
    <mergeCell ref="B61:N61"/>
    <mergeCell ref="B63:C63"/>
    <mergeCell ref="D63:K63"/>
    <mergeCell ref="B46:N46"/>
    <mergeCell ref="B56:N56"/>
    <mergeCell ref="B60:C60"/>
    <mergeCell ref="D60:K60"/>
    <mergeCell ref="B70:C70"/>
    <mergeCell ref="D70:K70"/>
    <mergeCell ref="B71:C71"/>
    <mergeCell ref="B73:N73"/>
    <mergeCell ref="B72:C72"/>
    <mergeCell ref="D72:K72"/>
    <mergeCell ref="D71:K71"/>
  </mergeCells>
  <pageMargins left="0" right="0" top="0" bottom="0" header="0" footer="0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rightToLeft="1" zoomScale="90" zoomScaleNormal="90" workbookViewId="0">
      <selection activeCell="M9" sqref="M9"/>
    </sheetView>
  </sheetViews>
  <sheetFormatPr defaultRowHeight="14.25"/>
  <cols>
    <col min="1" max="1" width="3.75" style="36" customWidth="1"/>
    <col min="2" max="2" width="25.25" style="36" bestFit="1" customWidth="1"/>
    <col min="3" max="3" width="12.375" style="36" customWidth="1"/>
    <col min="4" max="4" width="11.625" style="36" customWidth="1"/>
    <col min="5" max="5" width="16.25" style="36" customWidth="1"/>
    <col min="6" max="6" width="20.75" style="36" customWidth="1"/>
    <col min="7" max="256" width="9" style="36"/>
    <col min="257" max="257" width="3.75" style="36" customWidth="1"/>
    <col min="258" max="258" width="25.25" style="36" bestFit="1" customWidth="1"/>
    <col min="259" max="259" width="12.375" style="36" customWidth="1"/>
    <col min="260" max="260" width="11.625" style="36" customWidth="1"/>
    <col min="261" max="261" width="16.25" style="36" customWidth="1"/>
    <col min="262" max="262" width="20.75" style="36" customWidth="1"/>
    <col min="263" max="512" width="9" style="36"/>
    <col min="513" max="513" width="3.75" style="36" customWidth="1"/>
    <col min="514" max="514" width="25.25" style="36" bestFit="1" customWidth="1"/>
    <col min="515" max="515" width="12.375" style="36" customWidth="1"/>
    <col min="516" max="516" width="11.625" style="36" customWidth="1"/>
    <col min="517" max="517" width="16.25" style="36" customWidth="1"/>
    <col min="518" max="518" width="20.75" style="36" customWidth="1"/>
    <col min="519" max="768" width="9" style="36"/>
    <col min="769" max="769" width="3.75" style="36" customWidth="1"/>
    <col min="770" max="770" width="25.25" style="36" bestFit="1" customWidth="1"/>
    <col min="771" max="771" width="12.375" style="36" customWidth="1"/>
    <col min="772" max="772" width="11.625" style="36" customWidth="1"/>
    <col min="773" max="773" width="16.25" style="36" customWidth="1"/>
    <col min="774" max="774" width="20.75" style="36" customWidth="1"/>
    <col min="775" max="1024" width="9" style="36"/>
    <col min="1025" max="1025" width="3.75" style="36" customWidth="1"/>
    <col min="1026" max="1026" width="25.25" style="36" bestFit="1" customWidth="1"/>
    <col min="1027" max="1027" width="12.375" style="36" customWidth="1"/>
    <col min="1028" max="1028" width="11.625" style="36" customWidth="1"/>
    <col min="1029" max="1029" width="16.25" style="36" customWidth="1"/>
    <col min="1030" max="1030" width="20.75" style="36" customWidth="1"/>
    <col min="1031" max="1280" width="9" style="36"/>
    <col min="1281" max="1281" width="3.75" style="36" customWidth="1"/>
    <col min="1282" max="1282" width="25.25" style="36" bestFit="1" customWidth="1"/>
    <col min="1283" max="1283" width="12.375" style="36" customWidth="1"/>
    <col min="1284" max="1284" width="11.625" style="36" customWidth="1"/>
    <col min="1285" max="1285" width="16.25" style="36" customWidth="1"/>
    <col min="1286" max="1286" width="20.75" style="36" customWidth="1"/>
    <col min="1287" max="1536" width="9" style="36"/>
    <col min="1537" max="1537" width="3.75" style="36" customWidth="1"/>
    <col min="1538" max="1538" width="25.25" style="36" bestFit="1" customWidth="1"/>
    <col min="1539" max="1539" width="12.375" style="36" customWidth="1"/>
    <col min="1540" max="1540" width="11.625" style="36" customWidth="1"/>
    <col min="1541" max="1541" width="16.25" style="36" customWidth="1"/>
    <col min="1542" max="1542" width="20.75" style="36" customWidth="1"/>
    <col min="1543" max="1792" width="9" style="36"/>
    <col min="1793" max="1793" width="3.75" style="36" customWidth="1"/>
    <col min="1794" max="1794" width="25.25" style="36" bestFit="1" customWidth="1"/>
    <col min="1795" max="1795" width="12.375" style="36" customWidth="1"/>
    <col min="1796" max="1796" width="11.625" style="36" customWidth="1"/>
    <col min="1797" max="1797" width="16.25" style="36" customWidth="1"/>
    <col min="1798" max="1798" width="20.75" style="36" customWidth="1"/>
    <col min="1799" max="2048" width="9" style="36"/>
    <col min="2049" max="2049" width="3.75" style="36" customWidth="1"/>
    <col min="2050" max="2050" width="25.25" style="36" bestFit="1" customWidth="1"/>
    <col min="2051" max="2051" width="12.375" style="36" customWidth="1"/>
    <col min="2052" max="2052" width="11.625" style="36" customWidth="1"/>
    <col min="2053" max="2053" width="16.25" style="36" customWidth="1"/>
    <col min="2054" max="2054" width="20.75" style="36" customWidth="1"/>
    <col min="2055" max="2304" width="9" style="36"/>
    <col min="2305" max="2305" width="3.75" style="36" customWidth="1"/>
    <col min="2306" max="2306" width="25.25" style="36" bestFit="1" customWidth="1"/>
    <col min="2307" max="2307" width="12.375" style="36" customWidth="1"/>
    <col min="2308" max="2308" width="11.625" style="36" customWidth="1"/>
    <col min="2309" max="2309" width="16.25" style="36" customWidth="1"/>
    <col min="2310" max="2310" width="20.75" style="36" customWidth="1"/>
    <col min="2311" max="2560" width="9" style="36"/>
    <col min="2561" max="2561" width="3.75" style="36" customWidth="1"/>
    <col min="2562" max="2562" width="25.25" style="36" bestFit="1" customWidth="1"/>
    <col min="2563" max="2563" width="12.375" style="36" customWidth="1"/>
    <col min="2564" max="2564" width="11.625" style="36" customWidth="1"/>
    <col min="2565" max="2565" width="16.25" style="36" customWidth="1"/>
    <col min="2566" max="2566" width="20.75" style="36" customWidth="1"/>
    <col min="2567" max="2816" width="9" style="36"/>
    <col min="2817" max="2817" width="3.75" style="36" customWidth="1"/>
    <col min="2818" max="2818" width="25.25" style="36" bestFit="1" customWidth="1"/>
    <col min="2819" max="2819" width="12.375" style="36" customWidth="1"/>
    <col min="2820" max="2820" width="11.625" style="36" customWidth="1"/>
    <col min="2821" max="2821" width="16.25" style="36" customWidth="1"/>
    <col min="2822" max="2822" width="20.75" style="36" customWidth="1"/>
    <col min="2823" max="3072" width="9" style="36"/>
    <col min="3073" max="3073" width="3.75" style="36" customWidth="1"/>
    <col min="3074" max="3074" width="25.25" style="36" bestFit="1" customWidth="1"/>
    <col min="3075" max="3075" width="12.375" style="36" customWidth="1"/>
    <col min="3076" max="3076" width="11.625" style="36" customWidth="1"/>
    <col min="3077" max="3077" width="16.25" style="36" customWidth="1"/>
    <col min="3078" max="3078" width="20.75" style="36" customWidth="1"/>
    <col min="3079" max="3328" width="9" style="36"/>
    <col min="3329" max="3329" width="3.75" style="36" customWidth="1"/>
    <col min="3330" max="3330" width="25.25" style="36" bestFit="1" customWidth="1"/>
    <col min="3331" max="3331" width="12.375" style="36" customWidth="1"/>
    <col min="3332" max="3332" width="11.625" style="36" customWidth="1"/>
    <col min="3333" max="3333" width="16.25" style="36" customWidth="1"/>
    <col min="3334" max="3334" width="20.75" style="36" customWidth="1"/>
    <col min="3335" max="3584" width="9" style="36"/>
    <col min="3585" max="3585" width="3.75" style="36" customWidth="1"/>
    <col min="3586" max="3586" width="25.25" style="36" bestFit="1" customWidth="1"/>
    <col min="3587" max="3587" width="12.375" style="36" customWidth="1"/>
    <col min="3588" max="3588" width="11.625" style="36" customWidth="1"/>
    <col min="3589" max="3589" width="16.25" style="36" customWidth="1"/>
    <col min="3590" max="3590" width="20.75" style="36" customWidth="1"/>
    <col min="3591" max="3840" width="9" style="36"/>
    <col min="3841" max="3841" width="3.75" style="36" customWidth="1"/>
    <col min="3842" max="3842" width="25.25" style="36" bestFit="1" customWidth="1"/>
    <col min="3843" max="3843" width="12.375" style="36" customWidth="1"/>
    <col min="3844" max="3844" width="11.625" style="36" customWidth="1"/>
    <col min="3845" max="3845" width="16.25" style="36" customWidth="1"/>
    <col min="3846" max="3846" width="20.75" style="36" customWidth="1"/>
    <col min="3847" max="4096" width="9" style="36"/>
    <col min="4097" max="4097" width="3.75" style="36" customWidth="1"/>
    <col min="4098" max="4098" width="25.25" style="36" bestFit="1" customWidth="1"/>
    <col min="4099" max="4099" width="12.375" style="36" customWidth="1"/>
    <col min="4100" max="4100" width="11.625" style="36" customWidth="1"/>
    <col min="4101" max="4101" width="16.25" style="36" customWidth="1"/>
    <col min="4102" max="4102" width="20.75" style="36" customWidth="1"/>
    <col min="4103" max="4352" width="9" style="36"/>
    <col min="4353" max="4353" width="3.75" style="36" customWidth="1"/>
    <col min="4354" max="4354" width="25.25" style="36" bestFit="1" customWidth="1"/>
    <col min="4355" max="4355" width="12.375" style="36" customWidth="1"/>
    <col min="4356" max="4356" width="11.625" style="36" customWidth="1"/>
    <col min="4357" max="4357" width="16.25" style="36" customWidth="1"/>
    <col min="4358" max="4358" width="20.75" style="36" customWidth="1"/>
    <col min="4359" max="4608" width="9" style="36"/>
    <col min="4609" max="4609" width="3.75" style="36" customWidth="1"/>
    <col min="4610" max="4610" width="25.25" style="36" bestFit="1" customWidth="1"/>
    <col min="4611" max="4611" width="12.375" style="36" customWidth="1"/>
    <col min="4612" max="4612" width="11.625" style="36" customWidth="1"/>
    <col min="4613" max="4613" width="16.25" style="36" customWidth="1"/>
    <col min="4614" max="4614" width="20.75" style="36" customWidth="1"/>
    <col min="4615" max="4864" width="9" style="36"/>
    <col min="4865" max="4865" width="3.75" style="36" customWidth="1"/>
    <col min="4866" max="4866" width="25.25" style="36" bestFit="1" customWidth="1"/>
    <col min="4867" max="4867" width="12.375" style="36" customWidth="1"/>
    <col min="4868" max="4868" width="11.625" style="36" customWidth="1"/>
    <col min="4869" max="4869" width="16.25" style="36" customWidth="1"/>
    <col min="4870" max="4870" width="20.75" style="36" customWidth="1"/>
    <col min="4871" max="5120" width="9" style="36"/>
    <col min="5121" max="5121" width="3.75" style="36" customWidth="1"/>
    <col min="5122" max="5122" width="25.25" style="36" bestFit="1" customWidth="1"/>
    <col min="5123" max="5123" width="12.375" style="36" customWidth="1"/>
    <col min="5124" max="5124" width="11.625" style="36" customWidth="1"/>
    <col min="5125" max="5125" width="16.25" style="36" customWidth="1"/>
    <col min="5126" max="5126" width="20.75" style="36" customWidth="1"/>
    <col min="5127" max="5376" width="9" style="36"/>
    <col min="5377" max="5377" width="3.75" style="36" customWidth="1"/>
    <col min="5378" max="5378" width="25.25" style="36" bestFit="1" customWidth="1"/>
    <col min="5379" max="5379" width="12.375" style="36" customWidth="1"/>
    <col min="5380" max="5380" width="11.625" style="36" customWidth="1"/>
    <col min="5381" max="5381" width="16.25" style="36" customWidth="1"/>
    <col min="5382" max="5382" width="20.75" style="36" customWidth="1"/>
    <col min="5383" max="5632" width="9" style="36"/>
    <col min="5633" max="5633" width="3.75" style="36" customWidth="1"/>
    <col min="5634" max="5634" width="25.25" style="36" bestFit="1" customWidth="1"/>
    <col min="5635" max="5635" width="12.375" style="36" customWidth="1"/>
    <col min="5636" max="5636" width="11.625" style="36" customWidth="1"/>
    <col min="5637" max="5637" width="16.25" style="36" customWidth="1"/>
    <col min="5638" max="5638" width="20.75" style="36" customWidth="1"/>
    <col min="5639" max="5888" width="9" style="36"/>
    <col min="5889" max="5889" width="3.75" style="36" customWidth="1"/>
    <col min="5890" max="5890" width="25.25" style="36" bestFit="1" customWidth="1"/>
    <col min="5891" max="5891" width="12.375" style="36" customWidth="1"/>
    <col min="5892" max="5892" width="11.625" style="36" customWidth="1"/>
    <col min="5893" max="5893" width="16.25" style="36" customWidth="1"/>
    <col min="5894" max="5894" width="20.75" style="36" customWidth="1"/>
    <col min="5895" max="6144" width="9" style="36"/>
    <col min="6145" max="6145" width="3.75" style="36" customWidth="1"/>
    <col min="6146" max="6146" width="25.25" style="36" bestFit="1" customWidth="1"/>
    <col min="6147" max="6147" width="12.375" style="36" customWidth="1"/>
    <col min="6148" max="6148" width="11.625" style="36" customWidth="1"/>
    <col min="6149" max="6149" width="16.25" style="36" customWidth="1"/>
    <col min="6150" max="6150" width="20.75" style="36" customWidth="1"/>
    <col min="6151" max="6400" width="9" style="36"/>
    <col min="6401" max="6401" width="3.75" style="36" customWidth="1"/>
    <col min="6402" max="6402" width="25.25" style="36" bestFit="1" customWidth="1"/>
    <col min="6403" max="6403" width="12.375" style="36" customWidth="1"/>
    <col min="6404" max="6404" width="11.625" style="36" customWidth="1"/>
    <col min="6405" max="6405" width="16.25" style="36" customWidth="1"/>
    <col min="6406" max="6406" width="20.75" style="36" customWidth="1"/>
    <col min="6407" max="6656" width="9" style="36"/>
    <col min="6657" max="6657" width="3.75" style="36" customWidth="1"/>
    <col min="6658" max="6658" width="25.25" style="36" bestFit="1" customWidth="1"/>
    <col min="6659" max="6659" width="12.375" style="36" customWidth="1"/>
    <col min="6660" max="6660" width="11.625" style="36" customWidth="1"/>
    <col min="6661" max="6661" width="16.25" style="36" customWidth="1"/>
    <col min="6662" max="6662" width="20.75" style="36" customWidth="1"/>
    <col min="6663" max="6912" width="9" style="36"/>
    <col min="6913" max="6913" width="3.75" style="36" customWidth="1"/>
    <col min="6914" max="6914" width="25.25" style="36" bestFit="1" customWidth="1"/>
    <col min="6915" max="6915" width="12.375" style="36" customWidth="1"/>
    <col min="6916" max="6916" width="11.625" style="36" customWidth="1"/>
    <col min="6917" max="6917" width="16.25" style="36" customWidth="1"/>
    <col min="6918" max="6918" width="20.75" style="36" customWidth="1"/>
    <col min="6919" max="7168" width="9" style="36"/>
    <col min="7169" max="7169" width="3.75" style="36" customWidth="1"/>
    <col min="7170" max="7170" width="25.25" style="36" bestFit="1" customWidth="1"/>
    <col min="7171" max="7171" width="12.375" style="36" customWidth="1"/>
    <col min="7172" max="7172" width="11.625" style="36" customWidth="1"/>
    <col min="7173" max="7173" width="16.25" style="36" customWidth="1"/>
    <col min="7174" max="7174" width="20.75" style="36" customWidth="1"/>
    <col min="7175" max="7424" width="9" style="36"/>
    <col min="7425" max="7425" width="3.75" style="36" customWidth="1"/>
    <col min="7426" max="7426" width="25.25" style="36" bestFit="1" customWidth="1"/>
    <col min="7427" max="7427" width="12.375" style="36" customWidth="1"/>
    <col min="7428" max="7428" width="11.625" style="36" customWidth="1"/>
    <col min="7429" max="7429" width="16.25" style="36" customWidth="1"/>
    <col min="7430" max="7430" width="20.75" style="36" customWidth="1"/>
    <col min="7431" max="7680" width="9" style="36"/>
    <col min="7681" max="7681" width="3.75" style="36" customWidth="1"/>
    <col min="7682" max="7682" width="25.25" style="36" bestFit="1" customWidth="1"/>
    <col min="7683" max="7683" width="12.375" style="36" customWidth="1"/>
    <col min="7684" max="7684" width="11.625" style="36" customWidth="1"/>
    <col min="7685" max="7685" width="16.25" style="36" customWidth="1"/>
    <col min="7686" max="7686" width="20.75" style="36" customWidth="1"/>
    <col min="7687" max="7936" width="9" style="36"/>
    <col min="7937" max="7937" width="3.75" style="36" customWidth="1"/>
    <col min="7938" max="7938" width="25.25" style="36" bestFit="1" customWidth="1"/>
    <col min="7939" max="7939" width="12.375" style="36" customWidth="1"/>
    <col min="7940" max="7940" width="11.625" style="36" customWidth="1"/>
    <col min="7941" max="7941" width="16.25" style="36" customWidth="1"/>
    <col min="7942" max="7942" width="20.75" style="36" customWidth="1"/>
    <col min="7943" max="8192" width="9" style="36"/>
    <col min="8193" max="8193" width="3.75" style="36" customWidth="1"/>
    <col min="8194" max="8194" width="25.25" style="36" bestFit="1" customWidth="1"/>
    <col min="8195" max="8195" width="12.375" style="36" customWidth="1"/>
    <col min="8196" max="8196" width="11.625" style="36" customWidth="1"/>
    <col min="8197" max="8197" width="16.25" style="36" customWidth="1"/>
    <col min="8198" max="8198" width="20.75" style="36" customWidth="1"/>
    <col min="8199" max="8448" width="9" style="36"/>
    <col min="8449" max="8449" width="3.75" style="36" customWidth="1"/>
    <col min="8450" max="8450" width="25.25" style="36" bestFit="1" customWidth="1"/>
    <col min="8451" max="8451" width="12.375" style="36" customWidth="1"/>
    <col min="8452" max="8452" width="11.625" style="36" customWidth="1"/>
    <col min="8453" max="8453" width="16.25" style="36" customWidth="1"/>
    <col min="8454" max="8454" width="20.75" style="36" customWidth="1"/>
    <col min="8455" max="8704" width="9" style="36"/>
    <col min="8705" max="8705" width="3.75" style="36" customWidth="1"/>
    <col min="8706" max="8706" width="25.25" style="36" bestFit="1" customWidth="1"/>
    <col min="8707" max="8707" width="12.375" style="36" customWidth="1"/>
    <col min="8708" max="8708" width="11.625" style="36" customWidth="1"/>
    <col min="8709" max="8709" width="16.25" style="36" customWidth="1"/>
    <col min="8710" max="8710" width="20.75" style="36" customWidth="1"/>
    <col min="8711" max="8960" width="9" style="36"/>
    <col min="8961" max="8961" width="3.75" style="36" customWidth="1"/>
    <col min="8962" max="8962" width="25.25" style="36" bestFit="1" customWidth="1"/>
    <col min="8963" max="8963" width="12.375" style="36" customWidth="1"/>
    <col min="8964" max="8964" width="11.625" style="36" customWidth="1"/>
    <col min="8965" max="8965" width="16.25" style="36" customWidth="1"/>
    <col min="8966" max="8966" width="20.75" style="36" customWidth="1"/>
    <col min="8967" max="9216" width="9" style="36"/>
    <col min="9217" max="9217" width="3.75" style="36" customWidth="1"/>
    <col min="9218" max="9218" width="25.25" style="36" bestFit="1" customWidth="1"/>
    <col min="9219" max="9219" width="12.375" style="36" customWidth="1"/>
    <col min="9220" max="9220" width="11.625" style="36" customWidth="1"/>
    <col min="9221" max="9221" width="16.25" style="36" customWidth="1"/>
    <col min="9222" max="9222" width="20.75" style="36" customWidth="1"/>
    <col min="9223" max="9472" width="9" style="36"/>
    <col min="9473" max="9473" width="3.75" style="36" customWidth="1"/>
    <col min="9474" max="9474" width="25.25" style="36" bestFit="1" customWidth="1"/>
    <col min="9475" max="9475" width="12.375" style="36" customWidth="1"/>
    <col min="9476" max="9476" width="11.625" style="36" customWidth="1"/>
    <col min="9477" max="9477" width="16.25" style="36" customWidth="1"/>
    <col min="9478" max="9478" width="20.75" style="36" customWidth="1"/>
    <col min="9479" max="9728" width="9" style="36"/>
    <col min="9729" max="9729" width="3.75" style="36" customWidth="1"/>
    <col min="9730" max="9730" width="25.25" style="36" bestFit="1" customWidth="1"/>
    <col min="9731" max="9731" width="12.375" style="36" customWidth="1"/>
    <col min="9732" max="9732" width="11.625" style="36" customWidth="1"/>
    <col min="9733" max="9733" width="16.25" style="36" customWidth="1"/>
    <col min="9734" max="9734" width="20.75" style="36" customWidth="1"/>
    <col min="9735" max="9984" width="9" style="36"/>
    <col min="9985" max="9985" width="3.75" style="36" customWidth="1"/>
    <col min="9986" max="9986" width="25.25" style="36" bestFit="1" customWidth="1"/>
    <col min="9987" max="9987" width="12.375" style="36" customWidth="1"/>
    <col min="9988" max="9988" width="11.625" style="36" customWidth="1"/>
    <col min="9989" max="9989" width="16.25" style="36" customWidth="1"/>
    <col min="9990" max="9990" width="20.75" style="36" customWidth="1"/>
    <col min="9991" max="10240" width="9" style="36"/>
    <col min="10241" max="10241" width="3.75" style="36" customWidth="1"/>
    <col min="10242" max="10242" width="25.25" style="36" bestFit="1" customWidth="1"/>
    <col min="10243" max="10243" width="12.375" style="36" customWidth="1"/>
    <col min="10244" max="10244" width="11.625" style="36" customWidth="1"/>
    <col min="10245" max="10245" width="16.25" style="36" customWidth="1"/>
    <col min="10246" max="10246" width="20.75" style="36" customWidth="1"/>
    <col min="10247" max="10496" width="9" style="36"/>
    <col min="10497" max="10497" width="3.75" style="36" customWidth="1"/>
    <col min="10498" max="10498" width="25.25" style="36" bestFit="1" customWidth="1"/>
    <col min="10499" max="10499" width="12.375" style="36" customWidth="1"/>
    <col min="10500" max="10500" width="11.625" style="36" customWidth="1"/>
    <col min="10501" max="10501" width="16.25" style="36" customWidth="1"/>
    <col min="10502" max="10502" width="20.75" style="36" customWidth="1"/>
    <col min="10503" max="10752" width="9" style="36"/>
    <col min="10753" max="10753" width="3.75" style="36" customWidth="1"/>
    <col min="10754" max="10754" width="25.25" style="36" bestFit="1" customWidth="1"/>
    <col min="10755" max="10755" width="12.375" style="36" customWidth="1"/>
    <col min="10756" max="10756" width="11.625" style="36" customWidth="1"/>
    <col min="10757" max="10757" width="16.25" style="36" customWidth="1"/>
    <col min="10758" max="10758" width="20.75" style="36" customWidth="1"/>
    <col min="10759" max="11008" width="9" style="36"/>
    <col min="11009" max="11009" width="3.75" style="36" customWidth="1"/>
    <col min="11010" max="11010" width="25.25" style="36" bestFit="1" customWidth="1"/>
    <col min="11011" max="11011" width="12.375" style="36" customWidth="1"/>
    <col min="11012" max="11012" width="11.625" style="36" customWidth="1"/>
    <col min="11013" max="11013" width="16.25" style="36" customWidth="1"/>
    <col min="11014" max="11014" width="20.75" style="36" customWidth="1"/>
    <col min="11015" max="11264" width="9" style="36"/>
    <col min="11265" max="11265" width="3.75" style="36" customWidth="1"/>
    <col min="11266" max="11266" width="25.25" style="36" bestFit="1" customWidth="1"/>
    <col min="11267" max="11267" width="12.375" style="36" customWidth="1"/>
    <col min="11268" max="11268" width="11.625" style="36" customWidth="1"/>
    <col min="11269" max="11269" width="16.25" style="36" customWidth="1"/>
    <col min="11270" max="11270" width="20.75" style="36" customWidth="1"/>
    <col min="11271" max="11520" width="9" style="36"/>
    <col min="11521" max="11521" width="3.75" style="36" customWidth="1"/>
    <col min="11522" max="11522" width="25.25" style="36" bestFit="1" customWidth="1"/>
    <col min="11523" max="11523" width="12.375" style="36" customWidth="1"/>
    <col min="11524" max="11524" width="11.625" style="36" customWidth="1"/>
    <col min="11525" max="11525" width="16.25" style="36" customWidth="1"/>
    <col min="11526" max="11526" width="20.75" style="36" customWidth="1"/>
    <col min="11527" max="11776" width="9" style="36"/>
    <col min="11777" max="11777" width="3.75" style="36" customWidth="1"/>
    <col min="11778" max="11778" width="25.25" style="36" bestFit="1" customWidth="1"/>
    <col min="11779" max="11779" width="12.375" style="36" customWidth="1"/>
    <col min="11780" max="11780" width="11.625" style="36" customWidth="1"/>
    <col min="11781" max="11781" width="16.25" style="36" customWidth="1"/>
    <col min="11782" max="11782" width="20.75" style="36" customWidth="1"/>
    <col min="11783" max="12032" width="9" style="36"/>
    <col min="12033" max="12033" width="3.75" style="36" customWidth="1"/>
    <col min="12034" max="12034" width="25.25" style="36" bestFit="1" customWidth="1"/>
    <col min="12035" max="12035" width="12.375" style="36" customWidth="1"/>
    <col min="12036" max="12036" width="11.625" style="36" customWidth="1"/>
    <col min="12037" max="12037" width="16.25" style="36" customWidth="1"/>
    <col min="12038" max="12038" width="20.75" style="36" customWidth="1"/>
    <col min="12039" max="12288" width="9" style="36"/>
    <col min="12289" max="12289" width="3.75" style="36" customWidth="1"/>
    <col min="12290" max="12290" width="25.25" style="36" bestFit="1" customWidth="1"/>
    <col min="12291" max="12291" width="12.375" style="36" customWidth="1"/>
    <col min="12292" max="12292" width="11.625" style="36" customWidth="1"/>
    <col min="12293" max="12293" width="16.25" style="36" customWidth="1"/>
    <col min="12294" max="12294" width="20.75" style="36" customWidth="1"/>
    <col min="12295" max="12544" width="9" style="36"/>
    <col min="12545" max="12545" width="3.75" style="36" customWidth="1"/>
    <col min="12546" max="12546" width="25.25" style="36" bestFit="1" customWidth="1"/>
    <col min="12547" max="12547" width="12.375" style="36" customWidth="1"/>
    <col min="12548" max="12548" width="11.625" style="36" customWidth="1"/>
    <col min="12549" max="12549" width="16.25" style="36" customWidth="1"/>
    <col min="12550" max="12550" width="20.75" style="36" customWidth="1"/>
    <col min="12551" max="12800" width="9" style="36"/>
    <col min="12801" max="12801" width="3.75" style="36" customWidth="1"/>
    <col min="12802" max="12802" width="25.25" style="36" bestFit="1" customWidth="1"/>
    <col min="12803" max="12803" width="12.375" style="36" customWidth="1"/>
    <col min="12804" max="12804" width="11.625" style="36" customWidth="1"/>
    <col min="12805" max="12805" width="16.25" style="36" customWidth="1"/>
    <col min="12806" max="12806" width="20.75" style="36" customWidth="1"/>
    <col min="12807" max="13056" width="9" style="36"/>
    <col min="13057" max="13057" width="3.75" style="36" customWidth="1"/>
    <col min="13058" max="13058" width="25.25" style="36" bestFit="1" customWidth="1"/>
    <col min="13059" max="13059" width="12.375" style="36" customWidth="1"/>
    <col min="13060" max="13060" width="11.625" style="36" customWidth="1"/>
    <col min="13061" max="13061" width="16.25" style="36" customWidth="1"/>
    <col min="13062" max="13062" width="20.75" style="36" customWidth="1"/>
    <col min="13063" max="13312" width="9" style="36"/>
    <col min="13313" max="13313" width="3.75" style="36" customWidth="1"/>
    <col min="13314" max="13314" width="25.25" style="36" bestFit="1" customWidth="1"/>
    <col min="13315" max="13315" width="12.375" style="36" customWidth="1"/>
    <col min="13316" max="13316" width="11.625" style="36" customWidth="1"/>
    <col min="13317" max="13317" width="16.25" style="36" customWidth="1"/>
    <col min="13318" max="13318" width="20.75" style="36" customWidth="1"/>
    <col min="13319" max="13568" width="9" style="36"/>
    <col min="13569" max="13569" width="3.75" style="36" customWidth="1"/>
    <col min="13570" max="13570" width="25.25" style="36" bestFit="1" customWidth="1"/>
    <col min="13571" max="13571" width="12.375" style="36" customWidth="1"/>
    <col min="13572" max="13572" width="11.625" style="36" customWidth="1"/>
    <col min="13573" max="13573" width="16.25" style="36" customWidth="1"/>
    <col min="13574" max="13574" width="20.75" style="36" customWidth="1"/>
    <col min="13575" max="13824" width="9" style="36"/>
    <col min="13825" max="13825" width="3.75" style="36" customWidth="1"/>
    <col min="13826" max="13826" width="25.25" style="36" bestFit="1" customWidth="1"/>
    <col min="13827" max="13827" width="12.375" style="36" customWidth="1"/>
    <col min="13828" max="13828" width="11.625" style="36" customWidth="1"/>
    <col min="13829" max="13829" width="16.25" style="36" customWidth="1"/>
    <col min="13830" max="13830" width="20.75" style="36" customWidth="1"/>
    <col min="13831" max="14080" width="9" style="36"/>
    <col min="14081" max="14081" width="3.75" style="36" customWidth="1"/>
    <col min="14082" max="14082" width="25.25" style="36" bestFit="1" customWidth="1"/>
    <col min="14083" max="14083" width="12.375" style="36" customWidth="1"/>
    <col min="14084" max="14084" width="11.625" style="36" customWidth="1"/>
    <col min="14085" max="14085" width="16.25" style="36" customWidth="1"/>
    <col min="14086" max="14086" width="20.75" style="36" customWidth="1"/>
    <col min="14087" max="14336" width="9" style="36"/>
    <col min="14337" max="14337" width="3.75" style="36" customWidth="1"/>
    <col min="14338" max="14338" width="25.25" style="36" bestFit="1" customWidth="1"/>
    <col min="14339" max="14339" width="12.375" style="36" customWidth="1"/>
    <col min="14340" max="14340" width="11.625" style="36" customWidth="1"/>
    <col min="14341" max="14341" width="16.25" style="36" customWidth="1"/>
    <col min="14342" max="14342" width="20.75" style="36" customWidth="1"/>
    <col min="14343" max="14592" width="9" style="36"/>
    <col min="14593" max="14593" width="3.75" style="36" customWidth="1"/>
    <col min="14594" max="14594" width="25.25" style="36" bestFit="1" customWidth="1"/>
    <col min="14595" max="14595" width="12.375" style="36" customWidth="1"/>
    <col min="14596" max="14596" width="11.625" style="36" customWidth="1"/>
    <col min="14597" max="14597" width="16.25" style="36" customWidth="1"/>
    <col min="14598" max="14598" width="20.75" style="36" customWidth="1"/>
    <col min="14599" max="14848" width="9" style="36"/>
    <col min="14849" max="14849" width="3.75" style="36" customWidth="1"/>
    <col min="14850" max="14850" width="25.25" style="36" bestFit="1" customWidth="1"/>
    <col min="14851" max="14851" width="12.375" style="36" customWidth="1"/>
    <col min="14852" max="14852" width="11.625" style="36" customWidth="1"/>
    <col min="14853" max="14853" width="16.25" style="36" customWidth="1"/>
    <col min="14854" max="14854" width="20.75" style="36" customWidth="1"/>
    <col min="14855" max="15104" width="9" style="36"/>
    <col min="15105" max="15105" width="3.75" style="36" customWidth="1"/>
    <col min="15106" max="15106" width="25.25" style="36" bestFit="1" customWidth="1"/>
    <col min="15107" max="15107" width="12.375" style="36" customWidth="1"/>
    <col min="15108" max="15108" width="11.625" style="36" customWidth="1"/>
    <col min="15109" max="15109" width="16.25" style="36" customWidth="1"/>
    <col min="15110" max="15110" width="20.75" style="36" customWidth="1"/>
    <col min="15111" max="15360" width="9" style="36"/>
    <col min="15361" max="15361" width="3.75" style="36" customWidth="1"/>
    <col min="15362" max="15362" width="25.25" style="36" bestFit="1" customWidth="1"/>
    <col min="15363" max="15363" width="12.375" style="36" customWidth="1"/>
    <col min="15364" max="15364" width="11.625" style="36" customWidth="1"/>
    <col min="15365" max="15365" width="16.25" style="36" customWidth="1"/>
    <col min="15366" max="15366" width="20.75" style="36" customWidth="1"/>
    <col min="15367" max="15616" width="9" style="36"/>
    <col min="15617" max="15617" width="3.75" style="36" customWidth="1"/>
    <col min="15618" max="15618" width="25.25" style="36" bestFit="1" customWidth="1"/>
    <col min="15619" max="15619" width="12.375" style="36" customWidth="1"/>
    <col min="15620" max="15620" width="11.625" style="36" customWidth="1"/>
    <col min="15621" max="15621" width="16.25" style="36" customWidth="1"/>
    <col min="15622" max="15622" width="20.75" style="36" customWidth="1"/>
    <col min="15623" max="15872" width="9" style="36"/>
    <col min="15873" max="15873" width="3.75" style="36" customWidth="1"/>
    <col min="15874" max="15874" width="25.25" style="36" bestFit="1" customWidth="1"/>
    <col min="15875" max="15875" width="12.375" style="36" customWidth="1"/>
    <col min="15876" max="15876" width="11.625" style="36" customWidth="1"/>
    <col min="15877" max="15877" width="16.25" style="36" customWidth="1"/>
    <col min="15878" max="15878" width="20.75" style="36" customWidth="1"/>
    <col min="15879" max="16128" width="9" style="36"/>
    <col min="16129" max="16129" width="3.75" style="36" customWidth="1"/>
    <col min="16130" max="16130" width="25.25" style="36" bestFit="1" customWidth="1"/>
    <col min="16131" max="16131" width="12.375" style="36" customWidth="1"/>
    <col min="16132" max="16132" width="11.625" style="36" customWidth="1"/>
    <col min="16133" max="16133" width="16.25" style="36" customWidth="1"/>
    <col min="16134" max="16134" width="20.75" style="36" customWidth="1"/>
    <col min="16135" max="16384" width="9" style="36"/>
  </cols>
  <sheetData>
    <row r="1" spans="2:6" ht="23.25">
      <c r="B1" s="194" t="s">
        <v>299</v>
      </c>
      <c r="C1" s="194"/>
    </row>
    <row r="2" spans="2:6" ht="23.25">
      <c r="B2" s="114" t="s">
        <v>300</v>
      </c>
      <c r="C2" s="114"/>
    </row>
    <row r="3" spans="2:6" ht="18">
      <c r="B3" s="195"/>
      <c r="C3" s="195"/>
      <c r="D3" s="195"/>
    </row>
    <row r="4" spans="2:6" ht="23.25">
      <c r="B4" s="186" t="s">
        <v>301</v>
      </c>
      <c r="C4" s="186"/>
      <c r="D4" s="186"/>
      <c r="E4" s="186"/>
      <c r="F4" s="186"/>
    </row>
    <row r="5" spans="2:6" ht="15.75">
      <c r="B5" s="115" t="s">
        <v>29</v>
      </c>
      <c r="C5" s="116" t="s">
        <v>13</v>
      </c>
      <c r="D5" s="116" t="s">
        <v>3</v>
      </c>
      <c r="E5" s="116" t="s">
        <v>45</v>
      </c>
      <c r="F5" s="116" t="s">
        <v>1</v>
      </c>
    </row>
    <row r="6" spans="2:6" ht="18">
      <c r="B6" s="187" t="s">
        <v>22</v>
      </c>
      <c r="C6" s="188"/>
      <c r="D6" s="188"/>
      <c r="E6" s="188"/>
      <c r="F6" s="189"/>
    </row>
    <row r="7" spans="2:6" ht="18">
      <c r="B7" s="117" t="s">
        <v>302</v>
      </c>
      <c r="C7" s="118" t="s">
        <v>225</v>
      </c>
      <c r="D7" s="119">
        <v>2</v>
      </c>
      <c r="E7" s="119">
        <v>10000000</v>
      </c>
      <c r="F7" s="119">
        <v>12700000</v>
      </c>
    </row>
    <row r="8" spans="2:6" ht="18">
      <c r="B8" s="117" t="s">
        <v>303</v>
      </c>
      <c r="C8" s="118" t="s">
        <v>179</v>
      </c>
      <c r="D8" s="119">
        <v>7</v>
      </c>
      <c r="E8" s="119">
        <v>67000000</v>
      </c>
      <c r="F8" s="119">
        <v>22110000</v>
      </c>
    </row>
    <row r="9" spans="2:6" ht="18">
      <c r="B9" s="190" t="s">
        <v>23</v>
      </c>
      <c r="C9" s="191"/>
      <c r="D9" s="119">
        <f>SUM(D7:D8)</f>
        <v>9</v>
      </c>
      <c r="E9" s="119">
        <f>SUM(E7:E8)</f>
        <v>77000000</v>
      </c>
      <c r="F9" s="119">
        <f>SUM(F7:F8)</f>
        <v>34810000</v>
      </c>
    </row>
    <row r="10" spans="2:6" ht="18">
      <c r="B10" s="192" t="s">
        <v>304</v>
      </c>
      <c r="C10" s="193"/>
      <c r="D10" s="119">
        <v>9</v>
      </c>
      <c r="E10" s="119">
        <v>77000000</v>
      </c>
      <c r="F10" s="119">
        <v>34810000</v>
      </c>
    </row>
    <row r="11" spans="2:6" ht="18">
      <c r="B11" s="120"/>
      <c r="C11" s="120"/>
      <c r="D11" s="120"/>
      <c r="E11" s="120"/>
      <c r="F11" s="120"/>
    </row>
    <row r="12" spans="2:6" ht="23.25">
      <c r="B12" s="186" t="s">
        <v>305</v>
      </c>
      <c r="C12" s="186"/>
      <c r="D12" s="186"/>
      <c r="E12" s="186"/>
      <c r="F12" s="186"/>
    </row>
    <row r="13" spans="2:6" ht="18">
      <c r="B13" s="121" t="s">
        <v>29</v>
      </c>
      <c r="C13" s="122" t="s">
        <v>13</v>
      </c>
      <c r="D13" s="122" t="s">
        <v>3</v>
      </c>
      <c r="E13" s="122" t="s">
        <v>45</v>
      </c>
      <c r="F13" s="122" t="s">
        <v>1</v>
      </c>
    </row>
    <row r="14" spans="2:6" ht="18">
      <c r="B14" s="187" t="s">
        <v>22</v>
      </c>
      <c r="C14" s="188"/>
      <c r="D14" s="188"/>
      <c r="E14" s="188"/>
      <c r="F14" s="189"/>
    </row>
    <row r="15" spans="2:6" ht="18">
      <c r="B15" s="117" t="s">
        <v>306</v>
      </c>
      <c r="C15" s="118" t="s">
        <v>264</v>
      </c>
      <c r="D15" s="119">
        <v>1</v>
      </c>
      <c r="E15" s="119">
        <v>370000</v>
      </c>
      <c r="F15" s="119">
        <v>506900</v>
      </c>
    </row>
    <row r="16" spans="2:6" ht="18">
      <c r="B16" s="190" t="s">
        <v>23</v>
      </c>
      <c r="C16" s="191"/>
      <c r="D16" s="119">
        <f>SUM(D15)</f>
        <v>1</v>
      </c>
      <c r="E16" s="119">
        <f>SUM(E15)</f>
        <v>370000</v>
      </c>
      <c r="F16" s="119">
        <f>SUM(F15)</f>
        <v>506900</v>
      </c>
    </row>
    <row r="17" spans="2:6" ht="18">
      <c r="B17" s="187" t="s">
        <v>307</v>
      </c>
      <c r="C17" s="188"/>
      <c r="D17" s="188"/>
      <c r="E17" s="188"/>
      <c r="F17" s="189"/>
    </row>
    <row r="18" spans="2:6" ht="18">
      <c r="B18" s="117" t="s">
        <v>308</v>
      </c>
      <c r="C18" s="118" t="s">
        <v>152</v>
      </c>
      <c r="D18" s="119">
        <v>2</v>
      </c>
      <c r="E18" s="119">
        <v>200000</v>
      </c>
      <c r="F18" s="119">
        <v>1724000</v>
      </c>
    </row>
    <row r="19" spans="2:6" ht="18">
      <c r="B19" s="192" t="s">
        <v>309</v>
      </c>
      <c r="C19" s="193"/>
      <c r="D19" s="119">
        <f>SUM(D18)</f>
        <v>2</v>
      </c>
      <c r="E19" s="119">
        <f>SUM(E18)</f>
        <v>200000</v>
      </c>
      <c r="F19" s="119">
        <f>SUM(F18)</f>
        <v>1724000</v>
      </c>
    </row>
    <row r="20" spans="2:6" ht="18">
      <c r="B20" s="192" t="s">
        <v>304</v>
      </c>
      <c r="C20" s="193"/>
      <c r="D20" s="119">
        <f>D19+D16</f>
        <v>3</v>
      </c>
      <c r="E20" s="119">
        <f>E19+E16</f>
        <v>570000</v>
      </c>
      <c r="F20" s="119">
        <f>F19+F16</f>
        <v>2230900</v>
      </c>
    </row>
  </sheetData>
  <mergeCells count="12">
    <mergeCell ref="B20:C20"/>
    <mergeCell ref="B1:C1"/>
    <mergeCell ref="B3:D3"/>
    <mergeCell ref="B4:F4"/>
    <mergeCell ref="B6:F6"/>
    <mergeCell ref="B9:C9"/>
    <mergeCell ref="B10:C10"/>
    <mergeCell ref="B12:F12"/>
    <mergeCell ref="B14:F14"/>
    <mergeCell ref="B16:C16"/>
    <mergeCell ref="B17:F17"/>
    <mergeCell ref="B19:C19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5"/>
  <sheetViews>
    <sheetView rightToLeft="1" topLeftCell="A10" zoomScaleNormal="100" zoomScaleSheetLayoutView="95" workbookViewId="0">
      <selection activeCell="B25" sqref="B25:E25"/>
    </sheetView>
  </sheetViews>
  <sheetFormatPr defaultColWidth="9" defaultRowHeight="14.25"/>
  <cols>
    <col min="1" max="1" width="1.625" style="36" customWidth="1"/>
    <col min="2" max="2" width="27" style="36" customWidth="1"/>
    <col min="3" max="3" width="15.625" style="36" customWidth="1"/>
    <col min="4" max="4" width="22.25" style="36" customWidth="1"/>
    <col min="5" max="5" width="21.25" style="36" customWidth="1"/>
    <col min="6" max="16384" width="9" style="36"/>
  </cols>
  <sheetData>
    <row r="1" spans="2:8" ht="15" customHeight="1">
      <c r="B1" s="199" t="s">
        <v>293</v>
      </c>
      <c r="C1" s="199"/>
      <c r="D1" s="199"/>
      <c r="E1" s="199"/>
    </row>
    <row r="2" spans="2:8" ht="15.75" customHeight="1">
      <c r="B2" s="43" t="s">
        <v>12</v>
      </c>
      <c r="C2" s="43" t="s">
        <v>13</v>
      </c>
      <c r="D2" s="43" t="s">
        <v>33</v>
      </c>
      <c r="E2" s="43" t="s">
        <v>34</v>
      </c>
    </row>
    <row r="3" spans="2:8" ht="12" customHeight="1">
      <c r="B3" s="200" t="s">
        <v>22</v>
      </c>
      <c r="C3" s="197"/>
      <c r="D3" s="197"/>
      <c r="E3" s="201"/>
    </row>
    <row r="4" spans="2:8" ht="12" customHeight="1">
      <c r="B4" s="82" t="s">
        <v>194</v>
      </c>
      <c r="C4" s="83" t="s">
        <v>195</v>
      </c>
      <c r="D4" s="84">
        <v>2.29</v>
      </c>
      <c r="E4" s="85">
        <v>2.29</v>
      </c>
    </row>
    <row r="5" spans="2:8" ht="12" customHeight="1">
      <c r="B5" s="40" t="s">
        <v>75</v>
      </c>
      <c r="C5" s="41" t="s">
        <v>76</v>
      </c>
      <c r="D5" s="86">
        <v>1</v>
      </c>
      <c r="E5" s="86">
        <v>1</v>
      </c>
    </row>
    <row r="6" spans="2:8" ht="12" customHeight="1">
      <c r="B6" s="39" t="s">
        <v>104</v>
      </c>
      <c r="C6" s="44" t="s">
        <v>103</v>
      </c>
      <c r="D6" s="86">
        <v>0.45</v>
      </c>
      <c r="E6" s="86">
        <v>0.45</v>
      </c>
    </row>
    <row r="7" spans="2:8" ht="12" customHeight="1">
      <c r="B7" s="39" t="s">
        <v>149</v>
      </c>
      <c r="C7" s="42" t="s">
        <v>148</v>
      </c>
      <c r="D7" s="86">
        <v>1.2</v>
      </c>
      <c r="E7" s="86">
        <v>1.2</v>
      </c>
      <c r="F7" s="60"/>
      <c r="G7" s="60"/>
      <c r="H7" s="61"/>
    </row>
    <row r="8" spans="2:8" ht="12" customHeight="1">
      <c r="B8" s="40" t="s">
        <v>157</v>
      </c>
      <c r="C8" s="41" t="s">
        <v>156</v>
      </c>
      <c r="D8" s="90">
        <v>1.08</v>
      </c>
      <c r="E8" s="98">
        <v>1.08</v>
      </c>
      <c r="F8" s="60"/>
      <c r="G8" s="60"/>
      <c r="H8" s="61"/>
    </row>
    <row r="9" spans="2:8" ht="12" customHeight="1">
      <c r="B9" s="40" t="s">
        <v>190</v>
      </c>
      <c r="C9" s="41" t="s">
        <v>191</v>
      </c>
      <c r="D9" s="90">
        <v>1.02</v>
      </c>
      <c r="E9" s="98">
        <v>1.02</v>
      </c>
      <c r="F9" s="60"/>
      <c r="G9" s="60"/>
      <c r="H9" s="61"/>
    </row>
    <row r="10" spans="2:8" ht="12" customHeight="1">
      <c r="B10" s="40" t="s">
        <v>130</v>
      </c>
      <c r="C10" s="41" t="s">
        <v>129</v>
      </c>
      <c r="D10" s="90">
        <v>0.18</v>
      </c>
      <c r="E10" s="98">
        <v>0.17</v>
      </c>
      <c r="F10" s="60"/>
      <c r="G10" s="60"/>
      <c r="H10" s="61"/>
    </row>
    <row r="11" spans="2:8" ht="12" customHeight="1">
      <c r="B11" s="39" t="s">
        <v>159</v>
      </c>
      <c r="C11" s="42" t="s">
        <v>158</v>
      </c>
      <c r="D11" s="90">
        <v>0.28999999999999998</v>
      </c>
      <c r="E11" s="98">
        <v>0.28999999999999998</v>
      </c>
      <c r="F11" s="60"/>
      <c r="G11" s="60"/>
      <c r="H11" s="61"/>
    </row>
    <row r="12" spans="2:8" ht="12" customHeight="1">
      <c r="B12" s="203" t="s">
        <v>35</v>
      </c>
      <c r="C12" s="204"/>
      <c r="D12" s="204"/>
      <c r="E12" s="205"/>
    </row>
    <row r="13" spans="2:8" ht="12" customHeight="1">
      <c r="B13" s="40" t="s">
        <v>211</v>
      </c>
      <c r="C13" s="41" t="s">
        <v>212</v>
      </c>
      <c r="D13" s="67">
        <v>0.85</v>
      </c>
      <c r="E13" s="67">
        <v>0.85</v>
      </c>
      <c r="F13" s="60"/>
      <c r="G13" s="60"/>
      <c r="H13" s="61"/>
    </row>
    <row r="14" spans="2:8" ht="12" customHeight="1">
      <c r="B14" s="40" t="s">
        <v>181</v>
      </c>
      <c r="C14" s="41" t="s">
        <v>182</v>
      </c>
      <c r="D14" s="67">
        <v>0.36</v>
      </c>
      <c r="E14" s="78">
        <v>0.36</v>
      </c>
      <c r="F14" s="60"/>
      <c r="G14" s="60"/>
      <c r="H14" s="61"/>
    </row>
    <row r="15" spans="2:8" ht="12" customHeight="1">
      <c r="B15" s="203"/>
      <c r="C15" s="204"/>
      <c r="D15" s="204"/>
      <c r="E15" s="205"/>
    </row>
    <row r="16" spans="2:8" ht="12" customHeight="1">
      <c r="B16" s="39" t="s">
        <v>101</v>
      </c>
      <c r="C16" s="44" t="s">
        <v>100</v>
      </c>
      <c r="D16" s="67">
        <v>28.25</v>
      </c>
      <c r="E16" s="67">
        <v>28.25</v>
      </c>
      <c r="F16" s="60"/>
      <c r="G16" s="60"/>
      <c r="H16" s="61"/>
    </row>
    <row r="17" spans="2:8" ht="12" customHeight="1">
      <c r="B17" s="200" t="s">
        <v>25</v>
      </c>
      <c r="C17" s="197"/>
      <c r="D17" s="197"/>
      <c r="E17" s="201"/>
    </row>
    <row r="18" spans="2:8" ht="12" customHeight="1">
      <c r="B18" s="87" t="s">
        <v>127</v>
      </c>
      <c r="C18" s="88" t="s">
        <v>128</v>
      </c>
      <c r="D18" s="67">
        <v>2</v>
      </c>
      <c r="E18" s="67">
        <v>2</v>
      </c>
    </row>
    <row r="19" spans="2:8" ht="12" customHeight="1">
      <c r="B19" s="39" t="s">
        <v>201</v>
      </c>
      <c r="C19" s="44" t="s">
        <v>202</v>
      </c>
      <c r="D19" s="90">
        <v>4.55</v>
      </c>
      <c r="E19" s="98">
        <v>4.55</v>
      </c>
    </row>
    <row r="20" spans="2:8" ht="12" customHeight="1">
      <c r="B20" s="39" t="s">
        <v>241</v>
      </c>
      <c r="C20" s="44" t="s">
        <v>242</v>
      </c>
      <c r="D20" s="108">
        <v>1.51</v>
      </c>
      <c r="E20" s="98">
        <v>1.51</v>
      </c>
    </row>
    <row r="21" spans="2:8" ht="12" customHeight="1">
      <c r="B21" s="196" t="s">
        <v>62</v>
      </c>
      <c r="C21" s="197"/>
      <c r="D21" s="197"/>
      <c r="E21" s="198"/>
    </row>
    <row r="22" spans="2:8" ht="12" customHeight="1">
      <c r="B22" s="40" t="s">
        <v>165</v>
      </c>
      <c r="C22" s="41" t="s">
        <v>164</v>
      </c>
      <c r="D22" s="90">
        <v>0.89</v>
      </c>
      <c r="E22" s="98">
        <v>0.89</v>
      </c>
      <c r="F22" s="60"/>
      <c r="G22" s="60"/>
      <c r="H22" s="61"/>
    </row>
    <row r="23" spans="2:8" ht="12" customHeight="1">
      <c r="B23" s="39" t="s">
        <v>188</v>
      </c>
      <c r="C23" s="44" t="s">
        <v>189</v>
      </c>
      <c r="D23" s="106">
        <v>83</v>
      </c>
      <c r="E23" s="106">
        <v>83</v>
      </c>
      <c r="F23" s="60"/>
      <c r="G23" s="60"/>
      <c r="H23" s="61"/>
    </row>
    <row r="24" spans="2:8" ht="12" customHeight="1">
      <c r="B24" s="39" t="s">
        <v>97</v>
      </c>
      <c r="C24" s="44" t="s">
        <v>98</v>
      </c>
      <c r="D24" s="108">
        <v>14</v>
      </c>
      <c r="E24" s="98">
        <v>14</v>
      </c>
      <c r="F24" s="60"/>
      <c r="G24" s="60"/>
      <c r="H24" s="61"/>
    </row>
    <row r="25" spans="2:8" ht="12" customHeight="1">
      <c r="B25" s="200" t="s">
        <v>27</v>
      </c>
      <c r="C25" s="197"/>
      <c r="D25" s="197"/>
      <c r="E25" s="201"/>
    </row>
    <row r="26" spans="2:8" ht="12" customHeight="1">
      <c r="B26" s="39" t="s">
        <v>110</v>
      </c>
      <c r="C26" s="42" t="s">
        <v>109</v>
      </c>
      <c r="D26" s="90">
        <v>0.94</v>
      </c>
      <c r="E26" s="98">
        <v>0.94</v>
      </c>
    </row>
    <row r="27" spans="2:8" ht="12" customHeight="1">
      <c r="B27" s="40" t="s">
        <v>239</v>
      </c>
      <c r="C27" s="41" t="s">
        <v>240</v>
      </c>
      <c r="D27" s="67">
        <v>8.25</v>
      </c>
      <c r="E27" s="67">
        <v>8.25</v>
      </c>
    </row>
    <row r="28" spans="2:8" ht="12" customHeight="1">
      <c r="B28" s="40" t="s">
        <v>91</v>
      </c>
      <c r="C28" s="41" t="s">
        <v>92</v>
      </c>
      <c r="D28" s="67">
        <v>19.489999999999998</v>
      </c>
      <c r="E28" s="67">
        <v>19.5</v>
      </c>
    </row>
    <row r="29" spans="2:8" ht="16.5" customHeight="1">
      <c r="B29" s="202" t="s">
        <v>292</v>
      </c>
      <c r="C29" s="202"/>
      <c r="D29" s="202"/>
      <c r="E29" s="202"/>
    </row>
    <row r="30" spans="2:8" ht="15.75" customHeight="1">
      <c r="B30" s="43" t="s">
        <v>29</v>
      </c>
      <c r="C30" s="43" t="s">
        <v>13</v>
      </c>
      <c r="D30" s="43" t="s">
        <v>33</v>
      </c>
      <c r="E30" s="43" t="s">
        <v>34</v>
      </c>
    </row>
    <row r="31" spans="2:8" ht="12" customHeight="1">
      <c r="B31" s="206" t="s">
        <v>22</v>
      </c>
      <c r="C31" s="204"/>
      <c r="D31" s="204"/>
      <c r="E31" s="205"/>
    </row>
    <row r="32" spans="2:8" ht="12" customHeight="1">
      <c r="B32" s="39" t="s">
        <v>63</v>
      </c>
      <c r="C32" s="74" t="s">
        <v>64</v>
      </c>
      <c r="D32" s="72">
        <v>0.34</v>
      </c>
      <c r="E32" s="73">
        <v>0.34</v>
      </c>
    </row>
    <row r="33" spans="2:8" ht="12" customHeight="1">
      <c r="B33" s="39" t="s">
        <v>112</v>
      </c>
      <c r="C33" s="42" t="s">
        <v>111</v>
      </c>
      <c r="D33" s="75">
        <v>1</v>
      </c>
      <c r="E33" s="75">
        <v>1</v>
      </c>
    </row>
    <row r="34" spans="2:8" ht="12" customHeight="1">
      <c r="B34" s="39" t="s">
        <v>118</v>
      </c>
      <c r="C34" s="42" t="s">
        <v>117</v>
      </c>
      <c r="D34" s="76">
        <v>1</v>
      </c>
      <c r="E34" s="76">
        <v>1</v>
      </c>
    </row>
    <row r="35" spans="2:8" ht="12" customHeight="1">
      <c r="B35" s="39" t="s">
        <v>125</v>
      </c>
      <c r="C35" s="42" t="s">
        <v>126</v>
      </c>
      <c r="D35" s="76">
        <v>1</v>
      </c>
      <c r="E35" s="76">
        <v>1</v>
      </c>
    </row>
    <row r="36" spans="2:8" ht="12" customHeight="1">
      <c r="B36" s="39" t="s">
        <v>220</v>
      </c>
      <c r="C36" s="42" t="s">
        <v>221</v>
      </c>
      <c r="D36" s="62">
        <v>0.11</v>
      </c>
      <c r="E36" s="78">
        <v>0.11</v>
      </c>
    </row>
    <row r="37" spans="2:8" ht="12" customHeight="1">
      <c r="B37" s="39" t="s">
        <v>227</v>
      </c>
      <c r="C37" s="42" t="s">
        <v>228</v>
      </c>
      <c r="D37" s="62">
        <v>1</v>
      </c>
      <c r="E37" s="78">
        <v>1</v>
      </c>
    </row>
    <row r="38" spans="2:8" ht="12" customHeight="1">
      <c r="B38" s="69" t="s">
        <v>237</v>
      </c>
      <c r="C38" s="79" t="s">
        <v>238</v>
      </c>
      <c r="D38" s="80">
        <v>1</v>
      </c>
      <c r="E38" s="78">
        <v>1</v>
      </c>
    </row>
    <row r="39" spans="2:8" ht="12" customHeight="1">
      <c r="B39" s="39" t="s">
        <v>146</v>
      </c>
      <c r="C39" s="42" t="s">
        <v>147</v>
      </c>
      <c r="D39" s="67">
        <v>1</v>
      </c>
      <c r="E39" s="78">
        <v>1</v>
      </c>
      <c r="F39" s="60"/>
      <c r="G39" s="60"/>
      <c r="H39" s="61"/>
    </row>
    <row r="40" spans="2:8" ht="12" customHeight="1">
      <c r="B40" s="39" t="s">
        <v>61</v>
      </c>
      <c r="C40" s="42" t="s">
        <v>99</v>
      </c>
      <c r="D40" s="67">
        <v>0.24</v>
      </c>
      <c r="E40" s="78">
        <v>0.24</v>
      </c>
      <c r="F40" s="60"/>
      <c r="G40" s="60"/>
      <c r="H40" s="61"/>
    </row>
    <row r="41" spans="2:8" ht="12" customHeight="1">
      <c r="B41" s="39" t="s">
        <v>252</v>
      </c>
      <c r="C41" s="42" t="s">
        <v>253</v>
      </c>
      <c r="D41" s="72" t="s">
        <v>37</v>
      </c>
      <c r="E41" s="73" t="s">
        <v>37</v>
      </c>
      <c r="F41" s="60"/>
      <c r="G41" s="60"/>
      <c r="H41" s="61"/>
    </row>
    <row r="42" spans="2:8" ht="12" customHeight="1">
      <c r="B42" s="39" t="s">
        <v>145</v>
      </c>
      <c r="C42" s="42" t="s">
        <v>144</v>
      </c>
      <c r="D42" s="90">
        <v>1</v>
      </c>
      <c r="E42" s="93">
        <v>1</v>
      </c>
      <c r="F42" s="60"/>
      <c r="G42" s="60"/>
      <c r="H42" s="61"/>
    </row>
    <row r="43" spans="2:8" ht="12" customHeight="1">
      <c r="B43" s="39" t="s">
        <v>231</v>
      </c>
      <c r="C43" s="42" t="s">
        <v>232</v>
      </c>
      <c r="D43" s="90">
        <v>0.28999999999999998</v>
      </c>
      <c r="E43" s="98">
        <v>0.28999999999999998</v>
      </c>
      <c r="F43" s="60"/>
      <c r="G43" s="60"/>
      <c r="H43" s="61"/>
    </row>
    <row r="44" spans="2:8" ht="12" customHeight="1">
      <c r="B44" s="39" t="s">
        <v>284</v>
      </c>
      <c r="C44" s="42" t="s">
        <v>285</v>
      </c>
      <c r="D44" s="90">
        <v>0.35</v>
      </c>
      <c r="E44" s="90">
        <v>0.35</v>
      </c>
      <c r="F44" s="60"/>
      <c r="G44" s="60"/>
      <c r="H44" s="61"/>
    </row>
    <row r="45" spans="2:8" ht="12" customHeight="1">
      <c r="B45" s="39" t="s">
        <v>163</v>
      </c>
      <c r="C45" s="42" t="s">
        <v>162</v>
      </c>
      <c r="D45" s="90">
        <v>0.26</v>
      </c>
      <c r="E45" s="90">
        <v>0.26</v>
      </c>
      <c r="F45" s="60"/>
      <c r="G45" s="60"/>
      <c r="H45" s="61"/>
    </row>
    <row r="46" spans="2:8" ht="12" customHeight="1">
      <c r="B46" s="50" t="s">
        <v>213</v>
      </c>
      <c r="C46" s="77" t="s">
        <v>214</v>
      </c>
      <c r="D46" s="90">
        <v>0.8</v>
      </c>
      <c r="E46" s="90">
        <v>0.8</v>
      </c>
      <c r="F46" s="60"/>
      <c r="G46" s="60"/>
      <c r="H46" s="61"/>
    </row>
    <row r="47" spans="2:8" ht="12" customHeight="1">
      <c r="B47" s="39" t="s">
        <v>151</v>
      </c>
      <c r="C47" s="42" t="s">
        <v>150</v>
      </c>
      <c r="D47" s="90">
        <v>0.81</v>
      </c>
      <c r="E47" s="90">
        <v>0.81</v>
      </c>
      <c r="F47" s="60"/>
      <c r="G47" s="60"/>
      <c r="H47" s="61"/>
    </row>
    <row r="48" spans="2:8" ht="12" customHeight="1">
      <c r="B48" s="203" t="s">
        <v>49</v>
      </c>
      <c r="C48" s="204"/>
      <c r="D48" s="204"/>
      <c r="E48" s="205"/>
      <c r="F48" s="60"/>
      <c r="G48" s="60"/>
      <c r="H48" s="61"/>
    </row>
    <row r="49" spans="2:8" ht="12" customHeight="1">
      <c r="B49" s="40" t="s">
        <v>196</v>
      </c>
      <c r="C49" s="41" t="s">
        <v>197</v>
      </c>
      <c r="D49" s="90">
        <v>2.37</v>
      </c>
      <c r="E49" s="98">
        <v>2.37</v>
      </c>
      <c r="F49" s="60"/>
      <c r="G49" s="60"/>
      <c r="H49" s="61"/>
    </row>
    <row r="50" spans="2:8" ht="12" customHeight="1">
      <c r="B50" s="203" t="s">
        <v>35</v>
      </c>
      <c r="C50" s="204"/>
      <c r="D50" s="204"/>
      <c r="E50" s="205"/>
    </row>
    <row r="51" spans="2:8" ht="12" customHeight="1">
      <c r="B51" s="39" t="s">
        <v>69</v>
      </c>
      <c r="C51" s="42" t="s">
        <v>70</v>
      </c>
      <c r="D51" s="67">
        <v>1</v>
      </c>
      <c r="E51" s="78">
        <v>1</v>
      </c>
    </row>
    <row r="52" spans="2:8" ht="12" customHeight="1">
      <c r="B52" s="39" t="s">
        <v>95</v>
      </c>
      <c r="C52" s="42" t="s">
        <v>96</v>
      </c>
      <c r="D52" s="67">
        <v>0.5</v>
      </c>
      <c r="E52" s="78">
        <v>0.5</v>
      </c>
    </row>
    <row r="53" spans="2:8" ht="12" customHeight="1">
      <c r="B53" s="206" t="s">
        <v>36</v>
      </c>
      <c r="C53" s="204"/>
      <c r="D53" s="204"/>
      <c r="E53" s="205"/>
    </row>
    <row r="54" spans="2:8" ht="12" customHeight="1">
      <c r="B54" s="50" t="s">
        <v>132</v>
      </c>
      <c r="C54" s="77" t="s">
        <v>131</v>
      </c>
      <c r="D54" s="72">
        <v>0.56000000000000005</v>
      </c>
      <c r="E54" s="73">
        <v>0.56000000000000005</v>
      </c>
    </row>
    <row r="55" spans="2:8" ht="12" customHeight="1">
      <c r="B55" s="39" t="s">
        <v>119</v>
      </c>
      <c r="C55" s="42" t="s">
        <v>120</v>
      </c>
      <c r="D55" s="72">
        <v>0.2</v>
      </c>
      <c r="E55" s="73">
        <v>0.2</v>
      </c>
    </row>
    <row r="56" spans="2:8" ht="12" customHeight="1">
      <c r="B56" s="39" t="s">
        <v>274</v>
      </c>
      <c r="C56" s="42" t="s">
        <v>273</v>
      </c>
      <c r="D56" s="72">
        <v>0.9</v>
      </c>
      <c r="E56" s="73">
        <v>0.9</v>
      </c>
    </row>
    <row r="57" spans="2:8" ht="12" customHeight="1">
      <c r="B57" s="207" t="s">
        <v>24</v>
      </c>
      <c r="C57" s="208"/>
      <c r="D57" s="208"/>
      <c r="E57" s="209"/>
    </row>
    <row r="58" spans="2:8" ht="12" customHeight="1">
      <c r="B58" s="48" t="s">
        <v>82</v>
      </c>
      <c r="C58" s="49" t="s">
        <v>83</v>
      </c>
      <c r="D58" s="72" t="s">
        <v>37</v>
      </c>
      <c r="E58" s="73" t="s">
        <v>37</v>
      </c>
    </row>
    <row r="59" spans="2:8" ht="12" customHeight="1">
      <c r="B59" s="48" t="s">
        <v>93</v>
      </c>
      <c r="C59" s="49" t="s">
        <v>94</v>
      </c>
      <c r="D59" s="72">
        <v>1.5</v>
      </c>
      <c r="E59" s="73">
        <v>1.5</v>
      </c>
    </row>
    <row r="60" spans="2:8" ht="12" customHeight="1">
      <c r="B60" s="206" t="s">
        <v>25</v>
      </c>
      <c r="C60" s="204"/>
      <c r="D60" s="204"/>
      <c r="E60" s="205"/>
    </row>
    <row r="61" spans="2:8" ht="12" customHeight="1">
      <c r="B61" s="40" t="s">
        <v>244</v>
      </c>
      <c r="C61" s="41" t="s">
        <v>243</v>
      </c>
      <c r="D61" s="72">
        <v>69.5</v>
      </c>
      <c r="E61" s="72">
        <v>69.5</v>
      </c>
    </row>
    <row r="62" spans="2:8" ht="12" customHeight="1">
      <c r="B62" s="206" t="s">
        <v>27</v>
      </c>
      <c r="C62" s="204"/>
      <c r="D62" s="204"/>
      <c r="E62" s="205"/>
    </row>
    <row r="63" spans="2:8" ht="12" customHeight="1">
      <c r="B63" s="39" t="s">
        <v>59</v>
      </c>
      <c r="C63" s="42" t="s">
        <v>60</v>
      </c>
      <c r="D63" s="81" t="s">
        <v>37</v>
      </c>
      <c r="E63" s="81" t="s">
        <v>37</v>
      </c>
    </row>
    <row r="64" spans="2:8" ht="12" customHeight="1">
      <c r="B64" s="196" t="s">
        <v>62</v>
      </c>
      <c r="C64" s="197"/>
      <c r="D64" s="197"/>
      <c r="E64" s="198"/>
    </row>
    <row r="65" spans="2:5" ht="12" customHeight="1">
      <c r="B65" s="48" t="s">
        <v>233</v>
      </c>
      <c r="C65" s="49" t="s">
        <v>230</v>
      </c>
      <c r="D65" s="72">
        <v>7.1</v>
      </c>
      <c r="E65" s="73">
        <v>7.1</v>
      </c>
    </row>
  </sheetData>
  <mergeCells count="16">
    <mergeCell ref="B64:E64"/>
    <mergeCell ref="B1:E1"/>
    <mergeCell ref="B3:E3"/>
    <mergeCell ref="B29:E29"/>
    <mergeCell ref="B17:E17"/>
    <mergeCell ref="B12:E12"/>
    <mergeCell ref="B21:E21"/>
    <mergeCell ref="B25:E25"/>
    <mergeCell ref="B60:E60"/>
    <mergeCell ref="B31:E31"/>
    <mergeCell ref="B62:E62"/>
    <mergeCell ref="B53:E53"/>
    <mergeCell ref="B57:E57"/>
    <mergeCell ref="B50:E50"/>
    <mergeCell ref="B48:E48"/>
    <mergeCell ref="B15:E15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rightToLeft="1" topLeftCell="A13" zoomScaleNormal="100" workbookViewId="0">
      <selection activeCell="C27" sqref="C27"/>
    </sheetView>
  </sheetViews>
  <sheetFormatPr defaultRowHeight="14.25"/>
  <cols>
    <col min="1" max="1" width="1.25" style="3" customWidth="1"/>
    <col min="2" max="2" width="23.375" style="3" customWidth="1"/>
    <col min="3" max="3" width="14.875" style="47" customWidth="1"/>
    <col min="4" max="4" width="74.25" style="3" customWidth="1"/>
    <col min="5" max="93" width="9" style="3"/>
    <col min="94" max="94" width="23.25" style="3" customWidth="1"/>
    <col min="95" max="95" width="10.625" style="3" customWidth="1"/>
    <col min="96" max="96" width="9.375" style="3" customWidth="1"/>
    <col min="97" max="97" width="14.625" style="3" customWidth="1"/>
    <col min="98" max="98" width="12.75" style="3" customWidth="1"/>
    <col min="99" max="99" width="30.625" style="3" customWidth="1"/>
    <col min="100" max="349" width="9" style="3"/>
    <col min="350" max="350" width="23.25" style="3" customWidth="1"/>
    <col min="351" max="351" width="10.625" style="3" customWidth="1"/>
    <col min="352" max="352" width="9.375" style="3" customWidth="1"/>
    <col min="353" max="353" width="14.625" style="3" customWidth="1"/>
    <col min="354" max="354" width="12.75" style="3" customWidth="1"/>
    <col min="355" max="355" width="30.625" style="3" customWidth="1"/>
    <col min="356" max="605" width="9" style="3"/>
    <col min="606" max="606" width="23.25" style="3" customWidth="1"/>
    <col min="607" max="607" width="10.625" style="3" customWidth="1"/>
    <col min="608" max="608" width="9.375" style="3" customWidth="1"/>
    <col min="609" max="609" width="14.625" style="3" customWidth="1"/>
    <col min="610" max="610" width="12.75" style="3" customWidth="1"/>
    <col min="611" max="611" width="30.625" style="3" customWidth="1"/>
    <col min="612" max="861" width="9" style="3"/>
    <col min="862" max="862" width="23.25" style="3" customWidth="1"/>
    <col min="863" max="863" width="10.625" style="3" customWidth="1"/>
    <col min="864" max="864" width="9.375" style="3" customWidth="1"/>
    <col min="865" max="865" width="14.625" style="3" customWidth="1"/>
    <col min="866" max="866" width="12.75" style="3" customWidth="1"/>
    <col min="867" max="867" width="30.625" style="3" customWidth="1"/>
    <col min="868" max="1117" width="9" style="3"/>
    <col min="1118" max="1118" width="23.25" style="3" customWidth="1"/>
    <col min="1119" max="1119" width="10.625" style="3" customWidth="1"/>
    <col min="1120" max="1120" width="9.375" style="3" customWidth="1"/>
    <col min="1121" max="1121" width="14.625" style="3" customWidth="1"/>
    <col min="1122" max="1122" width="12.75" style="3" customWidth="1"/>
    <col min="1123" max="1123" width="30.625" style="3" customWidth="1"/>
    <col min="1124" max="1373" width="9" style="3"/>
    <col min="1374" max="1374" width="23.25" style="3" customWidth="1"/>
    <col min="1375" max="1375" width="10.625" style="3" customWidth="1"/>
    <col min="1376" max="1376" width="9.375" style="3" customWidth="1"/>
    <col min="1377" max="1377" width="14.625" style="3" customWidth="1"/>
    <col min="1378" max="1378" width="12.75" style="3" customWidth="1"/>
    <col min="1379" max="1379" width="30.625" style="3" customWidth="1"/>
    <col min="1380" max="1629" width="9" style="3"/>
    <col min="1630" max="1630" width="23.25" style="3" customWidth="1"/>
    <col min="1631" max="1631" width="10.625" style="3" customWidth="1"/>
    <col min="1632" max="1632" width="9.375" style="3" customWidth="1"/>
    <col min="1633" max="1633" width="14.625" style="3" customWidth="1"/>
    <col min="1634" max="1634" width="12.75" style="3" customWidth="1"/>
    <col min="1635" max="1635" width="30.625" style="3" customWidth="1"/>
    <col min="1636" max="1885" width="9" style="3"/>
    <col min="1886" max="1886" width="23.25" style="3" customWidth="1"/>
    <col min="1887" max="1887" width="10.625" style="3" customWidth="1"/>
    <col min="1888" max="1888" width="9.375" style="3" customWidth="1"/>
    <col min="1889" max="1889" width="14.625" style="3" customWidth="1"/>
    <col min="1890" max="1890" width="12.75" style="3" customWidth="1"/>
    <col min="1891" max="1891" width="30.625" style="3" customWidth="1"/>
    <col min="1892" max="2141" width="9" style="3"/>
    <col min="2142" max="2142" width="23.25" style="3" customWidth="1"/>
    <col min="2143" max="2143" width="10.625" style="3" customWidth="1"/>
    <col min="2144" max="2144" width="9.375" style="3" customWidth="1"/>
    <col min="2145" max="2145" width="14.625" style="3" customWidth="1"/>
    <col min="2146" max="2146" width="12.75" style="3" customWidth="1"/>
    <col min="2147" max="2147" width="30.625" style="3" customWidth="1"/>
    <col min="2148" max="2397" width="9" style="3"/>
    <col min="2398" max="2398" width="23.25" style="3" customWidth="1"/>
    <col min="2399" max="2399" width="10.625" style="3" customWidth="1"/>
    <col min="2400" max="2400" width="9.375" style="3" customWidth="1"/>
    <col min="2401" max="2401" width="14.625" style="3" customWidth="1"/>
    <col min="2402" max="2402" width="12.75" style="3" customWidth="1"/>
    <col min="2403" max="2403" width="30.625" style="3" customWidth="1"/>
    <col min="2404" max="2653" width="9" style="3"/>
    <col min="2654" max="2654" width="23.25" style="3" customWidth="1"/>
    <col min="2655" max="2655" width="10.625" style="3" customWidth="1"/>
    <col min="2656" max="2656" width="9.375" style="3" customWidth="1"/>
    <col min="2657" max="2657" width="14.625" style="3" customWidth="1"/>
    <col min="2658" max="2658" width="12.75" style="3" customWidth="1"/>
    <col min="2659" max="2659" width="30.625" style="3" customWidth="1"/>
    <col min="2660" max="2909" width="9" style="3"/>
    <col min="2910" max="2910" width="23.25" style="3" customWidth="1"/>
    <col min="2911" max="2911" width="10.625" style="3" customWidth="1"/>
    <col min="2912" max="2912" width="9.375" style="3" customWidth="1"/>
    <col min="2913" max="2913" width="14.625" style="3" customWidth="1"/>
    <col min="2914" max="2914" width="12.75" style="3" customWidth="1"/>
    <col min="2915" max="2915" width="30.625" style="3" customWidth="1"/>
    <col min="2916" max="3165" width="9" style="3"/>
    <col min="3166" max="3166" width="23.25" style="3" customWidth="1"/>
    <col min="3167" max="3167" width="10.625" style="3" customWidth="1"/>
    <col min="3168" max="3168" width="9.375" style="3" customWidth="1"/>
    <col min="3169" max="3169" width="14.625" style="3" customWidth="1"/>
    <col min="3170" max="3170" width="12.75" style="3" customWidth="1"/>
    <col min="3171" max="3171" width="30.625" style="3" customWidth="1"/>
    <col min="3172" max="3421" width="9" style="3"/>
    <col min="3422" max="3422" width="23.25" style="3" customWidth="1"/>
    <col min="3423" max="3423" width="10.625" style="3" customWidth="1"/>
    <col min="3424" max="3424" width="9.375" style="3" customWidth="1"/>
    <col min="3425" max="3425" width="14.625" style="3" customWidth="1"/>
    <col min="3426" max="3426" width="12.75" style="3" customWidth="1"/>
    <col min="3427" max="3427" width="30.625" style="3" customWidth="1"/>
    <col min="3428" max="3677" width="9" style="3"/>
    <col min="3678" max="3678" width="23.25" style="3" customWidth="1"/>
    <col min="3679" max="3679" width="10.625" style="3" customWidth="1"/>
    <col min="3680" max="3680" width="9.375" style="3" customWidth="1"/>
    <col min="3681" max="3681" width="14.625" style="3" customWidth="1"/>
    <col min="3682" max="3682" width="12.75" style="3" customWidth="1"/>
    <col min="3683" max="3683" width="30.625" style="3" customWidth="1"/>
    <col min="3684" max="3933" width="9" style="3"/>
    <col min="3934" max="3934" width="23.25" style="3" customWidth="1"/>
    <col min="3935" max="3935" width="10.625" style="3" customWidth="1"/>
    <col min="3936" max="3936" width="9.375" style="3" customWidth="1"/>
    <col min="3937" max="3937" width="14.625" style="3" customWidth="1"/>
    <col min="3938" max="3938" width="12.75" style="3" customWidth="1"/>
    <col min="3939" max="3939" width="30.625" style="3" customWidth="1"/>
    <col min="3940" max="4189" width="9" style="3"/>
    <col min="4190" max="4190" width="23.25" style="3" customWidth="1"/>
    <col min="4191" max="4191" width="10.625" style="3" customWidth="1"/>
    <col min="4192" max="4192" width="9.375" style="3" customWidth="1"/>
    <col min="4193" max="4193" width="14.625" style="3" customWidth="1"/>
    <col min="4194" max="4194" width="12.75" style="3" customWidth="1"/>
    <col min="4195" max="4195" width="30.625" style="3" customWidth="1"/>
    <col min="4196" max="4445" width="9" style="3"/>
    <col min="4446" max="4446" width="23.25" style="3" customWidth="1"/>
    <col min="4447" max="4447" width="10.625" style="3" customWidth="1"/>
    <col min="4448" max="4448" width="9.375" style="3" customWidth="1"/>
    <col min="4449" max="4449" width="14.625" style="3" customWidth="1"/>
    <col min="4450" max="4450" width="12.75" style="3" customWidth="1"/>
    <col min="4451" max="4451" width="30.625" style="3" customWidth="1"/>
    <col min="4452" max="4701" width="9" style="3"/>
    <col min="4702" max="4702" width="23.25" style="3" customWidth="1"/>
    <col min="4703" max="4703" width="10.625" style="3" customWidth="1"/>
    <col min="4704" max="4704" width="9.375" style="3" customWidth="1"/>
    <col min="4705" max="4705" width="14.625" style="3" customWidth="1"/>
    <col min="4706" max="4706" width="12.75" style="3" customWidth="1"/>
    <col min="4707" max="4707" width="30.625" style="3" customWidth="1"/>
    <col min="4708" max="4957" width="9" style="3"/>
    <col min="4958" max="4958" width="23.25" style="3" customWidth="1"/>
    <col min="4959" max="4959" width="10.625" style="3" customWidth="1"/>
    <col min="4960" max="4960" width="9.375" style="3" customWidth="1"/>
    <col min="4961" max="4961" width="14.625" style="3" customWidth="1"/>
    <col min="4962" max="4962" width="12.75" style="3" customWidth="1"/>
    <col min="4963" max="4963" width="30.625" style="3" customWidth="1"/>
    <col min="4964" max="5213" width="9" style="3"/>
    <col min="5214" max="5214" width="23.25" style="3" customWidth="1"/>
    <col min="5215" max="5215" width="10.625" style="3" customWidth="1"/>
    <col min="5216" max="5216" width="9.375" style="3" customWidth="1"/>
    <col min="5217" max="5217" width="14.625" style="3" customWidth="1"/>
    <col min="5218" max="5218" width="12.75" style="3" customWidth="1"/>
    <col min="5219" max="5219" width="30.625" style="3" customWidth="1"/>
    <col min="5220" max="5469" width="9" style="3"/>
    <col min="5470" max="5470" width="23.25" style="3" customWidth="1"/>
    <col min="5471" max="5471" width="10.625" style="3" customWidth="1"/>
    <col min="5472" max="5472" width="9.375" style="3" customWidth="1"/>
    <col min="5473" max="5473" width="14.625" style="3" customWidth="1"/>
    <col min="5474" max="5474" width="12.75" style="3" customWidth="1"/>
    <col min="5475" max="5475" width="30.625" style="3" customWidth="1"/>
    <col min="5476" max="5725" width="9" style="3"/>
    <col min="5726" max="5726" width="23.25" style="3" customWidth="1"/>
    <col min="5727" max="5727" width="10.625" style="3" customWidth="1"/>
    <col min="5728" max="5728" width="9.375" style="3" customWidth="1"/>
    <col min="5729" max="5729" width="14.625" style="3" customWidth="1"/>
    <col min="5730" max="5730" width="12.75" style="3" customWidth="1"/>
    <col min="5731" max="5731" width="30.625" style="3" customWidth="1"/>
    <col min="5732" max="5981" width="9" style="3"/>
    <col min="5982" max="5982" width="23.25" style="3" customWidth="1"/>
    <col min="5983" max="5983" width="10.625" style="3" customWidth="1"/>
    <col min="5984" max="5984" width="9.375" style="3" customWidth="1"/>
    <col min="5985" max="5985" width="14.625" style="3" customWidth="1"/>
    <col min="5986" max="5986" width="12.75" style="3" customWidth="1"/>
    <col min="5987" max="5987" width="30.625" style="3" customWidth="1"/>
    <col min="5988" max="6237" width="9" style="3"/>
    <col min="6238" max="6238" width="23.25" style="3" customWidth="1"/>
    <col min="6239" max="6239" width="10.625" style="3" customWidth="1"/>
    <col min="6240" max="6240" width="9.375" style="3" customWidth="1"/>
    <col min="6241" max="6241" width="14.625" style="3" customWidth="1"/>
    <col min="6242" max="6242" width="12.75" style="3" customWidth="1"/>
    <col min="6243" max="6243" width="30.625" style="3" customWidth="1"/>
    <col min="6244" max="6493" width="9" style="3"/>
    <col min="6494" max="6494" width="23.25" style="3" customWidth="1"/>
    <col min="6495" max="6495" width="10.625" style="3" customWidth="1"/>
    <col min="6496" max="6496" width="9.375" style="3" customWidth="1"/>
    <col min="6497" max="6497" width="14.625" style="3" customWidth="1"/>
    <col min="6498" max="6498" width="12.75" style="3" customWidth="1"/>
    <col min="6499" max="6499" width="30.625" style="3" customWidth="1"/>
    <col min="6500" max="6749" width="9" style="3"/>
    <col min="6750" max="6750" width="23.25" style="3" customWidth="1"/>
    <col min="6751" max="6751" width="10.625" style="3" customWidth="1"/>
    <col min="6752" max="6752" width="9.375" style="3" customWidth="1"/>
    <col min="6753" max="6753" width="14.625" style="3" customWidth="1"/>
    <col min="6754" max="6754" width="12.75" style="3" customWidth="1"/>
    <col min="6755" max="6755" width="30.625" style="3" customWidth="1"/>
    <col min="6756" max="7005" width="9" style="3"/>
    <col min="7006" max="7006" width="23.25" style="3" customWidth="1"/>
    <col min="7007" max="7007" width="10.625" style="3" customWidth="1"/>
    <col min="7008" max="7008" width="9.375" style="3" customWidth="1"/>
    <col min="7009" max="7009" width="14.625" style="3" customWidth="1"/>
    <col min="7010" max="7010" width="12.75" style="3" customWidth="1"/>
    <col min="7011" max="7011" width="30.625" style="3" customWidth="1"/>
    <col min="7012" max="7261" width="9" style="3"/>
    <col min="7262" max="7262" width="23.25" style="3" customWidth="1"/>
    <col min="7263" max="7263" width="10.625" style="3" customWidth="1"/>
    <col min="7264" max="7264" width="9.375" style="3" customWidth="1"/>
    <col min="7265" max="7265" width="14.625" style="3" customWidth="1"/>
    <col min="7266" max="7266" width="12.75" style="3" customWidth="1"/>
    <col min="7267" max="7267" width="30.625" style="3" customWidth="1"/>
    <col min="7268" max="7517" width="9" style="3"/>
    <col min="7518" max="7518" width="23.25" style="3" customWidth="1"/>
    <col min="7519" max="7519" width="10.625" style="3" customWidth="1"/>
    <col min="7520" max="7520" width="9.375" style="3" customWidth="1"/>
    <col min="7521" max="7521" width="14.625" style="3" customWidth="1"/>
    <col min="7522" max="7522" width="12.75" style="3" customWidth="1"/>
    <col min="7523" max="7523" width="30.625" style="3" customWidth="1"/>
    <col min="7524" max="7773" width="9" style="3"/>
    <col min="7774" max="7774" width="23.25" style="3" customWidth="1"/>
    <col min="7775" max="7775" width="10.625" style="3" customWidth="1"/>
    <col min="7776" max="7776" width="9.375" style="3" customWidth="1"/>
    <col min="7777" max="7777" width="14.625" style="3" customWidth="1"/>
    <col min="7778" max="7778" width="12.75" style="3" customWidth="1"/>
    <col min="7779" max="7779" width="30.625" style="3" customWidth="1"/>
    <col min="7780" max="8029" width="9" style="3"/>
    <col min="8030" max="8030" width="23.25" style="3" customWidth="1"/>
    <col min="8031" max="8031" width="10.625" style="3" customWidth="1"/>
    <col min="8032" max="8032" width="9.375" style="3" customWidth="1"/>
    <col min="8033" max="8033" width="14.625" style="3" customWidth="1"/>
    <col min="8034" max="8034" width="12.75" style="3" customWidth="1"/>
    <col min="8035" max="8035" width="30.625" style="3" customWidth="1"/>
    <col min="8036" max="8285" width="9" style="3"/>
    <col min="8286" max="8286" width="23.25" style="3" customWidth="1"/>
    <col min="8287" max="8287" width="10.625" style="3" customWidth="1"/>
    <col min="8288" max="8288" width="9.375" style="3" customWidth="1"/>
    <col min="8289" max="8289" width="14.625" style="3" customWidth="1"/>
    <col min="8290" max="8290" width="12.75" style="3" customWidth="1"/>
    <col min="8291" max="8291" width="30.625" style="3" customWidth="1"/>
    <col min="8292" max="8541" width="9" style="3"/>
    <col min="8542" max="8542" width="23.25" style="3" customWidth="1"/>
    <col min="8543" max="8543" width="10.625" style="3" customWidth="1"/>
    <col min="8544" max="8544" width="9.375" style="3" customWidth="1"/>
    <col min="8545" max="8545" width="14.625" style="3" customWidth="1"/>
    <col min="8546" max="8546" width="12.75" style="3" customWidth="1"/>
    <col min="8547" max="8547" width="30.625" style="3" customWidth="1"/>
    <col min="8548" max="8797" width="9" style="3"/>
    <col min="8798" max="8798" width="23.25" style="3" customWidth="1"/>
    <col min="8799" max="8799" width="10.625" style="3" customWidth="1"/>
    <col min="8800" max="8800" width="9.375" style="3" customWidth="1"/>
    <col min="8801" max="8801" width="14.625" style="3" customWidth="1"/>
    <col min="8802" max="8802" width="12.75" style="3" customWidth="1"/>
    <col min="8803" max="8803" width="30.625" style="3" customWidth="1"/>
    <col min="8804" max="9053" width="9" style="3"/>
    <col min="9054" max="9054" width="23.25" style="3" customWidth="1"/>
    <col min="9055" max="9055" width="10.625" style="3" customWidth="1"/>
    <col min="9056" max="9056" width="9.375" style="3" customWidth="1"/>
    <col min="9057" max="9057" width="14.625" style="3" customWidth="1"/>
    <col min="9058" max="9058" width="12.75" style="3" customWidth="1"/>
    <col min="9059" max="9059" width="30.625" style="3" customWidth="1"/>
    <col min="9060" max="9309" width="9" style="3"/>
    <col min="9310" max="9310" width="23.25" style="3" customWidth="1"/>
    <col min="9311" max="9311" width="10.625" style="3" customWidth="1"/>
    <col min="9312" max="9312" width="9.375" style="3" customWidth="1"/>
    <col min="9313" max="9313" width="14.625" style="3" customWidth="1"/>
    <col min="9314" max="9314" width="12.75" style="3" customWidth="1"/>
    <col min="9315" max="9315" width="30.625" style="3" customWidth="1"/>
    <col min="9316" max="9565" width="9" style="3"/>
    <col min="9566" max="9566" width="23.25" style="3" customWidth="1"/>
    <col min="9567" max="9567" width="10.625" style="3" customWidth="1"/>
    <col min="9568" max="9568" width="9.375" style="3" customWidth="1"/>
    <col min="9569" max="9569" width="14.625" style="3" customWidth="1"/>
    <col min="9570" max="9570" width="12.75" style="3" customWidth="1"/>
    <col min="9571" max="9571" width="30.625" style="3" customWidth="1"/>
    <col min="9572" max="9821" width="9" style="3"/>
    <col min="9822" max="9822" width="23.25" style="3" customWidth="1"/>
    <col min="9823" max="9823" width="10.625" style="3" customWidth="1"/>
    <col min="9824" max="9824" width="9.375" style="3" customWidth="1"/>
    <col min="9825" max="9825" width="14.625" style="3" customWidth="1"/>
    <col min="9826" max="9826" width="12.75" style="3" customWidth="1"/>
    <col min="9827" max="9827" width="30.625" style="3" customWidth="1"/>
    <col min="9828" max="10077" width="9" style="3"/>
    <col min="10078" max="10078" width="23.25" style="3" customWidth="1"/>
    <col min="10079" max="10079" width="10.625" style="3" customWidth="1"/>
    <col min="10080" max="10080" width="9.375" style="3" customWidth="1"/>
    <col min="10081" max="10081" width="14.625" style="3" customWidth="1"/>
    <col min="10082" max="10082" width="12.75" style="3" customWidth="1"/>
    <col min="10083" max="10083" width="30.625" style="3" customWidth="1"/>
    <col min="10084" max="10333" width="9" style="3"/>
    <col min="10334" max="10334" width="23.25" style="3" customWidth="1"/>
    <col min="10335" max="10335" width="10.625" style="3" customWidth="1"/>
    <col min="10336" max="10336" width="9.375" style="3" customWidth="1"/>
    <col min="10337" max="10337" width="14.625" style="3" customWidth="1"/>
    <col min="10338" max="10338" width="12.75" style="3" customWidth="1"/>
    <col min="10339" max="10339" width="30.625" style="3" customWidth="1"/>
    <col min="10340" max="10589" width="9" style="3"/>
    <col min="10590" max="10590" width="23.25" style="3" customWidth="1"/>
    <col min="10591" max="10591" width="10.625" style="3" customWidth="1"/>
    <col min="10592" max="10592" width="9.375" style="3" customWidth="1"/>
    <col min="10593" max="10593" width="14.625" style="3" customWidth="1"/>
    <col min="10594" max="10594" width="12.75" style="3" customWidth="1"/>
    <col min="10595" max="10595" width="30.625" style="3" customWidth="1"/>
    <col min="10596" max="10845" width="9" style="3"/>
    <col min="10846" max="10846" width="23.25" style="3" customWidth="1"/>
    <col min="10847" max="10847" width="10.625" style="3" customWidth="1"/>
    <col min="10848" max="10848" width="9.375" style="3" customWidth="1"/>
    <col min="10849" max="10849" width="14.625" style="3" customWidth="1"/>
    <col min="10850" max="10850" width="12.75" style="3" customWidth="1"/>
    <col min="10851" max="10851" width="30.625" style="3" customWidth="1"/>
    <col min="10852" max="11101" width="9" style="3"/>
    <col min="11102" max="11102" width="23.25" style="3" customWidth="1"/>
    <col min="11103" max="11103" width="10.625" style="3" customWidth="1"/>
    <col min="11104" max="11104" width="9.375" style="3" customWidth="1"/>
    <col min="11105" max="11105" width="14.625" style="3" customWidth="1"/>
    <col min="11106" max="11106" width="12.75" style="3" customWidth="1"/>
    <col min="11107" max="11107" width="30.625" style="3" customWidth="1"/>
    <col min="11108" max="11357" width="9" style="3"/>
    <col min="11358" max="11358" width="23.25" style="3" customWidth="1"/>
    <col min="11359" max="11359" width="10.625" style="3" customWidth="1"/>
    <col min="11360" max="11360" width="9.375" style="3" customWidth="1"/>
    <col min="11361" max="11361" width="14.625" style="3" customWidth="1"/>
    <col min="11362" max="11362" width="12.75" style="3" customWidth="1"/>
    <col min="11363" max="11363" width="30.625" style="3" customWidth="1"/>
    <col min="11364" max="11613" width="9" style="3"/>
    <col min="11614" max="11614" width="23.25" style="3" customWidth="1"/>
    <col min="11615" max="11615" width="10.625" style="3" customWidth="1"/>
    <col min="11616" max="11616" width="9.375" style="3" customWidth="1"/>
    <col min="11617" max="11617" width="14.625" style="3" customWidth="1"/>
    <col min="11618" max="11618" width="12.75" style="3" customWidth="1"/>
    <col min="11619" max="11619" width="30.625" style="3" customWidth="1"/>
    <col min="11620" max="11869" width="9" style="3"/>
    <col min="11870" max="11870" width="23.25" style="3" customWidth="1"/>
    <col min="11871" max="11871" width="10.625" style="3" customWidth="1"/>
    <col min="11872" max="11872" width="9.375" style="3" customWidth="1"/>
    <col min="11873" max="11873" width="14.625" style="3" customWidth="1"/>
    <col min="11874" max="11874" width="12.75" style="3" customWidth="1"/>
    <col min="11875" max="11875" width="30.625" style="3" customWidth="1"/>
    <col min="11876" max="12125" width="9" style="3"/>
    <col min="12126" max="12126" width="23.25" style="3" customWidth="1"/>
    <col min="12127" max="12127" width="10.625" style="3" customWidth="1"/>
    <col min="12128" max="12128" width="9.375" style="3" customWidth="1"/>
    <col min="12129" max="12129" width="14.625" style="3" customWidth="1"/>
    <col min="12130" max="12130" width="12.75" style="3" customWidth="1"/>
    <col min="12131" max="12131" width="30.625" style="3" customWidth="1"/>
    <col min="12132" max="12381" width="9" style="3"/>
    <col min="12382" max="12382" width="23.25" style="3" customWidth="1"/>
    <col min="12383" max="12383" width="10.625" style="3" customWidth="1"/>
    <col min="12384" max="12384" width="9.375" style="3" customWidth="1"/>
    <col min="12385" max="12385" width="14.625" style="3" customWidth="1"/>
    <col min="12386" max="12386" width="12.75" style="3" customWidth="1"/>
    <col min="12387" max="12387" width="30.625" style="3" customWidth="1"/>
    <col min="12388" max="12637" width="9" style="3"/>
    <col min="12638" max="12638" width="23.25" style="3" customWidth="1"/>
    <col min="12639" max="12639" width="10.625" style="3" customWidth="1"/>
    <col min="12640" max="12640" width="9.375" style="3" customWidth="1"/>
    <col min="12641" max="12641" width="14.625" style="3" customWidth="1"/>
    <col min="12642" max="12642" width="12.75" style="3" customWidth="1"/>
    <col min="12643" max="12643" width="30.625" style="3" customWidth="1"/>
    <col min="12644" max="12893" width="9" style="3"/>
    <col min="12894" max="12894" width="23.25" style="3" customWidth="1"/>
    <col min="12895" max="12895" width="10.625" style="3" customWidth="1"/>
    <col min="12896" max="12896" width="9.375" style="3" customWidth="1"/>
    <col min="12897" max="12897" width="14.625" style="3" customWidth="1"/>
    <col min="12898" max="12898" width="12.75" style="3" customWidth="1"/>
    <col min="12899" max="12899" width="30.625" style="3" customWidth="1"/>
    <col min="12900" max="13149" width="9" style="3"/>
    <col min="13150" max="13150" width="23.25" style="3" customWidth="1"/>
    <col min="13151" max="13151" width="10.625" style="3" customWidth="1"/>
    <col min="13152" max="13152" width="9.375" style="3" customWidth="1"/>
    <col min="13153" max="13153" width="14.625" style="3" customWidth="1"/>
    <col min="13154" max="13154" width="12.75" style="3" customWidth="1"/>
    <col min="13155" max="13155" width="30.625" style="3" customWidth="1"/>
    <col min="13156" max="13405" width="9" style="3"/>
    <col min="13406" max="13406" width="23.25" style="3" customWidth="1"/>
    <col min="13407" max="13407" width="10.625" style="3" customWidth="1"/>
    <col min="13408" max="13408" width="9.375" style="3" customWidth="1"/>
    <col min="13409" max="13409" width="14.625" style="3" customWidth="1"/>
    <col min="13410" max="13410" width="12.75" style="3" customWidth="1"/>
    <col min="13411" max="13411" width="30.625" style="3" customWidth="1"/>
    <col min="13412" max="13661" width="9" style="3"/>
    <col min="13662" max="13662" width="23.25" style="3" customWidth="1"/>
    <col min="13663" max="13663" width="10.625" style="3" customWidth="1"/>
    <col min="13664" max="13664" width="9.375" style="3" customWidth="1"/>
    <col min="13665" max="13665" width="14.625" style="3" customWidth="1"/>
    <col min="13666" max="13666" width="12.75" style="3" customWidth="1"/>
    <col min="13667" max="13667" width="30.625" style="3" customWidth="1"/>
    <col min="13668" max="13917" width="9" style="3"/>
    <col min="13918" max="13918" width="23.25" style="3" customWidth="1"/>
    <col min="13919" max="13919" width="10.625" style="3" customWidth="1"/>
    <col min="13920" max="13920" width="9.375" style="3" customWidth="1"/>
    <col min="13921" max="13921" width="14.625" style="3" customWidth="1"/>
    <col min="13922" max="13922" width="12.75" style="3" customWidth="1"/>
    <col min="13923" max="13923" width="30.625" style="3" customWidth="1"/>
    <col min="13924" max="14173" width="9" style="3"/>
    <col min="14174" max="14174" width="23.25" style="3" customWidth="1"/>
    <col min="14175" max="14175" width="10.625" style="3" customWidth="1"/>
    <col min="14176" max="14176" width="9.375" style="3" customWidth="1"/>
    <col min="14177" max="14177" width="14.625" style="3" customWidth="1"/>
    <col min="14178" max="14178" width="12.75" style="3" customWidth="1"/>
    <col min="14179" max="14179" width="30.625" style="3" customWidth="1"/>
    <col min="14180" max="14429" width="9" style="3"/>
    <col min="14430" max="14430" width="23.25" style="3" customWidth="1"/>
    <col min="14431" max="14431" width="10.625" style="3" customWidth="1"/>
    <col min="14432" max="14432" width="9.375" style="3" customWidth="1"/>
    <col min="14433" max="14433" width="14.625" style="3" customWidth="1"/>
    <col min="14434" max="14434" width="12.75" style="3" customWidth="1"/>
    <col min="14435" max="14435" width="30.625" style="3" customWidth="1"/>
    <col min="14436" max="14685" width="9" style="3"/>
    <col min="14686" max="14686" width="23.25" style="3" customWidth="1"/>
    <col min="14687" max="14687" width="10.625" style="3" customWidth="1"/>
    <col min="14688" max="14688" width="9.375" style="3" customWidth="1"/>
    <col min="14689" max="14689" width="14.625" style="3" customWidth="1"/>
    <col min="14690" max="14690" width="12.75" style="3" customWidth="1"/>
    <col min="14691" max="14691" width="30.625" style="3" customWidth="1"/>
    <col min="14692" max="14941" width="9" style="3"/>
    <col min="14942" max="14942" width="23.25" style="3" customWidth="1"/>
    <col min="14943" max="14943" width="10.625" style="3" customWidth="1"/>
    <col min="14944" max="14944" width="9.375" style="3" customWidth="1"/>
    <col min="14945" max="14945" width="14.625" style="3" customWidth="1"/>
    <col min="14946" max="14946" width="12.75" style="3" customWidth="1"/>
    <col min="14947" max="14947" width="30.625" style="3" customWidth="1"/>
    <col min="14948" max="15197" width="9" style="3"/>
    <col min="15198" max="15198" width="23.25" style="3" customWidth="1"/>
    <col min="15199" max="15199" width="10.625" style="3" customWidth="1"/>
    <col min="15200" max="15200" width="9.375" style="3" customWidth="1"/>
    <col min="15201" max="15201" width="14.625" style="3" customWidth="1"/>
    <col min="15202" max="15202" width="12.75" style="3" customWidth="1"/>
    <col min="15203" max="15203" width="30.625" style="3" customWidth="1"/>
    <col min="15204" max="15453" width="9" style="3"/>
    <col min="15454" max="15454" width="23.25" style="3" customWidth="1"/>
    <col min="15455" max="15455" width="10.625" style="3" customWidth="1"/>
    <col min="15456" max="15456" width="9.375" style="3" customWidth="1"/>
    <col min="15457" max="15457" width="14.625" style="3" customWidth="1"/>
    <col min="15458" max="15458" width="12.75" style="3" customWidth="1"/>
    <col min="15459" max="15459" width="30.625" style="3" customWidth="1"/>
    <col min="15460" max="15709" width="9" style="3"/>
    <col min="15710" max="15710" width="23.25" style="3" customWidth="1"/>
    <col min="15711" max="15711" width="10.625" style="3" customWidth="1"/>
    <col min="15712" max="15712" width="9.375" style="3" customWidth="1"/>
    <col min="15713" max="15713" width="14.625" style="3" customWidth="1"/>
    <col min="15714" max="15714" width="12.75" style="3" customWidth="1"/>
    <col min="15715" max="15715" width="30.625" style="3" customWidth="1"/>
    <col min="15716" max="15965" width="9" style="3"/>
    <col min="15966" max="15966" width="23.25" style="3" customWidth="1"/>
    <col min="15967" max="15967" width="10.625" style="3" customWidth="1"/>
    <col min="15968" max="15968" width="9.375" style="3" customWidth="1"/>
    <col min="15969" max="15969" width="14.625" style="3" customWidth="1"/>
    <col min="15970" max="15970" width="12.75" style="3" customWidth="1"/>
    <col min="15971" max="15971" width="30.625" style="3" customWidth="1"/>
    <col min="15972" max="16384" width="9" style="3"/>
  </cols>
  <sheetData>
    <row r="1" spans="1:4" s="11" customFormat="1" ht="26.25" customHeight="1">
      <c r="A1" s="13"/>
      <c r="B1" s="210" t="s">
        <v>57</v>
      </c>
      <c r="C1" s="210"/>
      <c r="D1" s="210"/>
    </row>
    <row r="2" spans="1:4" s="24" customFormat="1" ht="34.5" customHeight="1">
      <c r="B2" s="34" t="s">
        <v>29</v>
      </c>
      <c r="C2" s="51" t="s">
        <v>47</v>
      </c>
      <c r="D2" s="34" t="s">
        <v>48</v>
      </c>
    </row>
    <row r="3" spans="1:4" ht="57" customHeight="1">
      <c r="B3" s="52" t="s">
        <v>38</v>
      </c>
      <c r="C3" s="58">
        <v>42191</v>
      </c>
      <c r="D3" s="53" t="s">
        <v>174</v>
      </c>
    </row>
    <row r="4" spans="1:4" ht="62.25" customHeight="1">
      <c r="B4" s="52" t="s">
        <v>39</v>
      </c>
      <c r="C4" s="58">
        <v>42564</v>
      </c>
      <c r="D4" s="53" t="s">
        <v>173</v>
      </c>
    </row>
    <row r="5" spans="1:4" ht="53.25" customHeight="1">
      <c r="B5" s="52" t="s">
        <v>43</v>
      </c>
      <c r="C5" s="58">
        <v>42922</v>
      </c>
      <c r="D5" s="53" t="s">
        <v>175</v>
      </c>
    </row>
    <row r="6" spans="1:4" ht="53.25" customHeight="1">
      <c r="B6" s="52" t="s">
        <v>42</v>
      </c>
      <c r="C6" s="58">
        <v>42953</v>
      </c>
      <c r="D6" s="53" t="s">
        <v>172</v>
      </c>
    </row>
    <row r="7" spans="1:4" ht="39.950000000000003" customHeight="1">
      <c r="B7" s="52" t="s">
        <v>41</v>
      </c>
      <c r="C7" s="58">
        <v>42799</v>
      </c>
      <c r="D7" s="53" t="s">
        <v>138</v>
      </c>
    </row>
    <row r="8" spans="1:4" ht="66.75" customHeight="1">
      <c r="B8" s="52" t="s">
        <v>40</v>
      </c>
      <c r="C8" s="58">
        <v>42591</v>
      </c>
      <c r="D8" s="53" t="s">
        <v>170</v>
      </c>
    </row>
    <row r="9" spans="1:4" ht="39.950000000000003" customHeight="1">
      <c r="B9" s="54" t="s">
        <v>54</v>
      </c>
      <c r="C9" s="58">
        <v>43697</v>
      </c>
      <c r="D9" s="53" t="s">
        <v>171</v>
      </c>
    </row>
    <row r="10" spans="1:4" ht="39.950000000000003" customHeight="1">
      <c r="B10" s="54" t="s">
        <v>55</v>
      </c>
      <c r="C10" s="58">
        <v>43697</v>
      </c>
      <c r="D10" s="53" t="s">
        <v>177</v>
      </c>
    </row>
    <row r="11" spans="1:4" ht="39.950000000000003" customHeight="1">
      <c r="B11" s="54" t="s">
        <v>56</v>
      </c>
      <c r="C11" s="58">
        <v>43697</v>
      </c>
      <c r="D11" s="53" t="s">
        <v>139</v>
      </c>
    </row>
    <row r="12" spans="1:4" ht="39.950000000000003" customHeight="1">
      <c r="B12" s="38" t="s">
        <v>65</v>
      </c>
      <c r="C12" s="58">
        <v>44138</v>
      </c>
      <c r="D12" s="55" t="s">
        <v>140</v>
      </c>
    </row>
    <row r="13" spans="1:4" ht="39.950000000000003" customHeight="1">
      <c r="B13" s="38" t="s">
        <v>67</v>
      </c>
      <c r="C13" s="58">
        <v>44138</v>
      </c>
      <c r="D13" s="55" t="s">
        <v>176</v>
      </c>
    </row>
    <row r="14" spans="1:4" ht="33.75" customHeight="1">
      <c r="B14" s="38" t="s">
        <v>66</v>
      </c>
      <c r="C14" s="58">
        <v>44138</v>
      </c>
      <c r="D14" s="55" t="s">
        <v>141</v>
      </c>
    </row>
    <row r="15" spans="1:4" ht="39.950000000000003" customHeight="1">
      <c r="B15" s="48" t="s">
        <v>106</v>
      </c>
      <c r="C15" s="64">
        <v>44437</v>
      </c>
      <c r="D15" s="55" t="s">
        <v>169</v>
      </c>
    </row>
    <row r="16" spans="1:4" ht="31.5" customHeight="1">
      <c r="B16" s="50" t="s">
        <v>135</v>
      </c>
      <c r="C16" s="64">
        <v>44458</v>
      </c>
      <c r="D16" s="55" t="s">
        <v>142</v>
      </c>
    </row>
    <row r="17" spans="2:4" ht="31.5" customHeight="1">
      <c r="B17" s="39" t="s">
        <v>136</v>
      </c>
      <c r="C17" s="64">
        <v>44458</v>
      </c>
      <c r="D17" s="55" t="s">
        <v>143</v>
      </c>
    </row>
    <row r="18" spans="2:4" ht="32.25" customHeight="1">
      <c r="B18" s="48" t="s">
        <v>137</v>
      </c>
      <c r="C18" s="64">
        <v>44458</v>
      </c>
      <c r="D18" s="55" t="s">
        <v>168</v>
      </c>
    </row>
    <row r="19" spans="2:4" ht="53.25" customHeight="1">
      <c r="B19" s="65" t="s">
        <v>208</v>
      </c>
      <c r="C19" s="64">
        <v>44553</v>
      </c>
      <c r="D19" s="55" t="s">
        <v>209</v>
      </c>
    </row>
  </sheetData>
  <mergeCells count="1">
    <mergeCell ref="B1:D1"/>
  </mergeCells>
  <pageMargins left="0" right="0" top="0" bottom="0" header="0" footer="0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rightToLeft="1" tabSelected="1" topLeftCell="B1" zoomScaleNormal="100" workbookViewId="0">
      <selection activeCell="B3" sqref="A3:XFD3"/>
    </sheetView>
  </sheetViews>
  <sheetFormatPr defaultRowHeight="14.25"/>
  <cols>
    <col min="1" max="1" width="2.75" style="46" hidden="1" customWidth="1"/>
    <col min="2" max="2" width="1.125" style="46" customWidth="1"/>
    <col min="3" max="3" width="28.75" style="46" customWidth="1"/>
    <col min="4" max="4" width="98.375" style="46" customWidth="1"/>
    <col min="5" max="219" width="9" style="46"/>
    <col min="220" max="220" width="0" style="46" hidden="1" customWidth="1"/>
    <col min="221" max="221" width="1" style="46" customWidth="1"/>
    <col min="222" max="222" width="21.75" style="46" customWidth="1"/>
    <col min="223" max="223" width="91.875" style="46" customWidth="1"/>
    <col min="224" max="475" width="9" style="46"/>
    <col min="476" max="476" width="0" style="46" hidden="1" customWidth="1"/>
    <col min="477" max="477" width="1" style="46" customWidth="1"/>
    <col min="478" max="478" width="21.75" style="46" customWidth="1"/>
    <col min="479" max="479" width="91.875" style="46" customWidth="1"/>
    <col min="480" max="731" width="9" style="46"/>
    <col min="732" max="732" width="0" style="46" hidden="1" customWidth="1"/>
    <col min="733" max="733" width="1" style="46" customWidth="1"/>
    <col min="734" max="734" width="21.75" style="46" customWidth="1"/>
    <col min="735" max="735" width="91.875" style="46" customWidth="1"/>
    <col min="736" max="987" width="9" style="46"/>
    <col min="988" max="988" width="0" style="46" hidden="1" customWidth="1"/>
    <col min="989" max="989" width="1" style="46" customWidth="1"/>
    <col min="990" max="990" width="21.75" style="46" customWidth="1"/>
    <col min="991" max="991" width="91.875" style="46" customWidth="1"/>
    <col min="992" max="1243" width="9" style="46"/>
    <col min="1244" max="1244" width="0" style="46" hidden="1" customWidth="1"/>
    <col min="1245" max="1245" width="1" style="46" customWidth="1"/>
    <col min="1246" max="1246" width="21.75" style="46" customWidth="1"/>
    <col min="1247" max="1247" width="91.875" style="46" customWidth="1"/>
    <col min="1248" max="1499" width="9" style="46"/>
    <col min="1500" max="1500" width="0" style="46" hidden="1" customWidth="1"/>
    <col min="1501" max="1501" width="1" style="46" customWidth="1"/>
    <col min="1502" max="1502" width="21.75" style="46" customWidth="1"/>
    <col min="1503" max="1503" width="91.875" style="46" customWidth="1"/>
    <col min="1504" max="1755" width="9" style="46"/>
    <col min="1756" max="1756" width="0" style="46" hidden="1" customWidth="1"/>
    <col min="1757" max="1757" width="1" style="46" customWidth="1"/>
    <col min="1758" max="1758" width="21.75" style="46" customWidth="1"/>
    <col min="1759" max="1759" width="91.875" style="46" customWidth="1"/>
    <col min="1760" max="2011" width="9" style="46"/>
    <col min="2012" max="2012" width="0" style="46" hidden="1" customWidth="1"/>
    <col min="2013" max="2013" width="1" style="46" customWidth="1"/>
    <col min="2014" max="2014" width="21.75" style="46" customWidth="1"/>
    <col min="2015" max="2015" width="91.875" style="46" customWidth="1"/>
    <col min="2016" max="2267" width="9" style="46"/>
    <col min="2268" max="2268" width="0" style="46" hidden="1" customWidth="1"/>
    <col min="2269" max="2269" width="1" style="46" customWidth="1"/>
    <col min="2270" max="2270" width="21.75" style="46" customWidth="1"/>
    <col min="2271" max="2271" width="91.875" style="46" customWidth="1"/>
    <col min="2272" max="2523" width="9" style="46"/>
    <col min="2524" max="2524" width="0" style="46" hidden="1" customWidth="1"/>
    <col min="2525" max="2525" width="1" style="46" customWidth="1"/>
    <col min="2526" max="2526" width="21.75" style="46" customWidth="1"/>
    <col min="2527" max="2527" width="91.875" style="46" customWidth="1"/>
    <col min="2528" max="2779" width="9" style="46"/>
    <col min="2780" max="2780" width="0" style="46" hidden="1" customWidth="1"/>
    <col min="2781" max="2781" width="1" style="46" customWidth="1"/>
    <col min="2782" max="2782" width="21.75" style="46" customWidth="1"/>
    <col min="2783" max="2783" width="91.875" style="46" customWidth="1"/>
    <col min="2784" max="3035" width="9" style="46"/>
    <col min="3036" max="3036" width="0" style="46" hidden="1" customWidth="1"/>
    <col min="3037" max="3037" width="1" style="46" customWidth="1"/>
    <col min="3038" max="3038" width="21.75" style="46" customWidth="1"/>
    <col min="3039" max="3039" width="91.875" style="46" customWidth="1"/>
    <col min="3040" max="3291" width="9" style="46"/>
    <col min="3292" max="3292" width="0" style="46" hidden="1" customWidth="1"/>
    <col min="3293" max="3293" width="1" style="46" customWidth="1"/>
    <col min="3294" max="3294" width="21.75" style="46" customWidth="1"/>
    <col min="3295" max="3295" width="91.875" style="46" customWidth="1"/>
    <col min="3296" max="3547" width="9" style="46"/>
    <col min="3548" max="3548" width="0" style="46" hidden="1" customWidth="1"/>
    <col min="3549" max="3549" width="1" style="46" customWidth="1"/>
    <col min="3550" max="3550" width="21.75" style="46" customWidth="1"/>
    <col min="3551" max="3551" width="91.875" style="46" customWidth="1"/>
    <col min="3552" max="3803" width="9" style="46"/>
    <col min="3804" max="3804" width="0" style="46" hidden="1" customWidth="1"/>
    <col min="3805" max="3805" width="1" style="46" customWidth="1"/>
    <col min="3806" max="3806" width="21.75" style="46" customWidth="1"/>
    <col min="3807" max="3807" width="91.875" style="46" customWidth="1"/>
    <col min="3808" max="4059" width="9" style="46"/>
    <col min="4060" max="4060" width="0" style="46" hidden="1" customWidth="1"/>
    <col min="4061" max="4061" width="1" style="46" customWidth="1"/>
    <col min="4062" max="4062" width="21.75" style="46" customWidth="1"/>
    <col min="4063" max="4063" width="91.875" style="46" customWidth="1"/>
    <col min="4064" max="4315" width="9" style="46"/>
    <col min="4316" max="4316" width="0" style="46" hidden="1" customWidth="1"/>
    <col min="4317" max="4317" width="1" style="46" customWidth="1"/>
    <col min="4318" max="4318" width="21.75" style="46" customWidth="1"/>
    <col min="4319" max="4319" width="91.875" style="46" customWidth="1"/>
    <col min="4320" max="4571" width="9" style="46"/>
    <col min="4572" max="4572" width="0" style="46" hidden="1" customWidth="1"/>
    <col min="4573" max="4573" width="1" style="46" customWidth="1"/>
    <col min="4574" max="4574" width="21.75" style="46" customWidth="1"/>
    <col min="4575" max="4575" width="91.875" style="46" customWidth="1"/>
    <col min="4576" max="4827" width="9" style="46"/>
    <col min="4828" max="4828" width="0" style="46" hidden="1" customWidth="1"/>
    <col min="4829" max="4829" width="1" style="46" customWidth="1"/>
    <col min="4830" max="4830" width="21.75" style="46" customWidth="1"/>
    <col min="4831" max="4831" width="91.875" style="46" customWidth="1"/>
    <col min="4832" max="5083" width="9" style="46"/>
    <col min="5084" max="5084" width="0" style="46" hidden="1" customWidth="1"/>
    <col min="5085" max="5085" width="1" style="46" customWidth="1"/>
    <col min="5086" max="5086" width="21.75" style="46" customWidth="1"/>
    <col min="5087" max="5087" width="91.875" style="46" customWidth="1"/>
    <col min="5088" max="5339" width="9" style="46"/>
    <col min="5340" max="5340" width="0" style="46" hidden="1" customWidth="1"/>
    <col min="5341" max="5341" width="1" style="46" customWidth="1"/>
    <col min="5342" max="5342" width="21.75" style="46" customWidth="1"/>
    <col min="5343" max="5343" width="91.875" style="46" customWidth="1"/>
    <col min="5344" max="5595" width="9" style="46"/>
    <col min="5596" max="5596" width="0" style="46" hidden="1" customWidth="1"/>
    <col min="5597" max="5597" width="1" style="46" customWidth="1"/>
    <col min="5598" max="5598" width="21.75" style="46" customWidth="1"/>
    <col min="5599" max="5599" width="91.875" style="46" customWidth="1"/>
    <col min="5600" max="5851" width="9" style="46"/>
    <col min="5852" max="5852" width="0" style="46" hidden="1" customWidth="1"/>
    <col min="5853" max="5853" width="1" style="46" customWidth="1"/>
    <col min="5854" max="5854" width="21.75" style="46" customWidth="1"/>
    <col min="5855" max="5855" width="91.875" style="46" customWidth="1"/>
    <col min="5856" max="6107" width="9" style="46"/>
    <col min="6108" max="6108" width="0" style="46" hidden="1" customWidth="1"/>
    <col min="6109" max="6109" width="1" style="46" customWidth="1"/>
    <col min="6110" max="6110" width="21.75" style="46" customWidth="1"/>
    <col min="6111" max="6111" width="91.875" style="46" customWidth="1"/>
    <col min="6112" max="6363" width="9" style="46"/>
    <col min="6364" max="6364" width="0" style="46" hidden="1" customWidth="1"/>
    <col min="6365" max="6365" width="1" style="46" customWidth="1"/>
    <col min="6366" max="6366" width="21.75" style="46" customWidth="1"/>
    <col min="6367" max="6367" width="91.875" style="46" customWidth="1"/>
    <col min="6368" max="6619" width="9" style="46"/>
    <col min="6620" max="6620" width="0" style="46" hidden="1" customWidth="1"/>
    <col min="6621" max="6621" width="1" style="46" customWidth="1"/>
    <col min="6622" max="6622" width="21.75" style="46" customWidth="1"/>
    <col min="6623" max="6623" width="91.875" style="46" customWidth="1"/>
    <col min="6624" max="6875" width="9" style="46"/>
    <col min="6876" max="6876" width="0" style="46" hidden="1" customWidth="1"/>
    <col min="6877" max="6877" width="1" style="46" customWidth="1"/>
    <col min="6878" max="6878" width="21.75" style="46" customWidth="1"/>
    <col min="6879" max="6879" width="91.875" style="46" customWidth="1"/>
    <col min="6880" max="7131" width="9" style="46"/>
    <col min="7132" max="7132" width="0" style="46" hidden="1" customWidth="1"/>
    <col min="7133" max="7133" width="1" style="46" customWidth="1"/>
    <col min="7134" max="7134" width="21.75" style="46" customWidth="1"/>
    <col min="7135" max="7135" width="91.875" style="46" customWidth="1"/>
    <col min="7136" max="7387" width="9" style="46"/>
    <col min="7388" max="7388" width="0" style="46" hidden="1" customWidth="1"/>
    <col min="7389" max="7389" width="1" style="46" customWidth="1"/>
    <col min="7390" max="7390" width="21.75" style="46" customWidth="1"/>
    <col min="7391" max="7391" width="91.875" style="46" customWidth="1"/>
    <col min="7392" max="7643" width="9" style="46"/>
    <col min="7644" max="7644" width="0" style="46" hidden="1" customWidth="1"/>
    <col min="7645" max="7645" width="1" style="46" customWidth="1"/>
    <col min="7646" max="7646" width="21.75" style="46" customWidth="1"/>
    <col min="7647" max="7647" width="91.875" style="46" customWidth="1"/>
    <col min="7648" max="7899" width="9" style="46"/>
    <col min="7900" max="7900" width="0" style="46" hidden="1" customWidth="1"/>
    <col min="7901" max="7901" width="1" style="46" customWidth="1"/>
    <col min="7902" max="7902" width="21.75" style="46" customWidth="1"/>
    <col min="7903" max="7903" width="91.875" style="46" customWidth="1"/>
    <col min="7904" max="8155" width="9" style="46"/>
    <col min="8156" max="8156" width="0" style="46" hidden="1" customWidth="1"/>
    <col min="8157" max="8157" width="1" style="46" customWidth="1"/>
    <col min="8158" max="8158" width="21.75" style="46" customWidth="1"/>
    <col min="8159" max="8159" width="91.875" style="46" customWidth="1"/>
    <col min="8160" max="8411" width="9" style="46"/>
    <col min="8412" max="8412" width="0" style="46" hidden="1" customWidth="1"/>
    <col min="8413" max="8413" width="1" style="46" customWidth="1"/>
    <col min="8414" max="8414" width="21.75" style="46" customWidth="1"/>
    <col min="8415" max="8415" width="91.875" style="46" customWidth="1"/>
    <col min="8416" max="8667" width="9" style="46"/>
    <col min="8668" max="8668" width="0" style="46" hidden="1" customWidth="1"/>
    <col min="8669" max="8669" width="1" style="46" customWidth="1"/>
    <col min="8670" max="8670" width="21.75" style="46" customWidth="1"/>
    <col min="8671" max="8671" width="91.875" style="46" customWidth="1"/>
    <col min="8672" max="8923" width="9" style="46"/>
    <col min="8924" max="8924" width="0" style="46" hidden="1" customWidth="1"/>
    <col min="8925" max="8925" width="1" style="46" customWidth="1"/>
    <col min="8926" max="8926" width="21.75" style="46" customWidth="1"/>
    <col min="8927" max="8927" width="91.875" style="46" customWidth="1"/>
    <col min="8928" max="9179" width="9" style="46"/>
    <col min="9180" max="9180" width="0" style="46" hidden="1" customWidth="1"/>
    <col min="9181" max="9181" width="1" style="46" customWidth="1"/>
    <col min="9182" max="9182" width="21.75" style="46" customWidth="1"/>
    <col min="9183" max="9183" width="91.875" style="46" customWidth="1"/>
    <col min="9184" max="9435" width="9" style="46"/>
    <col min="9436" max="9436" width="0" style="46" hidden="1" customWidth="1"/>
    <col min="9437" max="9437" width="1" style="46" customWidth="1"/>
    <col min="9438" max="9438" width="21.75" style="46" customWidth="1"/>
    <col min="9439" max="9439" width="91.875" style="46" customWidth="1"/>
    <col min="9440" max="9691" width="9" style="46"/>
    <col min="9692" max="9692" width="0" style="46" hidden="1" customWidth="1"/>
    <col min="9693" max="9693" width="1" style="46" customWidth="1"/>
    <col min="9694" max="9694" width="21.75" style="46" customWidth="1"/>
    <col min="9695" max="9695" width="91.875" style="46" customWidth="1"/>
    <col min="9696" max="9947" width="9" style="46"/>
    <col min="9948" max="9948" width="0" style="46" hidden="1" customWidth="1"/>
    <col min="9949" max="9949" width="1" style="46" customWidth="1"/>
    <col min="9950" max="9950" width="21.75" style="46" customWidth="1"/>
    <col min="9951" max="9951" width="91.875" style="46" customWidth="1"/>
    <col min="9952" max="10203" width="9" style="46"/>
    <col min="10204" max="10204" width="0" style="46" hidden="1" customWidth="1"/>
    <col min="10205" max="10205" width="1" style="46" customWidth="1"/>
    <col min="10206" max="10206" width="21.75" style="46" customWidth="1"/>
    <col min="10207" max="10207" width="91.875" style="46" customWidth="1"/>
    <col min="10208" max="10459" width="9" style="46"/>
    <col min="10460" max="10460" width="0" style="46" hidden="1" customWidth="1"/>
    <col min="10461" max="10461" width="1" style="46" customWidth="1"/>
    <col min="10462" max="10462" width="21.75" style="46" customWidth="1"/>
    <col min="10463" max="10463" width="91.875" style="46" customWidth="1"/>
    <col min="10464" max="10715" width="9" style="46"/>
    <col min="10716" max="10716" width="0" style="46" hidden="1" customWidth="1"/>
    <col min="10717" max="10717" width="1" style="46" customWidth="1"/>
    <col min="10718" max="10718" width="21.75" style="46" customWidth="1"/>
    <col min="10719" max="10719" width="91.875" style="46" customWidth="1"/>
    <col min="10720" max="10971" width="9" style="46"/>
    <col min="10972" max="10972" width="0" style="46" hidden="1" customWidth="1"/>
    <col min="10973" max="10973" width="1" style="46" customWidth="1"/>
    <col min="10974" max="10974" width="21.75" style="46" customWidth="1"/>
    <col min="10975" max="10975" width="91.875" style="46" customWidth="1"/>
    <col min="10976" max="11227" width="9" style="46"/>
    <col min="11228" max="11228" width="0" style="46" hidden="1" customWidth="1"/>
    <col min="11229" max="11229" width="1" style="46" customWidth="1"/>
    <col min="11230" max="11230" width="21.75" style="46" customWidth="1"/>
    <col min="11231" max="11231" width="91.875" style="46" customWidth="1"/>
    <col min="11232" max="11483" width="9" style="46"/>
    <col min="11484" max="11484" width="0" style="46" hidden="1" customWidth="1"/>
    <col min="11485" max="11485" width="1" style="46" customWidth="1"/>
    <col min="11486" max="11486" width="21.75" style="46" customWidth="1"/>
    <col min="11487" max="11487" width="91.875" style="46" customWidth="1"/>
    <col min="11488" max="11739" width="9" style="46"/>
    <col min="11740" max="11740" width="0" style="46" hidden="1" customWidth="1"/>
    <col min="11741" max="11741" width="1" style="46" customWidth="1"/>
    <col min="11742" max="11742" width="21.75" style="46" customWidth="1"/>
    <col min="11743" max="11743" width="91.875" style="46" customWidth="1"/>
    <col min="11744" max="11995" width="9" style="46"/>
    <col min="11996" max="11996" width="0" style="46" hidden="1" customWidth="1"/>
    <col min="11997" max="11997" width="1" style="46" customWidth="1"/>
    <col min="11998" max="11998" width="21.75" style="46" customWidth="1"/>
    <col min="11999" max="11999" width="91.875" style="46" customWidth="1"/>
    <col min="12000" max="12251" width="9" style="46"/>
    <col min="12252" max="12252" width="0" style="46" hidden="1" customWidth="1"/>
    <col min="12253" max="12253" width="1" style="46" customWidth="1"/>
    <col min="12254" max="12254" width="21.75" style="46" customWidth="1"/>
    <col min="12255" max="12255" width="91.875" style="46" customWidth="1"/>
    <col min="12256" max="12507" width="9" style="46"/>
    <col min="12508" max="12508" width="0" style="46" hidden="1" customWidth="1"/>
    <col min="12509" max="12509" width="1" style="46" customWidth="1"/>
    <col min="12510" max="12510" width="21.75" style="46" customWidth="1"/>
    <col min="12511" max="12511" width="91.875" style="46" customWidth="1"/>
    <col min="12512" max="12763" width="9" style="46"/>
    <col min="12764" max="12764" width="0" style="46" hidden="1" customWidth="1"/>
    <col min="12765" max="12765" width="1" style="46" customWidth="1"/>
    <col min="12766" max="12766" width="21.75" style="46" customWidth="1"/>
    <col min="12767" max="12767" width="91.875" style="46" customWidth="1"/>
    <col min="12768" max="13019" width="9" style="46"/>
    <col min="13020" max="13020" width="0" style="46" hidden="1" customWidth="1"/>
    <col min="13021" max="13021" width="1" style="46" customWidth="1"/>
    <col min="13022" max="13022" width="21.75" style="46" customWidth="1"/>
    <col min="13023" max="13023" width="91.875" style="46" customWidth="1"/>
    <col min="13024" max="13275" width="9" style="46"/>
    <col min="13276" max="13276" width="0" style="46" hidden="1" customWidth="1"/>
    <col min="13277" max="13277" width="1" style="46" customWidth="1"/>
    <col min="13278" max="13278" width="21.75" style="46" customWidth="1"/>
    <col min="13279" max="13279" width="91.875" style="46" customWidth="1"/>
    <col min="13280" max="13531" width="9" style="46"/>
    <col min="13532" max="13532" width="0" style="46" hidden="1" customWidth="1"/>
    <col min="13533" max="13533" width="1" style="46" customWidth="1"/>
    <col min="13534" max="13534" width="21.75" style="46" customWidth="1"/>
    <col min="13535" max="13535" width="91.875" style="46" customWidth="1"/>
    <col min="13536" max="13787" width="9" style="46"/>
    <col min="13788" max="13788" width="0" style="46" hidden="1" customWidth="1"/>
    <col min="13789" max="13789" width="1" style="46" customWidth="1"/>
    <col min="13790" max="13790" width="21.75" style="46" customWidth="1"/>
    <col min="13791" max="13791" width="91.875" style="46" customWidth="1"/>
    <col min="13792" max="14043" width="9" style="46"/>
    <col min="14044" max="14044" width="0" style="46" hidden="1" customWidth="1"/>
    <col min="14045" max="14045" width="1" style="46" customWidth="1"/>
    <col min="14046" max="14046" width="21.75" style="46" customWidth="1"/>
    <col min="14047" max="14047" width="91.875" style="46" customWidth="1"/>
    <col min="14048" max="14299" width="9" style="46"/>
    <col min="14300" max="14300" width="0" style="46" hidden="1" customWidth="1"/>
    <col min="14301" max="14301" width="1" style="46" customWidth="1"/>
    <col min="14302" max="14302" width="21.75" style="46" customWidth="1"/>
    <col min="14303" max="14303" width="91.875" style="46" customWidth="1"/>
    <col min="14304" max="14555" width="9" style="46"/>
    <col min="14556" max="14556" width="0" style="46" hidden="1" customWidth="1"/>
    <col min="14557" max="14557" width="1" style="46" customWidth="1"/>
    <col min="14558" max="14558" width="21.75" style="46" customWidth="1"/>
    <col min="14559" max="14559" width="91.875" style="46" customWidth="1"/>
    <col min="14560" max="14811" width="9" style="46"/>
    <col min="14812" max="14812" width="0" style="46" hidden="1" customWidth="1"/>
    <col min="14813" max="14813" width="1" style="46" customWidth="1"/>
    <col min="14814" max="14814" width="21.75" style="46" customWidth="1"/>
    <col min="14815" max="14815" width="91.875" style="46" customWidth="1"/>
    <col min="14816" max="15067" width="9" style="46"/>
    <col min="15068" max="15068" width="0" style="46" hidden="1" customWidth="1"/>
    <col min="15069" max="15069" width="1" style="46" customWidth="1"/>
    <col min="15070" max="15070" width="21.75" style="46" customWidth="1"/>
    <col min="15071" max="15071" width="91.875" style="46" customWidth="1"/>
    <col min="15072" max="15323" width="9" style="46"/>
    <col min="15324" max="15324" width="0" style="46" hidden="1" customWidth="1"/>
    <col min="15325" max="15325" width="1" style="46" customWidth="1"/>
    <col min="15326" max="15326" width="21.75" style="46" customWidth="1"/>
    <col min="15327" max="15327" width="91.875" style="46" customWidth="1"/>
    <col min="15328" max="15579" width="9" style="46"/>
    <col min="15580" max="15580" width="0" style="46" hidden="1" customWidth="1"/>
    <col min="15581" max="15581" width="1" style="46" customWidth="1"/>
    <col min="15582" max="15582" width="21.75" style="46" customWidth="1"/>
    <col min="15583" max="15583" width="91.875" style="46" customWidth="1"/>
    <col min="15584" max="15835" width="9" style="46"/>
    <col min="15836" max="15836" width="0" style="46" hidden="1" customWidth="1"/>
    <col min="15837" max="15837" width="1" style="46" customWidth="1"/>
    <col min="15838" max="15838" width="21.75" style="46" customWidth="1"/>
    <col min="15839" max="15839" width="91.875" style="46" customWidth="1"/>
    <col min="15840" max="16384" width="9" style="46"/>
  </cols>
  <sheetData>
    <row r="1" spans="3:4" s="45" customFormat="1" ht="33.75" customHeight="1">
      <c r="C1" s="212" t="s">
        <v>291</v>
      </c>
      <c r="D1" s="213"/>
    </row>
    <row r="2" spans="3:4" ht="30.75" customHeight="1">
      <c r="C2" s="215" t="s">
        <v>78</v>
      </c>
      <c r="D2" s="215"/>
    </row>
    <row r="3" spans="3:4" ht="51" customHeight="1">
      <c r="C3" s="101" t="s">
        <v>311</v>
      </c>
      <c r="D3" s="97" t="s">
        <v>297</v>
      </c>
    </row>
    <row r="4" spans="3:4" ht="51" customHeight="1">
      <c r="C4" s="101" t="s">
        <v>286</v>
      </c>
      <c r="D4" s="97" t="s">
        <v>287</v>
      </c>
    </row>
    <row r="5" spans="3:4" ht="53.25" customHeight="1">
      <c r="C5" s="96" t="s">
        <v>269</v>
      </c>
      <c r="D5" s="97" t="s">
        <v>268</v>
      </c>
    </row>
    <row r="6" spans="3:4" ht="30.75" customHeight="1">
      <c r="C6" s="211" t="s">
        <v>207</v>
      </c>
      <c r="D6" s="211"/>
    </row>
    <row r="7" spans="3:4" ht="51.75" customHeight="1">
      <c r="C7" s="69" t="s">
        <v>236</v>
      </c>
      <c r="D7" s="59" t="s">
        <v>278</v>
      </c>
    </row>
    <row r="8" spans="3:4" ht="37.5" customHeight="1">
      <c r="C8" s="69" t="s">
        <v>229</v>
      </c>
      <c r="D8" s="59" t="s">
        <v>279</v>
      </c>
    </row>
    <row r="9" spans="3:4" ht="53.25" customHeight="1">
      <c r="C9" s="38" t="s">
        <v>210</v>
      </c>
      <c r="D9" s="59" t="s">
        <v>250</v>
      </c>
    </row>
    <row r="10" spans="3:4" ht="53.25" customHeight="1">
      <c r="C10" s="96" t="s">
        <v>262</v>
      </c>
      <c r="D10" s="97" t="s">
        <v>281</v>
      </c>
    </row>
    <row r="11" spans="3:4" ht="22.5" customHeight="1">
      <c r="C11" s="214" t="s">
        <v>217</v>
      </c>
      <c r="D11" s="214"/>
    </row>
    <row r="12" spans="3:4" ht="36.75" customHeight="1">
      <c r="C12" s="57" t="s">
        <v>105</v>
      </c>
      <c r="D12" s="56" t="s">
        <v>277</v>
      </c>
    </row>
    <row r="13" spans="3:4" ht="46.5" customHeight="1">
      <c r="C13" s="39" t="s">
        <v>187</v>
      </c>
      <c r="D13" s="56" t="s">
        <v>290</v>
      </c>
    </row>
    <row r="14" spans="3:4" ht="36.75" customHeight="1">
      <c r="C14" s="38" t="s">
        <v>200</v>
      </c>
      <c r="D14" s="56" t="s">
        <v>247</v>
      </c>
    </row>
    <row r="15" spans="3:4" ht="36.75" customHeight="1">
      <c r="C15" s="38" t="s">
        <v>245</v>
      </c>
      <c r="D15" s="56" t="s">
        <v>246</v>
      </c>
    </row>
    <row r="16" spans="3:4" ht="36.75" customHeight="1">
      <c r="C16" s="71" t="s">
        <v>254</v>
      </c>
      <c r="D16" s="56" t="s">
        <v>255</v>
      </c>
    </row>
    <row r="17" spans="3:4" ht="36.75" customHeight="1">
      <c r="C17" s="38" t="s">
        <v>88</v>
      </c>
      <c r="D17" s="56" t="s">
        <v>288</v>
      </c>
    </row>
    <row r="18" spans="3:4" ht="27.75" customHeight="1">
      <c r="C18" s="211" t="s">
        <v>218</v>
      </c>
      <c r="D18" s="211"/>
    </row>
    <row r="19" spans="3:4" ht="50.25" customHeight="1">
      <c r="C19" s="39" t="s">
        <v>222</v>
      </c>
      <c r="D19" s="66" t="s">
        <v>223</v>
      </c>
    </row>
    <row r="20" spans="3:4" ht="65.25" customHeight="1">
      <c r="C20" s="39" t="s">
        <v>226</v>
      </c>
      <c r="D20" s="66" t="s">
        <v>289</v>
      </c>
    </row>
    <row r="21" spans="3:4" ht="65.25" customHeight="1">
      <c r="C21" s="89" t="s">
        <v>254</v>
      </c>
      <c r="D21" s="66" t="s">
        <v>261</v>
      </c>
    </row>
  </sheetData>
  <mergeCells count="5">
    <mergeCell ref="C18:D18"/>
    <mergeCell ref="C1:D1"/>
    <mergeCell ref="C11:D11"/>
    <mergeCell ref="C2:D2"/>
    <mergeCell ref="C6:D6"/>
  </mergeCells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نشرة التداول</vt:lpstr>
      <vt:lpstr>اجانب</vt:lpstr>
      <vt:lpstr>الغير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ISX Web</cp:lastModifiedBy>
  <cp:lastPrinted>2022-04-17T10:38:00Z</cp:lastPrinted>
  <dcterms:created xsi:type="dcterms:W3CDTF">2018-01-02T05:37:56Z</dcterms:created>
  <dcterms:modified xsi:type="dcterms:W3CDTF">2022-04-17T10:45:18Z</dcterms:modified>
</cp:coreProperties>
</file>