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225" windowWidth="20115" windowHeight="1365"/>
  </bookViews>
  <sheets>
    <sheet name="نشرة التداول " sheetId="1" r:id="rId1"/>
    <sheet name="اجانب" sheetId="6"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F15" i="6" l="1"/>
  <c r="E15" i="6"/>
  <c r="D15" i="6"/>
  <c r="F8" i="6"/>
  <c r="E8" i="6"/>
  <c r="D8" i="6"/>
  <c r="L30" i="1"/>
  <c r="M30" i="1"/>
  <c r="N30" i="1"/>
  <c r="N57" i="1" s="1"/>
  <c r="L39" i="1"/>
  <c r="M39" i="1"/>
  <c r="N39" i="1"/>
  <c r="L47" i="1"/>
  <c r="M47" i="1"/>
  <c r="M57" i="1" s="1"/>
  <c r="N47" i="1"/>
  <c r="L64" i="1"/>
  <c r="L68" i="1" s="1"/>
  <c r="M64" i="1"/>
  <c r="M68" i="1" s="1"/>
  <c r="N64" i="1"/>
  <c r="N68" i="1" s="1"/>
  <c r="N69" i="1" s="1"/>
  <c r="L22" i="1"/>
  <c r="M22" i="1"/>
  <c r="N22" i="1"/>
  <c r="L56" i="1"/>
  <c r="L57" i="1" s="1"/>
  <c r="M56" i="1"/>
  <c r="N56" i="1"/>
  <c r="M69" i="1" l="1"/>
  <c r="L69" i="1"/>
</calcChain>
</file>

<file path=xl/sharedStrings.xml><?xml version="1.0" encoding="utf-8"?>
<sst xmlns="http://schemas.openxmlformats.org/spreadsheetml/2006/main" count="461" uniqueCount="315">
  <si>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</si>
  <si>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</si>
  <si>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</si>
  <si>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</si>
  <si>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</si>
  <si>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</si>
  <si>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</si>
  <si>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</si>
  <si>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</si>
  <si>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</si>
  <si>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</si>
  <si>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</si>
  <si>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</si>
  <si>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</si>
  <si>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الائتمان</t>
  </si>
  <si>
    <t>BROI</t>
  </si>
  <si>
    <t>مصرف سومر التجاري</t>
  </si>
  <si>
    <t>BSUC</t>
  </si>
  <si>
    <t>المصرف المتحد</t>
  </si>
  <si>
    <t>BUND</t>
  </si>
  <si>
    <t>مجموع قطاع المصارف</t>
  </si>
  <si>
    <t>قطاع الخدمات</t>
  </si>
  <si>
    <t>قطاع الصناعة</t>
  </si>
  <si>
    <t>المنصور الدوائية</t>
  </si>
  <si>
    <t>IMAP</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</si>
  <si>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</si>
  <si>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</si>
  <si>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</si>
  <si>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</si>
  <si>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</si>
  <si>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</si>
  <si>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</si>
  <si>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</si>
  <si>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</si>
  <si>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</si>
  <si>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</si>
  <si>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</si>
  <si>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</si>
  <si>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</si>
  <si>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</si>
  <si>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</si>
  <si>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</si>
  <si>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</si>
  <si>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</si>
  <si>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</si>
  <si>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</si>
  <si>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</si>
  <si>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</si>
  <si>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</si>
  <si>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</si>
  <si>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</si>
  <si>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</si>
  <si>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</si>
  <si>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</si>
  <si>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</si>
  <si>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</si>
  <si>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</si>
  <si>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</si>
  <si>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</si>
  <si>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قطاع الاستثمار</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</si>
  <si>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</si>
  <si>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</si>
  <si>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</si>
  <si>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</si>
  <si>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</si>
  <si>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</si>
  <si>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</si>
  <si>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</si>
  <si>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 xml:space="preserve">الحمراء للتأمين </t>
  </si>
  <si>
    <t>NHAM</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</si>
  <si>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</si>
  <si>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</si>
  <si>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</si>
  <si>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</si>
  <si>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</si>
  <si>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</si>
  <si>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</si>
  <si>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</si>
  <si>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</si>
  <si>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</si>
  <si>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</si>
  <si>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</si>
  <si>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</si>
  <si>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</si>
  <si>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</si>
  <si>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</si>
  <si>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</si>
  <si>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</si>
  <si>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</si>
  <si>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</si>
  <si>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</si>
  <si>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</si>
  <si>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</si>
  <si>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</si>
  <si>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</si>
  <si>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</si>
  <si>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</si>
  <si>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</si>
  <si>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</si>
  <si>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</si>
  <si>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</si>
  <si>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</si>
  <si>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</si>
  <si>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</si>
  <si>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</si>
  <si>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</si>
  <si>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</si>
  <si>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</si>
  <si>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</si>
  <si>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</si>
  <si>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الامين للاستثمار المالي (VAMF)</t>
  </si>
  <si>
    <t>الاهلية للانتاج الزراعي</t>
  </si>
  <si>
    <t>AAHP</t>
  </si>
  <si>
    <t>مصرف المنصور</t>
  </si>
  <si>
    <t>BMNS</t>
  </si>
  <si>
    <t>مجموع قطاع الزراعة</t>
  </si>
  <si>
    <t>مصرف جيهان</t>
  </si>
  <si>
    <t>BCIH</t>
  </si>
  <si>
    <t>IMIB</t>
  </si>
  <si>
    <t>المصرف المتحد (BUND)</t>
  </si>
  <si>
    <t>المعمورة العقارية</t>
  </si>
  <si>
    <t>SMRI</t>
  </si>
  <si>
    <t>الرابطة المالية للتحويل المالي</t>
  </si>
  <si>
    <t>MTRA</t>
  </si>
  <si>
    <t>الاستثمارات السياحية (HNTI)</t>
  </si>
  <si>
    <t xml:space="preserve">مصرف العالم الاسلامي </t>
  </si>
  <si>
    <t>BWOR</t>
  </si>
  <si>
    <t xml:space="preserve">الحرير للتحويل المالي </t>
  </si>
  <si>
    <t>MTAH</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</si>
  <si>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</si>
  <si>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</si>
  <si>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</si>
  <si>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</si>
  <si>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</si>
  <si>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</si>
  <si>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</si>
  <si>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</si>
  <si>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</si>
  <si>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</si>
  <si>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</si>
  <si>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</si>
  <si>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</si>
  <si>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</si>
  <si>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</si>
  <si>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</si>
  <si>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</si>
  <si>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</si>
  <si>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</si>
  <si>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</si>
  <si>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</si>
  <si>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</si>
  <si>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مصرف كوردستان</t>
  </si>
  <si>
    <t>BKUI</t>
  </si>
  <si>
    <t>الخليج للتامين</t>
  </si>
  <si>
    <t>NGIR</t>
  </si>
  <si>
    <t>تصنيع وتسويق التمور</t>
  </si>
  <si>
    <t>IIDP</t>
  </si>
  <si>
    <t>مصرف بغداد</t>
  </si>
  <si>
    <t>BBOB</t>
  </si>
  <si>
    <t>الخاتم للاتصالات</t>
  </si>
  <si>
    <t>TZNI</t>
  </si>
  <si>
    <t>فندق بغداد(HBAG)</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</si>
  <si>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</si>
  <si>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</si>
  <si>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</si>
  <si>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</si>
  <si>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بين النهرين للاستثمارات المالية</t>
  </si>
  <si>
    <t>VMES</t>
  </si>
  <si>
    <t>المعدنية والدراجات</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</si>
  <si>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</si>
  <si>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</si>
  <si>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</si>
  <si>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</si>
  <si>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المصرف الدولي الاسلامي  (BINT)</t>
  </si>
  <si>
    <t>صناعة وتجارة الكارتون(IICM)</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</si>
  <si>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</si>
  <si>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</si>
  <si>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</si>
  <si>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</si>
  <si>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</si>
  <si>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</si>
  <si>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</si>
  <si>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</si>
  <si>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</si>
  <si>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</si>
  <si>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</si>
  <si>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الخازر للمواد الانشائية (IKHC)</t>
  </si>
  <si>
    <t>الهلال الصناعيه</t>
  </si>
  <si>
    <t>IHLI</t>
  </si>
  <si>
    <t>دعت شركة مساهميها الى مراجعة  مقر الشركة الحالي شارع ابو نؤاس محلة (103) زقاق (10) مبنى (8)لاستلام ارباحهم لسنة 2016  مستصحبين معهم المستمسكات الثبوتية .</t>
  </si>
  <si>
    <t>فنادق المنصور</t>
  </si>
  <si>
    <t>HMAN</t>
  </si>
  <si>
    <t xml:space="preserve">المصرف العراقي الاسلامي </t>
  </si>
  <si>
    <t>BIIB</t>
  </si>
  <si>
    <t xml:space="preserve">النخبة للمقاولات العامة </t>
  </si>
  <si>
    <t>SNUC</t>
  </si>
  <si>
    <t>العراقية لانتاج البذور</t>
  </si>
  <si>
    <t>AISP</t>
  </si>
  <si>
    <t>الامين للتأمين</t>
  </si>
  <si>
    <t>NAME</t>
  </si>
  <si>
    <t>السجاد والمفروشات</t>
  </si>
  <si>
    <t>IITC</t>
  </si>
  <si>
    <t>المصرف التجاري</t>
  </si>
  <si>
    <t>BCOI</t>
  </si>
  <si>
    <t>مصرف الموصل</t>
  </si>
  <si>
    <t>BMFI</t>
  </si>
  <si>
    <t>المنتجات الزراعية</t>
  </si>
  <si>
    <t>AIRP</t>
  </si>
  <si>
    <t>مدينة العاب الكرخ</t>
  </si>
  <si>
    <t>SKTA</t>
  </si>
  <si>
    <t xml:space="preserve">المصرف الوطني الاسلامي </t>
  </si>
  <si>
    <t>BNAI</t>
  </si>
  <si>
    <t>النور للتحويل المالي</t>
  </si>
  <si>
    <t>MTNN</t>
  </si>
  <si>
    <t>النبلاء للتحويل المالي</t>
  </si>
  <si>
    <t>MTNO</t>
  </si>
  <si>
    <t>الاهلية للتأمين</t>
  </si>
  <si>
    <t>NAHF</t>
  </si>
  <si>
    <t>BQAB</t>
  </si>
  <si>
    <t xml:space="preserve">مصرف القابض  الاسلامي </t>
  </si>
  <si>
    <t>فندق بغداد</t>
  </si>
  <si>
    <t>HBAG</t>
  </si>
  <si>
    <t>مصرف الاقليم التجاري (BRTB)</t>
  </si>
  <si>
    <t>انتاج وتسويق اللحوم</t>
  </si>
  <si>
    <t>AIPM</t>
  </si>
  <si>
    <t>الحمراء للتأمين (NHAM)</t>
  </si>
  <si>
    <t>المصرف الدولي الاسلامي (BINT)</t>
  </si>
  <si>
    <t>الكيمياوية والبلاستيكية(INCP)</t>
  </si>
  <si>
    <t>مصرف الخليج التجاري(BGUC)</t>
  </si>
  <si>
    <t>سيعقد اجتماع الهيئة العامة يوم الثلاثاء 2017/10/24 الساعة العاشرة صباحا في مقر الشركة ، لمناقشة الحسابات الختامية لعام2016  واقرار مقسوم الارباح . سيتم ايقاف التداول اعتبارا من جلسة الخميس  2017/10/19 .</t>
  </si>
  <si>
    <t xml:space="preserve">تم بدا الاكتتاب لشركة مصرف الدولي الاسلامي لمدة (30) يوم على الاسهم المطروحة البالغة (150) مليار سهم  في مصرف الوطني الاسلامي بفرعيه الرئيسي , وذلك تنفيذا لقرار الهيئة العامة المنعقدة بتاريخ 2017/5/8 زيادة  رأسمال الشركة من (100) مليار دينار الى (250) مليار وفق المادة (55/اولا) من قانون الشركات وذلك اعتباراً من 2017/9/20. </t>
  </si>
  <si>
    <t>الزوراء للاستثمار المالي</t>
  </si>
  <si>
    <t>VZAF</t>
  </si>
  <si>
    <t>مصرف اشور</t>
  </si>
  <si>
    <t>BASH</t>
  </si>
  <si>
    <t>دعت شركة مساهميها الى مراجعة  مقر الشركة الكائن في حي حطين / قرب محطة وقود اليرموك محلة (816) زقاق(2) دار (17) لاستلام ارباح نقدية بنسبة (40%) من راس المال  مستصحبين معهم المستمسكات الثبوتية اعتبارا من يوم الاثنين 2017/9/18.</t>
  </si>
  <si>
    <t>العراقية لانتاج البذور(AISP)</t>
  </si>
  <si>
    <t>السجاد والمفروشات(IITC)</t>
  </si>
  <si>
    <t xml:space="preserve"> قطاع الفنادق والسياحة </t>
  </si>
  <si>
    <t>دعت شركة مساهميها الى مراجعة  مقر الشركة لاستلام ارباح  لعام 2016 حصرا  بنسبة (50%) من راس المال   اعتبارا من  2017/10/1 ولغاية 2017/11/30 خلال الدوام الرسمي ولكل ايام الاسبوع ماعدا ايام العطل الرسمية مستصحبين معهم (شهادة الجنسية وبطاقة الاحوال المدنية وبطاقة السكن وبطاقة التموينية وصورة حديثة للمساهم تطابق المستمسكات الاربعة ) و الامتناع عن تسليم الارباح الابحضور المساهم شخصا   .</t>
  </si>
  <si>
    <t>دعت شركة مساهميها الى مراجعة مقر الشركة  الكائن في الزعفرانية لاستلام شهاداتهم وارباحهم  من عام 1982 ولغاية عام 2003 .</t>
  </si>
  <si>
    <t>فندق فلسطين</t>
  </si>
  <si>
    <t>HPAL</t>
  </si>
  <si>
    <t xml:space="preserve">ثانيا : الشركات المساهمة المتوقفة عن التداول لانعقاد هيئاتها العامة . </t>
  </si>
  <si>
    <t>ثالثآ : الشركات التي في التداول برأسمال الشركة المدرج (قبل الزيادة والرسملة).</t>
  </si>
  <si>
    <t>العراقية الاعمال الهندسية(IIEW)</t>
  </si>
  <si>
    <t>سيعقد اجتماع الهيئة العامة يوم الاثنين 2017/10/23 الساعة العاشرة صباحا في قاعة نادي ذوي المهن الطبية / نقابة الصيادلة، لمناقشة الحسابات الختامية لعام2016  مناقشة موضوع اقالة مجلس الادارة الحالي وانتخاب مجلس ادارة جديد . سيتم ايقاف التداول اعتبارا من جلسة الاربعاء  2017/10/18 .</t>
  </si>
  <si>
    <t>المنصور الدوائية(IMAP)</t>
  </si>
  <si>
    <t>ايقاف تداول الشركات التي لم تقدم البيانات المالية للفصل الثاني لعام 2017 بقرار من هيئة الاوراق المالية</t>
  </si>
  <si>
    <t>دار السلام للتأمين(NDSA)</t>
  </si>
  <si>
    <t>مصرف التنمية الدولي  للاستثمار(BIDB)</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</si>
  <si>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(0.550)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</si>
  <si>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سعر الاغلاق (0.220)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</si>
  <si>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(0.270)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</si>
  <si>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و لعدم تقديم الافصاح الفصلي للفصل الثاني لعام 2017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</si>
  <si>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</si>
  <si>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 سعر الاغلاق (0.590)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</si>
  <si>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</si>
  <si>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</si>
  <si>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(14.520) دينار .</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</si>
  <si>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(1.270)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</si>
  <si>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(1.000) دينار.</t>
  </si>
  <si>
    <t>مصرف الاقليم التجاري</t>
  </si>
  <si>
    <t>BRTB</t>
  </si>
  <si>
    <t>ايقاف التداول على اسهم الشركة اعتبارا من جلسة الخميس 2017/10/5 لعدم تقديم الافصاح الفصلي للفصل الثاني لعام 2017 .سعر الاغلاق (0.970) دينار.</t>
  </si>
  <si>
    <t>ايقاف التداول على اسهم الشركة اعتبارا من جلسة الخميس 2017/10/5 لعدم تقديم الافصاح الفصلي للفصل الثاني لعام 2017 .سعر الاغلاق (0.800) دينار.</t>
  </si>
  <si>
    <t>صادقت دائرة تسجيل الشركات في 2017/10/3 على قرار الهيئة العامة المنعقد بتاريخ 2017/8/15 على زيادة رأس المال من (7,5) مليار دينار الى (10,5) مليار ,`برسملة (40%) من راسمال الشركة وتوزيع ارباح نقدية على المساهمين وبنسبة (40%) من راس مال الشركة  .</t>
  </si>
  <si>
    <t>سيعقد اجتماع الهيئة العامة يوم الاربعاء 2017/10/25 الساعة العاشرة صباحا في قاعة اتحاد الصناعت العراقي ، لمناقشة الحسابات الختامية لعام2016  ومعالجة العجز المتراكم . سيتم ايقاف التداول اعتبارا من جلسة الاحد  2017/10/22 .</t>
  </si>
  <si>
    <t>المعدنية والدراجات(IMIB)</t>
  </si>
  <si>
    <t>دعت شركة مساهميها الى مراجعة مقر  الشركة لاستلام ارباحهم  لسنة 2016  اعتبارا من يوم الخميس 2017/10/5</t>
  </si>
  <si>
    <t>مصرف الشرق الاوسط</t>
  </si>
  <si>
    <t>BIME</t>
  </si>
  <si>
    <t>الصنائع الكيمياوية العصرية(IMCI)</t>
  </si>
  <si>
    <t xml:space="preserve">سيعقد اجتماع الهيئة العامة يوم الخميس 2017/10/12 الساعة العاشرة صباحا في محافظة اربيل / فندق ديفان ، لمناقشة الحسابات الختامية لعام2016  ومناقشة مقسوم الارباح لعام 2016 والموافقة على توزيع الارباح نقدا بنسة1,960%من راس المال وانتخاب عضو اصلي و (5) اعضاء احتياط . تم ايقاف التداول اعتبارا من جلسة الاثنين  2017/10/9 . سعر الاغلاق (0.340) دينار . </t>
  </si>
  <si>
    <t>فنادق عشتار</t>
  </si>
  <si>
    <t>HISH</t>
  </si>
  <si>
    <t>الكيمياوية والبلاستيكية</t>
  </si>
  <si>
    <t>INCP</t>
  </si>
  <si>
    <t xml:space="preserve">سيعقد اجتماع الهيئة العامة يوم الاحد 2017/10/15 الساعة العاشرة صباحا في مقر الشركة  ، لمناقشة الحسابات الختامية لعام2016  ومعالجة جزء من الخسارة مناقشة عرض كامل موقع مصنع الاحتكاكية (البالغ مساحته 18دونم) للبيع سواء بيعه دفعة واحدة او على دفعات ,  تم ايقاف التداول اعتبارا من جلسة الثلاثاء  2017/10/10 </t>
  </si>
  <si>
    <t xml:space="preserve">صادقت دائرة تسجيل الشركات في 2017/10/5 على تعديل عقد الشركة  بزيادة راسمال الشركة من (1) مليار دينار الى (1.500) مليار وفق المادة (55/اولا) من قانون الشركات تنفيذا لقرار الهيئة العامة المنعقدة بتاريخ 2017/1/17 .  </t>
  </si>
  <si>
    <t>بغداد العراق للنقل العام</t>
  </si>
  <si>
    <t>SBPT</t>
  </si>
  <si>
    <t>صادقت دائرة تسجيل الشركات في 2017/10/8 على قرار الهيئة العامة المنعقد بتاريخ 2017/4/30 زيادة  رأسمال الشركة من (19,200) مليار دينار الى (22,780) مليار وفق المادة (55/اولا وثانيا) من قانون الشركات .  , بمبلغ (2.880) مليار وفق المادة (55/اولا) من قانون الشركات . و (700) مليون وفق المادة (55/ثانيا) من قانون الشركات .</t>
  </si>
  <si>
    <t xml:space="preserve">مصرف البلاد الاسلامي </t>
  </si>
  <si>
    <t>BLAD</t>
  </si>
  <si>
    <t>فنادق كربلاء(HKAR)</t>
  </si>
  <si>
    <t>سيعقد اجتماع الهيئة العامة يوم الثلاثاء 2017/11/14 الساعة العاشرة صباحا في قاعة الخاتون / عيون بغداد ، لمناقشة الحسابات الختامية لعام2016  النظر قي زيادة رأسمال الشركة بنسبة 100%اي بمقدار (5) مليار وفق المادة (55/اولا) من قانون الشركات . وانتخاب مجلس ادارة جديد . سيتم ايقاف التداول اعتبارا من جلسة الخميس 2017/11/9 .</t>
  </si>
  <si>
    <t>سيعقد اجتماع الهيئة العامة يوم الثلاثاء 2017/10/31 الساعة العاشرة صباحا في اربيل ، لمناقشة الحسابات الختامية لعام2016  واقرار مقسوم الارباح وتعديل اسم الشركة (باضافة كلمة اسلامي) الى الاسم الحالي وتعديل المادة الاولى من عقد التاسيس . سيتم ايقاف التداول اعتبارا من جلسة الخميس  2017/10/26 .</t>
  </si>
  <si>
    <t>مصرف كوردستان(BKUI)</t>
  </si>
  <si>
    <t>الاستثمارات السياحية</t>
  </si>
  <si>
    <t>HNTI</t>
  </si>
  <si>
    <r>
      <rPr>
        <b/>
        <sz val="13"/>
        <color rgb="FF002060"/>
        <rFont val="Arial"/>
        <family val="2"/>
      </rPr>
      <t xml:space="preserve"> قررت هيئة الاوراق المالية بكتابها المرقم (1761/10) في 2017/10/3 ايقاف التداول على اسهم الشركات التي لم تلتزم بتعليمات الافصاح المالي وتقدم البيانات المالية للفصل الثاني لعام 2017 اعتبارا من جلسة الخميس 2017/10/5والشركات هي :( دار السلام للتامين , مصرف التنمية الدولي ) واستمرار الايقاف على الشركات التالية ( المصرف الدولي الاسلامي ،العراقية لنقل المنتجات النفطية والبضائع، الخير للاستثمار المالي , العراقية لصناعة وتجارة الكارتون , الصناعات الخفيفة ,</t>
    </r>
    <r>
      <rPr>
        <b/>
        <sz val="13"/>
        <color rgb="FFFF0000"/>
        <rFont val="Arial"/>
        <family val="2"/>
      </rPr>
      <t xml:space="preserve"> </t>
    </r>
    <r>
      <rPr>
        <b/>
        <sz val="13"/>
        <color rgb="FF002060"/>
        <rFont val="Arial"/>
        <family val="2"/>
      </rPr>
      <t>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الفلوجة لانتاج المواد الانشائية , الموصل لمدن الالعاب والاستثمارات السياحية , الخازر لانتاج المواد الانشائية)  .</t>
    </r>
  </si>
  <si>
    <t xml:space="preserve">سيعقد اجتماع الهيئة العامة يوم الاحد 2017/10/22 الساعة العاشرة صباحا في بناية المصرف الكائن في اربيل شارع كولان ، لمناقشة الحسابات الختامية لعام2016  وتدوير الارباح للسنة القادمة 2017 وانتخاب مجلس ادارة جديد,  سيتم ايقاف التداول اعتبارا من جلسة الاربعاء  2017/10/18 . </t>
  </si>
  <si>
    <t>مجموع قطاع التحويل المالي</t>
  </si>
  <si>
    <t>مجموع السوق الثاني</t>
  </si>
  <si>
    <t>مجموع السوقين</t>
  </si>
  <si>
    <t>مجموع قطاع التأمين</t>
  </si>
  <si>
    <t xml:space="preserve">مجموع قطاع الفنادق والسياحة </t>
  </si>
  <si>
    <t>جلسة الثلاثاء الموافق 2017/10/17</t>
  </si>
  <si>
    <t xml:space="preserve"> الشركات غير المتداولة في السوق النظامي لجلسة الثلاثاء الموافق 2017/10/17</t>
  </si>
  <si>
    <t xml:space="preserve"> الشركات غير المتداولة في السوق الثاني لجلسة الثلاثاء الموافق 2017/10/17</t>
  </si>
  <si>
    <t xml:space="preserve"> الشركات المتوقفة عن التداول بقرار من هيئة الاوراق المالية لجلسة الثلاثاء الموافق 2017/10/17</t>
  </si>
  <si>
    <t>اخبار الشركات المساهمة المدرجة في سوق العراق للاوراق المالية الثلاثاء الموافق 2017/10/17</t>
  </si>
  <si>
    <t>نشرة التداول في السوق الثاني رقم (136)</t>
  </si>
  <si>
    <t>سيعقد اجتماع الهيئة العامة يوم الجمعة  2017/10/20 الساعة العاشرة صباحا في مقر الشركة في ناحية عين كاوة في محافظة اربيل ، لمناقشة الحسابات الختامية لعام2016  واقرار مقسوم الارباح لسنة 2016,  تم ايقاف التداول اعتبارا من جلسة الثلاثاء  2017/10/17 .</t>
  </si>
  <si>
    <t xml:space="preserve">الاوامر الخاصة </t>
  </si>
  <si>
    <t>نفذت شركة الحكمة  للوساطة امر متقابل مقصود على اسهم شركة مصرف عبر العراق  بعدد اسهم   (2) مليار سهم بقيمة (1,400) مليار دينار في زمن الجلسة الاضافي (بعد الساعة 12 ظهرا) وفقا لاجراءات تنفيذ الصفقات الكبيرة ، وفق الافصاح المنشور تفاصيله على الموقع الالكتروني .</t>
  </si>
  <si>
    <t>نشرة التداول في السوق النظامي رقم (192)</t>
  </si>
  <si>
    <t>نشرة  تداول الاسهم المشتراة لغير العراقيين في السوق النظامي</t>
  </si>
  <si>
    <t xml:space="preserve">فندق بابل </t>
  </si>
  <si>
    <t>المجموع الكلي</t>
  </si>
  <si>
    <t>نشرة  تداول الاسهم المباعة من غير العراقيين في السوق النظامي</t>
  </si>
  <si>
    <t xml:space="preserve">مصرف بغداد </t>
  </si>
  <si>
    <t>جلسة الثلاثاء 2017/10/17</t>
  </si>
  <si>
    <t>بلغ الرقم القياسي العام (585.83) نقطة مرتفعأ بنسبة (0.64%)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</si>
</sst>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8"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3"/>
      <color theme="0"/>
      <name val="Arial Narrow"/>
      <family val="2"/>
    </font>
    <font>
      <b/>
      <sz val="10.5"/>
      <color rgb="FF002060"/>
      <name val="Arial"/>
      <family val="2"/>
    </font>
    <font>
      <b/>
      <sz val="12"/>
      <color theme="1"/>
      <name val="Arial"/>
      <family val="2"/>
      <scheme val="minor"/>
    </font>
    <font>
      <b/>
      <sz val="12"/>
      <color rgb="FFFF0000"/>
      <name val="Arial"/>
      <family val="2"/>
    </font>
    <font>
      <b/>
      <sz val="12"/>
      <color rgb="FF00B050"/>
      <name val="Arial"/>
      <family val="2"/>
    </font>
    <font>
      <b/>
      <sz val="12"/>
      <color theme="1"/>
      <name val="Arial"/>
      <family val="2"/>
    </font>
    <font>
      <b/>
      <sz val="13"/>
      <color rgb="FFFF000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1">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style="thin">
        <color indexed="18"/>
      </left>
      <right style="thin">
        <color indexed="18"/>
      </right>
      <top/>
      <bottom style="thin">
        <color indexed="18"/>
      </bottom>
      <diagonal/>
    </border>
    <border>
      <left style="thin">
        <color indexed="64"/>
      </left>
      <right style="thin">
        <color indexed="64"/>
      </right>
      <top/>
      <bottom/>
      <diagonal/>
    </border>
    <border>
      <left/>
      <right style="thin">
        <color theme="1"/>
      </right>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88">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0" xfId="0" applyFont="1" applyBorder="1" applyAlignment="1">
      <alignment vertical="center" wrapText="1"/>
    </xf>
    <xf numFmtId="3" fontId="1" fillId="0" borderId="2" xfId="0" applyNumberFormat="1" applyFont="1" applyBorder="1" applyAlignment="1">
      <alignment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8" xfId="0" applyNumberFormat="1" applyFont="1" applyBorder="1" applyAlignment="1">
      <alignment horizontal="center" vertical="center"/>
    </xf>
    <xf numFmtId="0" fontId="5" fillId="0" borderId="38" xfId="0" applyFont="1" applyFill="1" applyBorder="1" applyAlignment="1">
      <alignment vertical="center" wrapText="1"/>
    </xf>
    <xf numFmtId="0" fontId="7" fillId="0" borderId="39" xfId="0" applyFont="1" applyFill="1" applyBorder="1" applyAlignment="1">
      <alignment horizontal="right" vertical="center" wrapText="1"/>
    </xf>
    <xf numFmtId="3" fontId="5" fillId="0" borderId="34" xfId="0" applyNumberFormat="1" applyFont="1" applyBorder="1" applyAlignment="1">
      <alignment horizontal="center" vertical="center"/>
    </xf>
    <xf numFmtId="0" fontId="5" fillId="0" borderId="43" xfId="0" applyFont="1" applyFill="1" applyBorder="1" applyAlignment="1">
      <alignment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0" fontId="3" fillId="0" borderId="28" xfId="0" applyFont="1" applyBorder="1" applyAlignment="1">
      <alignment vertical="center" wrapText="1"/>
    </xf>
    <xf numFmtId="0" fontId="28" fillId="0" borderId="0" xfId="0" applyFont="1"/>
    <xf numFmtId="164" fontId="5" fillId="0" borderId="31" xfId="0" applyNumberFormat="1" applyFont="1" applyBorder="1" applyAlignment="1">
      <alignment horizontal="center" vertical="center"/>
    </xf>
    <xf numFmtId="0" fontId="3" fillId="0" borderId="0" xfId="0" applyFont="1" applyFill="1" applyBorder="1" applyAlignment="1">
      <alignment vertical="center"/>
    </xf>
    <xf numFmtId="164" fontId="3" fillId="0" borderId="31" xfId="0" applyNumberFormat="1" applyFont="1" applyBorder="1" applyAlignment="1">
      <alignment horizontal="center" vertical="center"/>
    </xf>
    <xf numFmtId="0" fontId="3" fillId="0" borderId="31" xfId="0" applyFont="1" applyFill="1" applyBorder="1" applyAlignment="1">
      <alignment vertical="center"/>
    </xf>
    <xf numFmtId="0" fontId="5" fillId="0" borderId="46" xfId="0" applyFont="1" applyBorder="1" applyAlignment="1">
      <alignment vertical="center" wrapText="1"/>
    </xf>
    <xf numFmtId="0" fontId="5" fillId="0" borderId="31" xfId="0" applyFont="1" applyFill="1" applyBorder="1" applyAlignment="1">
      <alignment vertical="center" wrapText="1"/>
    </xf>
    <xf numFmtId="0" fontId="5" fillId="0" borderId="47" xfId="0" applyFont="1" applyBorder="1" applyAlignment="1">
      <alignment vertical="center" wrapText="1"/>
    </xf>
    <xf numFmtId="4" fontId="5" fillId="0" borderId="31"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5" fillId="0" borderId="47" xfId="0" applyFont="1" applyFill="1" applyBorder="1" applyAlignment="1">
      <alignment vertical="center" wrapText="1"/>
    </xf>
    <xf numFmtId="4" fontId="29" fillId="0" borderId="31" xfId="0" applyNumberFormat="1" applyFont="1" applyBorder="1" applyAlignment="1">
      <alignment horizontal="center" vertical="center"/>
    </xf>
    <xf numFmtId="0" fontId="7" fillId="0" borderId="31" xfId="0" applyFont="1" applyFill="1" applyBorder="1" applyAlignment="1">
      <alignment horizontal="right" vertical="center" wrapText="1"/>
    </xf>
    <xf numFmtId="0" fontId="7" fillId="0" borderId="47" xfId="0" applyFont="1" applyFill="1" applyBorder="1" applyAlignment="1">
      <alignment horizontal="right" vertical="center" wrapText="1"/>
    </xf>
    <xf numFmtId="4" fontId="30" fillId="0" borderId="31" xfId="0" applyNumberFormat="1" applyFont="1" applyBorder="1" applyAlignment="1">
      <alignment horizontal="center" vertical="center"/>
    </xf>
    <xf numFmtId="0" fontId="5" fillId="0" borderId="48" xfId="0" applyFont="1" applyBorder="1" applyAlignment="1">
      <alignment vertical="center" wrapText="1"/>
    </xf>
    <xf numFmtId="0" fontId="5" fillId="0" borderId="50" xfId="0" applyFont="1" applyFill="1" applyBorder="1" applyAlignment="1">
      <alignment horizontal="center" vertical="center"/>
    </xf>
    <xf numFmtId="166" fontId="5" fillId="0" borderId="51" xfId="0" applyNumberFormat="1" applyFont="1" applyBorder="1" applyAlignment="1">
      <alignment horizontal="center" vertical="center"/>
    </xf>
    <xf numFmtId="2" fontId="5" fillId="0" borderId="51" xfId="0" applyNumberFormat="1" applyFont="1" applyBorder="1" applyAlignment="1">
      <alignment horizontal="center" vertical="center"/>
    </xf>
    <xf numFmtId="0" fontId="3" fillId="2" borderId="31" xfId="1" applyFont="1" applyFill="1" applyBorder="1" applyAlignment="1">
      <alignment horizontal="center" vertical="center"/>
    </xf>
    <xf numFmtId="0" fontId="3" fillId="2" borderId="31" xfId="1" applyFont="1" applyFill="1" applyBorder="1" applyAlignment="1">
      <alignment horizontal="center" vertical="center" wrapText="1"/>
    </xf>
    <xf numFmtId="3" fontId="0" fillId="0" borderId="0" xfId="0" applyNumberFormat="1"/>
    <xf numFmtId="0" fontId="7" fillId="0" borderId="31" xfId="0" applyFont="1" applyFill="1" applyBorder="1" applyAlignment="1">
      <alignment horizontal="right" vertical="center" wrapText="1"/>
    </xf>
    <xf numFmtId="0" fontId="34" fillId="0" borderId="0" xfId="0" applyFont="1" applyAlignment="1">
      <alignment vertical="center"/>
    </xf>
    <xf numFmtId="0" fontId="36" fillId="2" borderId="54" xfId="0" applyFont="1" applyFill="1" applyBorder="1" applyAlignment="1">
      <alignment horizontal="center" vertical="center"/>
    </xf>
    <xf numFmtId="0" fontId="36" fillId="2" borderId="54" xfId="0" applyFont="1" applyFill="1" applyBorder="1" applyAlignment="1">
      <alignment horizontal="center" vertical="center" wrapText="1"/>
    </xf>
    <xf numFmtId="0" fontId="35" fillId="0" borderId="54" xfId="3" applyFont="1" applyFill="1" applyBorder="1" applyAlignment="1">
      <alignment horizontal="right" vertical="center"/>
    </xf>
    <xf numFmtId="0" fontId="35" fillId="0" borderId="54" xfId="3" applyFont="1" applyFill="1" applyBorder="1" applyAlignment="1">
      <alignment horizontal="left" vertical="center"/>
    </xf>
    <xf numFmtId="3" fontId="35" fillId="0" borderId="58" xfId="3" applyNumberFormat="1" applyFont="1" applyFill="1" applyBorder="1" applyAlignment="1">
      <alignment horizontal="center" vertical="center"/>
    </xf>
    <xf numFmtId="0" fontId="37" fillId="0" borderId="0" xfId="0" applyFont="1"/>
    <xf numFmtId="0" fontId="35" fillId="2" borderId="54" xfId="0" applyFont="1" applyFill="1" applyBorder="1" applyAlignment="1">
      <alignment horizontal="center" vertical="center"/>
    </xf>
    <xf numFmtId="0" fontId="35" fillId="2" borderId="54" xfId="0" applyFont="1" applyFill="1" applyBorder="1" applyAlignment="1">
      <alignment horizontal="center" vertical="center" wrapText="1"/>
    </xf>
    <xf numFmtId="0" fontId="5" fillId="0" borderId="46" xfId="0" applyFont="1" applyFill="1" applyBorder="1" applyAlignment="1">
      <alignment horizontal="righ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20" fillId="0" borderId="48" xfId="0" applyNumberFormat="1" applyFont="1" applyBorder="1" applyAlignment="1">
      <alignment horizontal="center" vertical="center"/>
    </xf>
    <xf numFmtId="2" fontId="20" fillId="0" borderId="44" xfId="0" applyNumberFormat="1" applyFont="1" applyBorder="1" applyAlignment="1">
      <alignment horizontal="center" vertical="center"/>
    </xf>
    <xf numFmtId="2" fontId="20" fillId="0" borderId="49" xfId="0" applyNumberFormat="1" applyFont="1" applyBorder="1" applyAlignment="1">
      <alignment horizontal="center" vertical="center"/>
    </xf>
    <xf numFmtId="2" fontId="5" fillId="0" borderId="48" xfId="0" applyNumberFormat="1" applyFont="1" applyBorder="1" applyAlignment="1">
      <alignment horizontal="center" vertical="center"/>
    </xf>
    <xf numFmtId="2" fontId="5" fillId="0" borderId="44" xfId="0" applyNumberFormat="1" applyFont="1" applyBorder="1" applyAlignment="1">
      <alignment horizontal="center" vertical="center"/>
    </xf>
    <xf numFmtId="2" fontId="5" fillId="0" borderId="49" xfId="0" applyNumberFormat="1" applyFont="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2" fontId="17" fillId="0" borderId="7" xfId="0" applyNumberFormat="1" applyFont="1" applyFill="1" applyBorder="1" applyAlignment="1">
      <alignment horizontal="center" vertical="center"/>
    </xf>
    <xf numFmtId="2" fontId="17" fillId="0" borderId="5" xfId="0" applyNumberFormat="1" applyFont="1" applyFill="1" applyBorder="1" applyAlignment="1">
      <alignment horizontal="center" vertical="center"/>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0" fontId="26" fillId="4" borderId="0" xfId="0" applyFont="1" applyFill="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2" fontId="20" fillId="0" borderId="41"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2" xfId="0" applyNumberFormat="1" applyFont="1" applyBorder="1" applyAlignment="1">
      <alignment horizontal="center" vertical="center"/>
    </xf>
    <xf numFmtId="164" fontId="32" fillId="0" borderId="47" xfId="0" applyNumberFormat="1" applyFont="1" applyBorder="1" applyAlignment="1">
      <alignment horizontal="right" vertical="center" wrapText="1"/>
    </xf>
    <xf numFmtId="164" fontId="32" fillId="0" borderId="44" xfId="0" applyNumberFormat="1" applyFont="1" applyBorder="1" applyAlignment="1">
      <alignment horizontal="right" vertical="center" wrapText="1"/>
    </xf>
    <xf numFmtId="164" fontId="32" fillId="0" borderId="45" xfId="0" applyNumberFormat="1" applyFont="1" applyBorder="1" applyAlignment="1">
      <alignment horizontal="right" vertical="center" wrapText="1"/>
    </xf>
    <xf numFmtId="0" fontId="7" fillId="0" borderId="31" xfId="0" applyFont="1" applyFill="1" applyBorder="1" applyAlignment="1">
      <alignment horizontal="right" vertical="center" wrapText="1"/>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21" fillId="0" borderId="35" xfId="0" applyNumberFormat="1" applyFont="1" applyBorder="1" applyAlignment="1">
      <alignment horizontal="right" vertical="center" readingOrder="2"/>
    </xf>
    <xf numFmtId="0" fontId="21" fillId="0" borderId="34" xfId="0" applyNumberFormat="1" applyFont="1" applyBorder="1" applyAlignment="1">
      <alignment horizontal="right" vertical="center" readingOrder="2"/>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3" fillId="0" borderId="14" xfId="0" applyNumberFormat="1" applyFont="1" applyBorder="1" applyAlignment="1">
      <alignment horizontal="right" vertical="center"/>
    </xf>
    <xf numFmtId="4" fontId="33"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3" fontId="5" fillId="0" borderId="9" xfId="0" applyNumberFormat="1" applyFont="1" applyBorder="1" applyAlignment="1">
      <alignment horizontal="center" vertical="center"/>
    </xf>
    <xf numFmtId="3" fontId="5" fillId="0" borderId="52" xfId="0" applyNumberFormat="1" applyFont="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164" fontId="7" fillId="0" borderId="47" xfId="0" applyNumberFormat="1" applyFont="1" applyBorder="1" applyAlignment="1">
      <alignment horizontal="right" vertical="center" wrapText="1"/>
    </xf>
    <xf numFmtId="164" fontId="7" fillId="0" borderId="44" xfId="0" applyNumberFormat="1" applyFont="1" applyBorder="1" applyAlignment="1">
      <alignment horizontal="right" vertical="center" wrapText="1"/>
    </xf>
    <xf numFmtId="164" fontId="7" fillId="0" borderId="45" xfId="0" applyNumberFormat="1" applyFont="1" applyBorder="1" applyAlignment="1">
      <alignment horizontal="right" vertical="center" wrapText="1"/>
    </xf>
    <xf numFmtId="0" fontId="23" fillId="0" borderId="18" xfId="0" applyFont="1" applyBorder="1" applyAlignment="1">
      <alignment horizontal="center" vertical="center"/>
    </xf>
    <xf numFmtId="0" fontId="23" fillId="0" borderId="0" xfId="0" applyFont="1" applyBorder="1" applyAlignment="1">
      <alignment horizontal="center" vertical="center"/>
    </xf>
    <xf numFmtId="2" fontId="5" fillId="0" borderId="8" xfId="0" applyNumberFormat="1" applyFont="1" applyBorder="1" applyAlignment="1">
      <alignment horizontal="center" vertical="center"/>
    </xf>
    <xf numFmtId="2" fontId="31" fillId="0" borderId="8" xfId="0" applyNumberFormat="1" applyFont="1" applyBorder="1" applyAlignment="1">
      <alignment horizontal="center" vertical="center"/>
    </xf>
    <xf numFmtId="0" fontId="5" fillId="0" borderId="27" xfId="0" applyFont="1" applyFill="1" applyBorder="1" applyAlignment="1">
      <alignment horizontal="center" vertical="center"/>
    </xf>
    <xf numFmtId="0" fontId="5" fillId="0" borderId="29" xfId="0" applyFont="1" applyFill="1" applyBorder="1" applyAlignment="1">
      <alignment horizontal="center" vertical="center"/>
    </xf>
    <xf numFmtId="0" fontId="34" fillId="0" borderId="53" xfId="0" applyFont="1" applyBorder="1" applyAlignment="1">
      <alignment horizontal="right" vertical="center"/>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35" fillId="0" borderId="59" xfId="0" applyFont="1" applyFill="1" applyBorder="1" applyAlignment="1">
      <alignment horizontal="center" vertical="center"/>
    </xf>
    <xf numFmtId="0" fontId="35" fillId="0" borderId="60" xfId="0" applyFont="1" applyFill="1" applyBorder="1" applyAlignment="1">
      <alignment horizontal="center" vertical="center"/>
    </xf>
    <xf numFmtId="0" fontId="35" fillId="0" borderId="59" xfId="3" applyFont="1" applyFill="1" applyBorder="1" applyAlignment="1">
      <alignment horizontal="center" vertical="center"/>
    </xf>
    <xf numFmtId="0" fontId="35" fillId="0" borderId="60" xfId="3" applyFont="1" applyFill="1" applyBorder="1" applyAlignment="1">
      <alignment horizontal="center" vertical="center"/>
    </xf>
    <xf numFmtId="0" fontId="34" fillId="0" borderId="0" xfId="0" applyFont="1" applyAlignment="1">
      <alignment horizontal="right" vertical="center"/>
    </xf>
    <xf numFmtId="0" fontId="35" fillId="0" borderId="0" xfId="0" applyFont="1" applyAlignment="1">
      <alignment horizontal="right"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6" xfId="0" applyNumberFormat="1" applyFont="1" applyBorder="1" applyAlignment="1">
      <alignment horizontal="center"/>
    </xf>
    <xf numFmtId="2" fontId="4" fillId="0" borderId="0" xfId="0" applyNumberFormat="1" applyFont="1" applyBorder="1" applyAlignment="1">
      <alignment horizontal="center"/>
    </xf>
    <xf numFmtId="2" fontId="4" fillId="0" borderId="37" xfId="0" applyNumberFormat="1" applyFont="1" applyBorder="1" applyAlignment="1">
      <alignment horizontal="center"/>
    </xf>
    <xf numFmtId="164" fontId="27" fillId="0" borderId="39" xfId="0" applyNumberFormat="1" applyFont="1" applyBorder="1" applyAlignment="1">
      <alignment horizontal="right" vertical="center" wrapText="1"/>
    </xf>
    <xf numFmtId="0" fontId="13" fillId="0" borderId="18" xfId="3" applyFont="1" applyBorder="1" applyAlignment="1">
      <alignment horizontal="center" vertical="center"/>
    </xf>
    <xf numFmtId="164" fontId="5" fillId="0" borderId="40" xfId="0" applyNumberFormat="1" applyFont="1" applyFill="1" applyBorder="1" applyAlignment="1">
      <alignment horizontal="right" vertical="center" wrapText="1"/>
    </xf>
    <xf numFmtId="164" fontId="5" fillId="0" borderId="33" xfId="0" applyNumberFormat="1" applyFont="1" applyFill="1" applyBorder="1" applyAlignment="1">
      <alignment horizontal="right" vertical="center" wrapText="1"/>
    </xf>
    <xf numFmtId="164" fontId="5" fillId="0" borderId="47" xfId="0" applyNumberFormat="1" applyFont="1" applyBorder="1" applyAlignment="1">
      <alignment horizontal="right" vertical="center" wrapText="1"/>
    </xf>
    <xf numFmtId="164" fontId="5" fillId="0" borderId="45" xfId="0" applyNumberFormat="1" applyFont="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164" fontId="5" fillId="0" borderId="40" xfId="0" applyNumberFormat="1" applyFont="1" applyBorder="1" applyAlignment="1">
      <alignment horizontal="right" vertical="center" wrapText="1"/>
    </xf>
    <xf numFmtId="164" fontId="5" fillId="0" borderId="33" xfId="0" applyNumberFormat="1" applyFont="1" applyBorder="1" applyAlignment="1">
      <alignment horizontal="right" vertical="center" wrapText="1"/>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xf numFmtId="164" fontId="5" fillId="0" borderId="46" xfId="0" applyNumberFormat="1" applyFont="1" applyBorder="1" applyAlignment="1">
      <alignment horizontal="right" vertical="center" wrapText="1"/>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9"/>
  <sheetViews>
    <sheetView rightToLeft="1" tabSelected="1" topLeftCell="A64" zoomScaleNormal="100" workbookViewId="0">
      <selection activeCell="Q67" sqref="Q67"/>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5" ht="30.75" customHeight="1" x14ac:dyDescent="0.2">
      <c r="B1" s="23" t="s">
        <v>42</v>
      </c>
      <c r="C1" s="24"/>
      <c r="D1" s="25"/>
      <c r="E1" s="1"/>
      <c r="F1" s="1"/>
      <c r="G1" s="1"/>
      <c r="H1" s="1"/>
      <c r="I1" s="1"/>
      <c r="J1" s="1"/>
      <c r="K1" s="1"/>
      <c r="L1" s="1"/>
      <c r="M1" s="1"/>
      <c r="N1" s="1"/>
    </row>
    <row r="2" spans="2:15" ht="45" customHeight="1" x14ac:dyDescent="0.2">
      <c r="B2" s="37" t="s">
        <v>298</v>
      </c>
      <c r="C2" s="37"/>
      <c r="D2" s="38"/>
      <c r="E2" s="2"/>
      <c r="F2" s="2"/>
      <c r="G2" s="2"/>
      <c r="H2" s="2"/>
      <c r="I2" s="2"/>
      <c r="J2" s="2"/>
      <c r="K2" s="2"/>
      <c r="L2" s="2"/>
      <c r="M2" s="2"/>
      <c r="N2" s="2"/>
    </row>
    <row r="3" spans="2:15" ht="32.25" customHeight="1" x14ac:dyDescent="0.2">
      <c r="B3" s="6" t="s">
        <v>43</v>
      </c>
      <c r="C3" s="138">
        <v>1808753936.3099999</v>
      </c>
      <c r="D3" s="139"/>
      <c r="E3" s="140"/>
      <c r="F3" s="47"/>
      <c r="G3" s="2"/>
      <c r="H3" s="2"/>
      <c r="I3" s="2"/>
      <c r="J3" s="2"/>
      <c r="K3" s="2"/>
      <c r="L3" s="131" t="s">
        <v>47</v>
      </c>
      <c r="M3" s="132"/>
      <c r="N3" s="12">
        <v>35</v>
      </c>
    </row>
    <row r="4" spans="2:15" ht="29.25" customHeight="1" x14ac:dyDescent="0.2">
      <c r="B4" s="6" t="s">
        <v>41</v>
      </c>
      <c r="C4" s="138">
        <v>2498520060</v>
      </c>
      <c r="D4" s="139"/>
      <c r="E4" s="140"/>
      <c r="F4" s="47"/>
      <c r="G4" s="2"/>
      <c r="H4" s="2"/>
      <c r="I4" s="2"/>
      <c r="J4" s="2"/>
      <c r="K4" s="2"/>
      <c r="L4" s="10" t="s">
        <v>48</v>
      </c>
      <c r="M4" s="45"/>
      <c r="N4" s="12">
        <v>15</v>
      </c>
    </row>
    <row r="5" spans="2:15" ht="33" customHeight="1" x14ac:dyDescent="0.2">
      <c r="B5" s="7" t="s">
        <v>10</v>
      </c>
      <c r="C5" s="141">
        <v>339</v>
      </c>
      <c r="D5" s="142"/>
      <c r="E5" s="142"/>
      <c r="F5" s="57"/>
      <c r="G5" s="2"/>
      <c r="H5" s="2"/>
      <c r="I5" s="2"/>
      <c r="J5" s="2"/>
      <c r="K5" s="2"/>
      <c r="L5" s="10" t="s">
        <v>49</v>
      </c>
      <c r="M5" s="45"/>
      <c r="N5" s="9">
        <v>6</v>
      </c>
    </row>
    <row r="6" spans="2:15" ht="27.75" customHeight="1" x14ac:dyDescent="0.2">
      <c r="B6" s="8" t="s">
        <v>44</v>
      </c>
      <c r="C6" s="133">
        <v>585.83000000000004</v>
      </c>
      <c r="D6" s="134"/>
      <c r="E6" s="135"/>
      <c r="F6" s="55"/>
      <c r="G6" s="2"/>
      <c r="H6" s="2"/>
      <c r="I6" s="2"/>
      <c r="J6" s="2"/>
      <c r="K6" s="2"/>
      <c r="L6" s="10" t="s">
        <v>50</v>
      </c>
      <c r="M6" s="11"/>
      <c r="N6" s="9">
        <v>3</v>
      </c>
    </row>
    <row r="7" spans="2:15" ht="33" customHeight="1" x14ac:dyDescent="0.2">
      <c r="B7" s="7" t="s">
        <v>45</v>
      </c>
      <c r="C7" s="136">
        <v>0.64</v>
      </c>
      <c r="D7" s="137"/>
      <c r="E7" s="56"/>
      <c r="F7" s="55"/>
      <c r="G7" s="2"/>
      <c r="H7" s="2"/>
      <c r="I7" s="2"/>
      <c r="J7" s="2"/>
      <c r="K7" s="2"/>
      <c r="L7" s="10" t="s">
        <v>51</v>
      </c>
      <c r="M7" s="11"/>
      <c r="N7" s="12">
        <v>23</v>
      </c>
    </row>
    <row r="8" spans="2:15" ht="33" customHeight="1" x14ac:dyDescent="0.2">
      <c r="B8" s="6" t="s">
        <v>46</v>
      </c>
      <c r="C8" s="9">
        <v>101</v>
      </c>
      <c r="E8" s="2"/>
      <c r="F8" s="2"/>
      <c r="G8" s="2"/>
      <c r="H8" s="2"/>
      <c r="I8" s="2"/>
      <c r="J8" s="2"/>
      <c r="K8" s="2"/>
      <c r="L8" s="10" t="s">
        <v>52</v>
      </c>
      <c r="M8" s="45"/>
      <c r="N8" s="12">
        <v>40</v>
      </c>
      <c r="O8" s="80"/>
    </row>
    <row r="9" spans="2:15" ht="33.75" customHeight="1" x14ac:dyDescent="0.2">
      <c r="B9" s="94" t="s">
        <v>307</v>
      </c>
      <c r="C9" s="94"/>
      <c r="D9" s="94"/>
      <c r="E9" s="94"/>
      <c r="F9" s="94"/>
      <c r="G9" s="94"/>
      <c r="H9" s="94"/>
      <c r="I9" s="94"/>
      <c r="J9" s="94"/>
      <c r="K9" s="94"/>
      <c r="L9" s="94"/>
      <c r="M9" s="94"/>
      <c r="N9" s="95"/>
    </row>
    <row r="10" spans="2:15" ht="30.75"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5" ht="23.1" customHeight="1" x14ac:dyDescent="0.2">
      <c r="B11" s="114" t="s">
        <v>13</v>
      </c>
      <c r="C11" s="115"/>
      <c r="D11" s="115"/>
      <c r="E11" s="115"/>
      <c r="F11" s="115"/>
      <c r="G11" s="115"/>
      <c r="H11" s="115"/>
      <c r="I11" s="115"/>
      <c r="J11" s="115"/>
      <c r="K11" s="115"/>
      <c r="L11" s="115"/>
      <c r="M11" s="115"/>
      <c r="N11" s="116"/>
    </row>
    <row r="12" spans="2:15" ht="23.1" customHeight="1" x14ac:dyDescent="0.2">
      <c r="B12" s="5" t="s">
        <v>233</v>
      </c>
      <c r="C12" s="5" t="s">
        <v>234</v>
      </c>
      <c r="D12" s="60">
        <v>0.28999999999999998</v>
      </c>
      <c r="E12" s="60">
        <v>0.28999999999999998</v>
      </c>
      <c r="F12" s="60">
        <v>0.28999999999999998</v>
      </c>
      <c r="G12" s="60">
        <v>0.28999999999999998</v>
      </c>
      <c r="H12" s="60">
        <v>0.28999999999999998</v>
      </c>
      <c r="I12" s="60">
        <v>0.28999999999999998</v>
      </c>
      <c r="J12" s="60">
        <v>0.28999999999999998</v>
      </c>
      <c r="K12" s="67">
        <v>0</v>
      </c>
      <c r="L12" s="68">
        <v>1</v>
      </c>
      <c r="M12" s="68">
        <v>225000</v>
      </c>
      <c r="N12" s="68">
        <v>65250</v>
      </c>
    </row>
    <row r="13" spans="2:15" ht="23.1" customHeight="1" x14ac:dyDescent="0.2">
      <c r="B13" s="3" t="s">
        <v>104</v>
      </c>
      <c r="C13" s="3" t="s">
        <v>105</v>
      </c>
      <c r="D13" s="60">
        <v>0.3</v>
      </c>
      <c r="E13" s="60">
        <v>0.3</v>
      </c>
      <c r="F13" s="60">
        <v>0.3</v>
      </c>
      <c r="G13" s="60">
        <v>0.3</v>
      </c>
      <c r="H13" s="60">
        <v>0.3</v>
      </c>
      <c r="I13" s="60">
        <v>0.3</v>
      </c>
      <c r="J13" s="60">
        <v>0.3</v>
      </c>
      <c r="K13" s="67">
        <v>0</v>
      </c>
      <c r="L13" s="68">
        <v>21</v>
      </c>
      <c r="M13" s="68">
        <v>79000000</v>
      </c>
      <c r="N13" s="68">
        <v>23700000</v>
      </c>
    </row>
    <row r="14" spans="2:15" ht="23.1" customHeight="1" x14ac:dyDescent="0.2">
      <c r="B14" s="54" t="s">
        <v>157</v>
      </c>
      <c r="C14" s="54" t="s">
        <v>158</v>
      </c>
      <c r="D14" s="60">
        <v>0.56000000000000005</v>
      </c>
      <c r="E14" s="60">
        <v>0.56999999999999995</v>
      </c>
      <c r="F14" s="60">
        <v>0.56000000000000005</v>
      </c>
      <c r="G14" s="60">
        <v>0.56000000000000005</v>
      </c>
      <c r="H14" s="60">
        <v>0.56000000000000005</v>
      </c>
      <c r="I14" s="60">
        <v>0.56999999999999995</v>
      </c>
      <c r="J14" s="60">
        <v>0.56000000000000005</v>
      </c>
      <c r="K14" s="67">
        <v>1.79</v>
      </c>
      <c r="L14" s="68">
        <v>23</v>
      </c>
      <c r="M14" s="68">
        <v>99903396</v>
      </c>
      <c r="N14" s="68">
        <v>56244935.719999999</v>
      </c>
    </row>
    <row r="15" spans="2:15" ht="23.1" customHeight="1" x14ac:dyDescent="0.2">
      <c r="B15" s="3" t="s">
        <v>202</v>
      </c>
      <c r="C15" s="3" t="s">
        <v>203</v>
      </c>
      <c r="D15" s="60">
        <v>0.41</v>
      </c>
      <c r="E15" s="60">
        <v>0.41</v>
      </c>
      <c r="F15" s="60">
        <v>0.41</v>
      </c>
      <c r="G15" s="60">
        <v>0.41</v>
      </c>
      <c r="H15" s="60">
        <v>0.41</v>
      </c>
      <c r="I15" s="60">
        <v>0.41</v>
      </c>
      <c r="J15" s="60">
        <v>0.41</v>
      </c>
      <c r="K15" s="67">
        <v>0</v>
      </c>
      <c r="L15" s="68">
        <v>3</v>
      </c>
      <c r="M15" s="68">
        <v>12966314</v>
      </c>
      <c r="N15" s="68">
        <v>5316188.74</v>
      </c>
    </row>
    <row r="16" spans="2:15" ht="23.1" customHeight="1" x14ac:dyDescent="0.2">
      <c r="B16" s="44" t="s">
        <v>144</v>
      </c>
      <c r="C16" s="44" t="s">
        <v>145</v>
      </c>
      <c r="D16" s="60">
        <v>0.46</v>
      </c>
      <c r="E16" s="60">
        <v>0.46</v>
      </c>
      <c r="F16" s="60">
        <v>0.46</v>
      </c>
      <c r="G16" s="60">
        <v>0.46</v>
      </c>
      <c r="H16" s="60">
        <v>0.45</v>
      </c>
      <c r="I16" s="60">
        <v>0.46</v>
      </c>
      <c r="J16" s="60">
        <v>0.45</v>
      </c>
      <c r="K16" s="67">
        <v>2.2200000000000002</v>
      </c>
      <c r="L16" s="68">
        <v>5</v>
      </c>
      <c r="M16" s="68">
        <v>9500000</v>
      </c>
      <c r="N16" s="68">
        <v>4370000</v>
      </c>
    </row>
    <row r="17" spans="2:14" ht="23.1" customHeight="1" x14ac:dyDescent="0.2">
      <c r="B17" s="54" t="s">
        <v>192</v>
      </c>
      <c r="C17" s="54" t="s">
        <v>193</v>
      </c>
      <c r="D17" s="60">
        <v>0.54</v>
      </c>
      <c r="E17" s="60">
        <v>0.54</v>
      </c>
      <c r="F17" s="60">
        <v>0.54</v>
      </c>
      <c r="G17" s="60">
        <v>0.54</v>
      </c>
      <c r="H17" s="60">
        <v>0.54</v>
      </c>
      <c r="I17" s="60">
        <v>0.54</v>
      </c>
      <c r="J17" s="60">
        <v>0.54</v>
      </c>
      <c r="K17" s="67">
        <v>0</v>
      </c>
      <c r="L17" s="68">
        <v>3</v>
      </c>
      <c r="M17" s="68">
        <v>389804</v>
      </c>
      <c r="N17" s="68">
        <v>210494.16</v>
      </c>
    </row>
    <row r="18" spans="2:14" ht="23.1" customHeight="1" x14ac:dyDescent="0.2">
      <c r="B18" s="3" t="s">
        <v>270</v>
      </c>
      <c r="C18" s="3" t="s">
        <v>271</v>
      </c>
      <c r="D18" s="60">
        <v>0.36</v>
      </c>
      <c r="E18" s="60">
        <v>0.36</v>
      </c>
      <c r="F18" s="60">
        <v>0.36</v>
      </c>
      <c r="G18" s="60">
        <v>0.36</v>
      </c>
      <c r="H18" s="60">
        <v>0.35</v>
      </c>
      <c r="I18" s="60">
        <v>0.36</v>
      </c>
      <c r="J18" s="60">
        <v>0.35</v>
      </c>
      <c r="K18" s="67">
        <v>2.86</v>
      </c>
      <c r="L18" s="68">
        <v>25</v>
      </c>
      <c r="M18" s="68">
        <v>138000000</v>
      </c>
      <c r="N18" s="68">
        <v>49680000</v>
      </c>
    </row>
    <row r="19" spans="2:14" ht="23.1" customHeight="1" x14ac:dyDescent="0.2">
      <c r="B19" s="3" t="s">
        <v>204</v>
      </c>
      <c r="C19" s="3" t="s">
        <v>205</v>
      </c>
      <c r="D19" s="60">
        <v>0.33</v>
      </c>
      <c r="E19" s="60">
        <v>0.35</v>
      </c>
      <c r="F19" s="60">
        <v>0.33</v>
      </c>
      <c r="G19" s="60">
        <v>0.34</v>
      </c>
      <c r="H19" s="60">
        <v>0.33</v>
      </c>
      <c r="I19" s="60">
        <v>0.35</v>
      </c>
      <c r="J19" s="60">
        <v>0.33</v>
      </c>
      <c r="K19" s="67">
        <v>6.06</v>
      </c>
      <c r="L19" s="68">
        <v>22</v>
      </c>
      <c r="M19" s="68">
        <v>50069723</v>
      </c>
      <c r="N19" s="68">
        <v>17047874.379999999</v>
      </c>
    </row>
    <row r="20" spans="2:14" ht="23.1" customHeight="1" x14ac:dyDescent="0.2">
      <c r="B20" s="54" t="s">
        <v>148</v>
      </c>
      <c r="C20" s="54" t="s">
        <v>149</v>
      </c>
      <c r="D20" s="60">
        <v>0.5</v>
      </c>
      <c r="E20" s="60">
        <v>0.5</v>
      </c>
      <c r="F20" s="60">
        <v>0.5</v>
      </c>
      <c r="G20" s="60">
        <v>0.5</v>
      </c>
      <c r="H20" s="60">
        <v>0.49</v>
      </c>
      <c r="I20" s="60">
        <v>0.5</v>
      </c>
      <c r="J20" s="60">
        <v>0.49</v>
      </c>
      <c r="K20" s="67">
        <v>2.04</v>
      </c>
      <c r="L20" s="68">
        <v>2</v>
      </c>
      <c r="M20" s="68">
        <v>2000000</v>
      </c>
      <c r="N20" s="68">
        <v>1000000</v>
      </c>
    </row>
    <row r="21" spans="2:14" ht="23.1" customHeight="1" x14ac:dyDescent="0.2">
      <c r="B21" s="5" t="s">
        <v>14</v>
      </c>
      <c r="C21" s="5" t="s">
        <v>15</v>
      </c>
      <c r="D21" s="60">
        <v>0.65</v>
      </c>
      <c r="E21" s="60">
        <v>0.65</v>
      </c>
      <c r="F21" s="60">
        <v>0.65</v>
      </c>
      <c r="G21" s="60">
        <v>0.65</v>
      </c>
      <c r="H21" s="60">
        <v>0.64</v>
      </c>
      <c r="I21" s="60">
        <v>0.65</v>
      </c>
      <c r="J21" s="60">
        <v>0.64</v>
      </c>
      <c r="K21" s="67">
        <v>1.56</v>
      </c>
      <c r="L21" s="68">
        <v>2</v>
      </c>
      <c r="M21" s="68">
        <v>6370000</v>
      </c>
      <c r="N21" s="68">
        <v>4140500</v>
      </c>
    </row>
    <row r="22" spans="2:14" ht="23.1" customHeight="1" x14ac:dyDescent="0.2">
      <c r="B22" s="117" t="s">
        <v>20</v>
      </c>
      <c r="C22" s="118"/>
      <c r="D22" s="104"/>
      <c r="E22" s="105"/>
      <c r="F22" s="105"/>
      <c r="G22" s="105"/>
      <c r="H22" s="105"/>
      <c r="I22" s="105"/>
      <c r="J22" s="105"/>
      <c r="K22" s="106"/>
      <c r="L22" s="33">
        <f>SUM(L12:L21)</f>
        <v>107</v>
      </c>
      <c r="M22" s="33">
        <f>SUM(M12:M21)</f>
        <v>398424237</v>
      </c>
      <c r="N22" s="33">
        <f>SUM(N12:N21)</f>
        <v>161775243</v>
      </c>
    </row>
    <row r="23" spans="2:14" ht="23.1" customHeight="1" x14ac:dyDescent="0.2">
      <c r="B23" s="99" t="s">
        <v>58</v>
      </c>
      <c r="C23" s="100"/>
      <c r="D23" s="100"/>
      <c r="E23" s="100"/>
      <c r="F23" s="100"/>
      <c r="G23" s="100"/>
      <c r="H23" s="100"/>
      <c r="I23" s="100"/>
      <c r="J23" s="100"/>
      <c r="K23" s="100"/>
      <c r="L23" s="100"/>
      <c r="M23" s="100"/>
      <c r="N23" s="101"/>
    </row>
    <row r="24" spans="2:14" ht="23.1" customHeight="1" x14ac:dyDescent="0.2">
      <c r="B24" s="4" t="s">
        <v>153</v>
      </c>
      <c r="C24" s="4" t="s">
        <v>154</v>
      </c>
      <c r="D24" s="60">
        <v>0.5</v>
      </c>
      <c r="E24" s="60">
        <v>0.5</v>
      </c>
      <c r="F24" s="60">
        <v>0.5</v>
      </c>
      <c r="G24" s="60">
        <v>0.5</v>
      </c>
      <c r="H24" s="60">
        <v>0.5</v>
      </c>
      <c r="I24" s="60">
        <v>0.5</v>
      </c>
      <c r="J24" s="60">
        <v>0.5</v>
      </c>
      <c r="K24" s="67">
        <v>0</v>
      </c>
      <c r="L24" s="68">
        <v>3</v>
      </c>
      <c r="M24" s="68">
        <v>5000000</v>
      </c>
      <c r="N24" s="68">
        <v>2500000</v>
      </c>
    </row>
    <row r="25" spans="2:14" ht="23.1" customHeight="1" x14ac:dyDescent="0.2">
      <c r="B25" s="107" t="s">
        <v>296</v>
      </c>
      <c r="C25" s="108"/>
      <c r="D25" s="104"/>
      <c r="E25" s="105"/>
      <c r="F25" s="105"/>
      <c r="G25" s="105"/>
      <c r="H25" s="105"/>
      <c r="I25" s="105"/>
      <c r="J25" s="105"/>
      <c r="K25" s="106"/>
      <c r="L25" s="33">
        <v>3</v>
      </c>
      <c r="M25" s="33">
        <v>5000000</v>
      </c>
      <c r="N25" s="33">
        <v>2500000</v>
      </c>
    </row>
    <row r="26" spans="2:14" ht="23.1" customHeight="1" x14ac:dyDescent="0.2">
      <c r="B26" s="99" t="s">
        <v>21</v>
      </c>
      <c r="C26" s="100"/>
      <c r="D26" s="100"/>
      <c r="E26" s="100"/>
      <c r="F26" s="100"/>
      <c r="G26" s="100"/>
      <c r="H26" s="100"/>
      <c r="I26" s="100"/>
      <c r="J26" s="100"/>
      <c r="K26" s="100"/>
      <c r="L26" s="100"/>
      <c r="M26" s="100"/>
      <c r="N26" s="101"/>
    </row>
    <row r="27" spans="2:14" ht="23.1" customHeight="1" x14ac:dyDescent="0.2">
      <c r="B27" s="3" t="s">
        <v>280</v>
      </c>
      <c r="C27" s="3" t="s">
        <v>281</v>
      </c>
      <c r="D27" s="60">
        <v>13.1</v>
      </c>
      <c r="E27" s="60">
        <v>13.2</v>
      </c>
      <c r="F27" s="60">
        <v>13.1</v>
      </c>
      <c r="G27" s="60">
        <v>13.15</v>
      </c>
      <c r="H27" s="60">
        <v>13.03</v>
      </c>
      <c r="I27" s="60">
        <v>13.15</v>
      </c>
      <c r="J27" s="60">
        <v>13.1</v>
      </c>
      <c r="K27" s="67">
        <v>0.38</v>
      </c>
      <c r="L27" s="68">
        <v>5</v>
      </c>
      <c r="M27" s="68">
        <v>97500</v>
      </c>
      <c r="N27" s="68">
        <v>1282000</v>
      </c>
    </row>
    <row r="28" spans="2:14" ht="23.1" customHeight="1" x14ac:dyDescent="0.2">
      <c r="B28" s="3" t="s">
        <v>208</v>
      </c>
      <c r="C28" s="3" t="s">
        <v>209</v>
      </c>
      <c r="D28" s="60">
        <v>4.2</v>
      </c>
      <c r="E28" s="60">
        <v>4.2</v>
      </c>
      <c r="F28" s="60">
        <v>4.2</v>
      </c>
      <c r="G28" s="60">
        <v>4.2</v>
      </c>
      <c r="H28" s="60">
        <v>4.2</v>
      </c>
      <c r="I28" s="60">
        <v>4.2</v>
      </c>
      <c r="J28" s="60">
        <v>4.2</v>
      </c>
      <c r="K28" s="67">
        <v>0</v>
      </c>
      <c r="L28" s="68">
        <v>28</v>
      </c>
      <c r="M28" s="68">
        <v>3769532</v>
      </c>
      <c r="N28" s="68">
        <v>15832034.4</v>
      </c>
    </row>
    <row r="29" spans="2:14" ht="23.1" customHeight="1" x14ac:dyDescent="0.2">
      <c r="B29" s="3" t="s">
        <v>120</v>
      </c>
      <c r="C29" s="3" t="s">
        <v>121</v>
      </c>
      <c r="D29" s="60">
        <v>1.85</v>
      </c>
      <c r="E29" s="60">
        <v>1.85</v>
      </c>
      <c r="F29" s="60">
        <v>1.85</v>
      </c>
      <c r="G29" s="60">
        <v>1.85</v>
      </c>
      <c r="H29" s="60">
        <v>1.86</v>
      </c>
      <c r="I29" s="60">
        <v>1.85</v>
      </c>
      <c r="J29" s="60">
        <v>1.86</v>
      </c>
      <c r="K29" s="67">
        <v>-0.54</v>
      </c>
      <c r="L29" s="68">
        <v>4</v>
      </c>
      <c r="M29" s="68">
        <v>1250000</v>
      </c>
      <c r="N29" s="68">
        <v>2312500</v>
      </c>
    </row>
    <row r="30" spans="2:14" ht="23.1" customHeight="1" x14ac:dyDescent="0.2">
      <c r="B30" s="107" t="s">
        <v>165</v>
      </c>
      <c r="C30" s="108"/>
      <c r="D30" s="104"/>
      <c r="E30" s="105"/>
      <c r="F30" s="105"/>
      <c r="G30" s="105"/>
      <c r="H30" s="105"/>
      <c r="I30" s="105"/>
      <c r="J30" s="105"/>
      <c r="K30" s="106"/>
      <c r="L30" s="68">
        <f>SUM(L27:L29)</f>
        <v>37</v>
      </c>
      <c r="M30" s="68">
        <f>SUM(M27:M29)</f>
        <v>5117032</v>
      </c>
      <c r="N30" s="68">
        <f>SUM(N27:N29)</f>
        <v>19426534.399999999</v>
      </c>
    </row>
    <row r="31" spans="2:14" ht="23.1" customHeight="1" x14ac:dyDescent="0.2">
      <c r="B31" s="114" t="s">
        <v>22</v>
      </c>
      <c r="C31" s="115"/>
      <c r="D31" s="115"/>
      <c r="E31" s="115"/>
      <c r="F31" s="115"/>
      <c r="G31" s="115"/>
      <c r="H31" s="115"/>
      <c r="I31" s="115"/>
      <c r="J31" s="115"/>
      <c r="K31" s="115"/>
      <c r="L31" s="115"/>
      <c r="M31" s="115"/>
      <c r="N31" s="116"/>
    </row>
    <row r="32" spans="2:14" ht="23.1" customHeight="1" x14ac:dyDescent="0.2">
      <c r="B32" s="3" t="s">
        <v>163</v>
      </c>
      <c r="C32" s="3" t="s">
        <v>164</v>
      </c>
      <c r="D32" s="60">
        <v>2.5499999999999998</v>
      </c>
      <c r="E32" s="60">
        <v>2.56</v>
      </c>
      <c r="F32" s="60">
        <v>2.52</v>
      </c>
      <c r="G32" s="60">
        <v>2.5299999999999998</v>
      </c>
      <c r="H32" s="60">
        <v>2.5499999999999998</v>
      </c>
      <c r="I32" s="60">
        <v>2.54</v>
      </c>
      <c r="J32" s="60">
        <v>2.54</v>
      </c>
      <c r="K32" s="67">
        <v>0</v>
      </c>
      <c r="L32" s="68">
        <v>31</v>
      </c>
      <c r="M32" s="68">
        <v>9420000</v>
      </c>
      <c r="N32" s="68">
        <v>23877815.390000001</v>
      </c>
    </row>
    <row r="33" spans="2:14" ht="23.1" customHeight="1" x14ac:dyDescent="0.2">
      <c r="B33" s="34" t="s">
        <v>187</v>
      </c>
      <c r="C33" s="3" t="s">
        <v>188</v>
      </c>
      <c r="D33" s="60">
        <v>0.28000000000000003</v>
      </c>
      <c r="E33" s="60">
        <v>0.28000000000000003</v>
      </c>
      <c r="F33" s="60">
        <v>0.28000000000000003</v>
      </c>
      <c r="G33" s="60">
        <v>0.28000000000000003</v>
      </c>
      <c r="H33" s="60">
        <v>0.28000000000000003</v>
      </c>
      <c r="I33" s="60">
        <v>0.28000000000000003</v>
      </c>
      <c r="J33" s="60">
        <v>0.28000000000000003</v>
      </c>
      <c r="K33" s="67">
        <v>0</v>
      </c>
      <c r="L33" s="68">
        <v>2</v>
      </c>
      <c r="M33" s="68">
        <v>5000000</v>
      </c>
      <c r="N33" s="68">
        <v>1400000</v>
      </c>
    </row>
    <row r="34" spans="2:14" ht="23.1" customHeight="1" x14ac:dyDescent="0.2">
      <c r="B34" s="3" t="s">
        <v>200</v>
      </c>
      <c r="C34" s="3" t="s">
        <v>201</v>
      </c>
      <c r="D34" s="60">
        <v>7.55</v>
      </c>
      <c r="E34" s="60">
        <v>7.55</v>
      </c>
      <c r="F34" s="60">
        <v>7.55</v>
      </c>
      <c r="G34" s="60">
        <v>7.55</v>
      </c>
      <c r="H34" s="60">
        <v>7.6</v>
      </c>
      <c r="I34" s="60">
        <v>7.55</v>
      </c>
      <c r="J34" s="60">
        <v>7.6</v>
      </c>
      <c r="K34" s="67">
        <v>-0.66</v>
      </c>
      <c r="L34" s="68">
        <v>1</v>
      </c>
      <c r="M34" s="68">
        <v>2137</v>
      </c>
      <c r="N34" s="68">
        <v>16134.35</v>
      </c>
    </row>
    <row r="35" spans="2:14" ht="23.1" customHeight="1" x14ac:dyDescent="0.2">
      <c r="B35" s="3" t="s">
        <v>23</v>
      </c>
      <c r="C35" s="3" t="s">
        <v>24</v>
      </c>
      <c r="D35" s="60">
        <v>0.69</v>
      </c>
      <c r="E35" s="60">
        <v>0.69</v>
      </c>
      <c r="F35" s="60">
        <v>0.68</v>
      </c>
      <c r="G35" s="60">
        <v>0.69</v>
      </c>
      <c r="H35" s="60">
        <v>0.68</v>
      </c>
      <c r="I35" s="60">
        <v>0.69</v>
      </c>
      <c r="J35" s="60">
        <v>0.68</v>
      </c>
      <c r="K35" s="67">
        <v>1.47</v>
      </c>
      <c r="L35" s="68">
        <v>10</v>
      </c>
      <c r="M35" s="68">
        <v>9660000</v>
      </c>
      <c r="N35" s="68">
        <v>6655300</v>
      </c>
    </row>
    <row r="36" spans="2:14" ht="23.1" customHeight="1" x14ac:dyDescent="0.2">
      <c r="B36" s="3" t="s">
        <v>168</v>
      </c>
      <c r="C36" s="3" t="s">
        <v>118</v>
      </c>
      <c r="D36" s="60">
        <v>0.62</v>
      </c>
      <c r="E36" s="60">
        <v>0.65</v>
      </c>
      <c r="F36" s="60">
        <v>0.62</v>
      </c>
      <c r="G36" s="60">
        <v>0.65</v>
      </c>
      <c r="H36" s="60">
        <v>0.6</v>
      </c>
      <c r="I36" s="60">
        <v>0.65</v>
      </c>
      <c r="J36" s="60">
        <v>0.6</v>
      </c>
      <c r="K36" s="67">
        <v>8.33</v>
      </c>
      <c r="L36" s="68">
        <v>6</v>
      </c>
      <c r="M36" s="68">
        <v>2010000</v>
      </c>
      <c r="N36" s="68">
        <v>1306000</v>
      </c>
    </row>
    <row r="37" spans="2:14" ht="23.1" customHeight="1" x14ac:dyDescent="0.2">
      <c r="B37" s="3" t="s">
        <v>131</v>
      </c>
      <c r="C37" s="3" t="s">
        <v>132</v>
      </c>
      <c r="D37" s="60">
        <v>3.99</v>
      </c>
      <c r="E37" s="60">
        <v>4.13</v>
      </c>
      <c r="F37" s="60">
        <v>3.99</v>
      </c>
      <c r="G37" s="60">
        <v>4.09</v>
      </c>
      <c r="H37" s="60">
        <v>3.86</v>
      </c>
      <c r="I37" s="60">
        <v>4.13</v>
      </c>
      <c r="J37" s="60">
        <v>3.94</v>
      </c>
      <c r="K37" s="67">
        <v>4.82</v>
      </c>
      <c r="L37" s="68">
        <v>28</v>
      </c>
      <c r="M37" s="68">
        <v>2606662</v>
      </c>
      <c r="N37" s="68">
        <v>10664530.82</v>
      </c>
    </row>
    <row r="38" spans="2:14" ht="23.1" customHeight="1" x14ac:dyDescent="0.2">
      <c r="B38" s="3" t="s">
        <v>87</v>
      </c>
      <c r="C38" s="3" t="s">
        <v>88</v>
      </c>
      <c r="D38" s="60">
        <v>10.15</v>
      </c>
      <c r="E38" s="60">
        <v>10.95</v>
      </c>
      <c r="F38" s="60">
        <v>10.15</v>
      </c>
      <c r="G38" s="60">
        <v>10.73</v>
      </c>
      <c r="H38" s="60">
        <v>10.039999999999999</v>
      </c>
      <c r="I38" s="60">
        <v>10.95</v>
      </c>
      <c r="J38" s="60">
        <v>10.050000000000001</v>
      </c>
      <c r="K38" s="67">
        <v>8.9600000000000009</v>
      </c>
      <c r="L38" s="68">
        <v>3</v>
      </c>
      <c r="M38" s="68">
        <v>38146</v>
      </c>
      <c r="N38" s="68">
        <v>409431.9</v>
      </c>
    </row>
    <row r="39" spans="2:14" ht="23.1" customHeight="1" x14ac:dyDescent="0.2">
      <c r="B39" s="147" t="s">
        <v>25</v>
      </c>
      <c r="C39" s="148"/>
      <c r="D39" s="119"/>
      <c r="E39" s="120"/>
      <c r="F39" s="120"/>
      <c r="G39" s="120"/>
      <c r="H39" s="120"/>
      <c r="I39" s="120"/>
      <c r="J39" s="120"/>
      <c r="K39" s="121"/>
      <c r="L39" s="53">
        <f>SUM(L32:L38)</f>
        <v>81</v>
      </c>
      <c r="M39" s="53">
        <f>SUM(M32:M38)</f>
        <v>28736945</v>
      </c>
      <c r="N39" s="53">
        <f>SUM(N32:N38)</f>
        <v>44329212.460000001</v>
      </c>
    </row>
    <row r="40" spans="2:14" ht="23.1" customHeight="1" x14ac:dyDescent="0.2">
      <c r="B40" s="114" t="s">
        <v>238</v>
      </c>
      <c r="C40" s="115"/>
      <c r="D40" s="115"/>
      <c r="E40" s="115"/>
      <c r="F40" s="115"/>
      <c r="G40" s="115"/>
      <c r="H40" s="115"/>
      <c r="I40" s="115"/>
      <c r="J40" s="115"/>
      <c r="K40" s="115"/>
      <c r="L40" s="115"/>
      <c r="M40" s="115"/>
      <c r="N40" s="116"/>
    </row>
    <row r="41" spans="2:14" ht="23.1" customHeight="1" x14ac:dyDescent="0.2">
      <c r="B41" s="3" t="s">
        <v>220</v>
      </c>
      <c r="C41" s="3" t="s">
        <v>221</v>
      </c>
      <c r="D41" s="60">
        <v>8.35</v>
      </c>
      <c r="E41" s="60">
        <v>8.35</v>
      </c>
      <c r="F41" s="60">
        <v>8.35</v>
      </c>
      <c r="G41" s="60">
        <v>8.35</v>
      </c>
      <c r="H41" s="60">
        <v>8.35</v>
      </c>
      <c r="I41" s="60">
        <v>8.35</v>
      </c>
      <c r="J41" s="60">
        <v>8.35</v>
      </c>
      <c r="K41" s="67">
        <v>0</v>
      </c>
      <c r="L41" s="68">
        <v>9</v>
      </c>
      <c r="M41" s="68">
        <v>1000000</v>
      </c>
      <c r="N41" s="68">
        <v>8350000</v>
      </c>
    </row>
    <row r="42" spans="2:14" ht="23.1" customHeight="1" x14ac:dyDescent="0.2">
      <c r="B42" s="3" t="s">
        <v>27</v>
      </c>
      <c r="C42" s="3" t="s">
        <v>28</v>
      </c>
      <c r="D42" s="60">
        <v>36.5</v>
      </c>
      <c r="E42" s="60">
        <v>37.25</v>
      </c>
      <c r="F42" s="60">
        <v>36.5</v>
      </c>
      <c r="G42" s="60">
        <v>37.03</v>
      </c>
      <c r="H42" s="60">
        <v>36.159999999999997</v>
      </c>
      <c r="I42" s="60">
        <v>37</v>
      </c>
      <c r="J42" s="60">
        <v>36.25</v>
      </c>
      <c r="K42" s="67">
        <v>2.0699999999999998</v>
      </c>
      <c r="L42" s="68">
        <v>17</v>
      </c>
      <c r="M42" s="68">
        <v>1891538</v>
      </c>
      <c r="N42" s="68">
        <v>70036867.700000003</v>
      </c>
    </row>
    <row r="43" spans="2:14" ht="23.1" customHeight="1" x14ac:dyDescent="0.2">
      <c r="B43" s="3" t="s">
        <v>274</v>
      </c>
      <c r="C43" s="3" t="s">
        <v>275</v>
      </c>
      <c r="D43" s="60">
        <v>12.95</v>
      </c>
      <c r="E43" s="60">
        <v>13</v>
      </c>
      <c r="F43" s="60">
        <v>12.8</v>
      </c>
      <c r="G43" s="60">
        <v>12.91</v>
      </c>
      <c r="H43" s="60">
        <v>12.6</v>
      </c>
      <c r="I43" s="60">
        <v>12.8</v>
      </c>
      <c r="J43" s="60">
        <v>12.95</v>
      </c>
      <c r="K43" s="67">
        <v>-1.1599999999999999</v>
      </c>
      <c r="L43" s="68">
        <v>25</v>
      </c>
      <c r="M43" s="68">
        <v>1757778</v>
      </c>
      <c r="N43" s="68">
        <v>22695414</v>
      </c>
    </row>
    <row r="44" spans="2:14" ht="23.1" customHeight="1" x14ac:dyDescent="0.2">
      <c r="B44" s="3" t="s">
        <v>190</v>
      </c>
      <c r="C44" s="3" t="s">
        <v>191</v>
      </c>
      <c r="D44" s="60">
        <v>12.5</v>
      </c>
      <c r="E44" s="60">
        <v>12.5</v>
      </c>
      <c r="F44" s="60">
        <v>12.5</v>
      </c>
      <c r="G44" s="60">
        <v>12.5</v>
      </c>
      <c r="H44" s="60">
        <v>12.53</v>
      </c>
      <c r="I44" s="60">
        <v>12.5</v>
      </c>
      <c r="J44" s="60">
        <v>12.5</v>
      </c>
      <c r="K44" s="67">
        <v>0</v>
      </c>
      <c r="L44" s="68">
        <v>5</v>
      </c>
      <c r="M44" s="68">
        <v>250000</v>
      </c>
      <c r="N44" s="68">
        <v>3125000</v>
      </c>
    </row>
    <row r="45" spans="2:14" ht="23.1" customHeight="1" x14ac:dyDescent="0.2">
      <c r="B45" s="34" t="s">
        <v>289</v>
      </c>
      <c r="C45" s="3" t="s">
        <v>290</v>
      </c>
      <c r="D45" s="60">
        <v>6.5</v>
      </c>
      <c r="E45" s="60">
        <v>6.5</v>
      </c>
      <c r="F45" s="60">
        <v>6.48</v>
      </c>
      <c r="G45" s="60">
        <v>6.5</v>
      </c>
      <c r="H45" s="60">
        <v>6.5</v>
      </c>
      <c r="I45" s="60">
        <v>6.48</v>
      </c>
      <c r="J45" s="60">
        <v>6.5</v>
      </c>
      <c r="K45" s="67">
        <v>-0.31</v>
      </c>
      <c r="L45" s="68">
        <v>10</v>
      </c>
      <c r="M45" s="68">
        <v>1045000</v>
      </c>
      <c r="N45" s="68">
        <v>6787600</v>
      </c>
    </row>
    <row r="46" spans="2:14" ht="23.1" customHeight="1" x14ac:dyDescent="0.2">
      <c r="B46" s="34" t="s">
        <v>241</v>
      </c>
      <c r="C46" s="3" t="s">
        <v>242</v>
      </c>
      <c r="D46" s="60">
        <v>13.5</v>
      </c>
      <c r="E46" s="60">
        <v>13.6</v>
      </c>
      <c r="F46" s="60">
        <v>13.5</v>
      </c>
      <c r="G46" s="60">
        <v>13.57</v>
      </c>
      <c r="H46" s="60">
        <v>13.14</v>
      </c>
      <c r="I46" s="60">
        <v>13.6</v>
      </c>
      <c r="J46" s="60">
        <v>13.35</v>
      </c>
      <c r="K46" s="67">
        <v>1.87</v>
      </c>
      <c r="L46" s="68">
        <v>2</v>
      </c>
      <c r="M46" s="68">
        <v>300000</v>
      </c>
      <c r="N46" s="68">
        <v>4070000</v>
      </c>
    </row>
    <row r="47" spans="2:14" ht="23.1" customHeight="1" x14ac:dyDescent="0.2">
      <c r="B47" s="117" t="s">
        <v>35</v>
      </c>
      <c r="C47" s="118"/>
      <c r="D47" s="104"/>
      <c r="E47" s="105"/>
      <c r="F47" s="105"/>
      <c r="G47" s="105"/>
      <c r="H47" s="105"/>
      <c r="I47" s="105"/>
      <c r="J47" s="105"/>
      <c r="K47" s="106"/>
      <c r="L47" s="33">
        <f>SUM(L41:L46)</f>
        <v>68</v>
      </c>
      <c r="M47" s="33">
        <f>SUM(M41:M46)</f>
        <v>6244316</v>
      </c>
      <c r="N47" s="33">
        <f>SUM(N41:N46)</f>
        <v>115064881.7</v>
      </c>
    </row>
    <row r="48" spans="2:14" ht="24" customHeight="1" x14ac:dyDescent="0.2">
      <c r="B48" s="113" t="s">
        <v>141</v>
      </c>
      <c r="C48" s="113"/>
      <c r="D48" s="113"/>
      <c r="E48" s="113"/>
      <c r="F48" s="113"/>
      <c r="G48" s="113"/>
      <c r="H48" s="113"/>
      <c r="I48" s="113"/>
      <c r="J48" s="113"/>
      <c r="K48" s="113"/>
      <c r="L48" s="113"/>
      <c r="M48" s="113"/>
      <c r="N48" s="113"/>
    </row>
    <row r="49" spans="2:14" ht="24" customHeight="1" x14ac:dyDescent="0.2">
      <c r="B49" s="94" t="s">
        <v>307</v>
      </c>
      <c r="C49" s="94"/>
      <c r="D49" s="94"/>
      <c r="E49" s="94"/>
      <c r="F49" s="94"/>
      <c r="G49" s="94"/>
      <c r="H49" s="94"/>
      <c r="I49" s="94"/>
      <c r="J49" s="94"/>
      <c r="K49" s="94"/>
      <c r="L49" s="94"/>
      <c r="M49" s="94"/>
      <c r="N49" s="95"/>
    </row>
    <row r="50" spans="2:14" ht="40.5" customHeight="1" x14ac:dyDescent="0.2">
      <c r="B50" s="35" t="s">
        <v>4</v>
      </c>
      <c r="C50" s="36" t="s">
        <v>5</v>
      </c>
      <c r="D50" s="36" t="s">
        <v>6</v>
      </c>
      <c r="E50" s="36" t="s">
        <v>0</v>
      </c>
      <c r="F50" s="36" t="s">
        <v>1</v>
      </c>
      <c r="G50" s="36" t="s">
        <v>2</v>
      </c>
      <c r="H50" s="36" t="s">
        <v>3</v>
      </c>
      <c r="I50" s="36" t="s">
        <v>7</v>
      </c>
      <c r="J50" s="36" t="s">
        <v>8</v>
      </c>
      <c r="K50" s="36" t="s">
        <v>9</v>
      </c>
      <c r="L50" s="36" t="s">
        <v>10</v>
      </c>
      <c r="M50" s="36" t="s">
        <v>11</v>
      </c>
      <c r="N50" s="36" t="s">
        <v>12</v>
      </c>
    </row>
    <row r="51" spans="2:14" ht="23.1" customHeight="1" x14ac:dyDescent="0.2">
      <c r="B51" s="114" t="s">
        <v>36</v>
      </c>
      <c r="C51" s="115"/>
      <c r="D51" s="115"/>
      <c r="E51" s="115"/>
      <c r="F51" s="115"/>
      <c r="G51" s="115"/>
      <c r="H51" s="115"/>
      <c r="I51" s="115"/>
      <c r="J51" s="115"/>
      <c r="K51" s="115"/>
      <c r="L51" s="115"/>
      <c r="M51" s="115"/>
      <c r="N51" s="116"/>
    </row>
    <row r="52" spans="2:14" ht="23.1" customHeight="1" x14ac:dyDescent="0.2">
      <c r="B52" s="3" t="s">
        <v>111</v>
      </c>
      <c r="C52" s="3" t="s">
        <v>112</v>
      </c>
      <c r="D52" s="60">
        <v>1.23</v>
      </c>
      <c r="E52" s="60">
        <v>1.23</v>
      </c>
      <c r="F52" s="60">
        <v>1.23</v>
      </c>
      <c r="G52" s="60">
        <v>1.23</v>
      </c>
      <c r="H52" s="60">
        <v>1.24</v>
      </c>
      <c r="I52" s="60">
        <v>1.23</v>
      </c>
      <c r="J52" s="60">
        <v>1.24</v>
      </c>
      <c r="K52" s="67">
        <v>-0.81</v>
      </c>
      <c r="L52" s="68">
        <v>4</v>
      </c>
      <c r="M52" s="68">
        <v>2400000</v>
      </c>
      <c r="N52" s="68">
        <v>2952000</v>
      </c>
    </row>
    <row r="53" spans="2:14" ht="23.1" customHeight="1" x14ac:dyDescent="0.2">
      <c r="B53" s="19" t="s">
        <v>223</v>
      </c>
      <c r="C53" s="3" t="s">
        <v>224</v>
      </c>
      <c r="D53" s="60">
        <v>2.95</v>
      </c>
      <c r="E53" s="60">
        <v>2.95</v>
      </c>
      <c r="F53" s="60">
        <v>2.95</v>
      </c>
      <c r="G53" s="60">
        <v>2.95</v>
      </c>
      <c r="H53" s="60">
        <v>2.9</v>
      </c>
      <c r="I53" s="60">
        <v>2.95</v>
      </c>
      <c r="J53" s="60">
        <v>2.9</v>
      </c>
      <c r="K53" s="67">
        <v>1.72</v>
      </c>
      <c r="L53" s="68">
        <v>6</v>
      </c>
      <c r="M53" s="68">
        <v>378355</v>
      </c>
      <c r="N53" s="68">
        <v>1116147.25</v>
      </c>
    </row>
    <row r="54" spans="2:14" ht="23.1" customHeight="1" x14ac:dyDescent="0.2">
      <c r="B54" s="19" t="s">
        <v>206</v>
      </c>
      <c r="C54" s="3" t="s">
        <v>207</v>
      </c>
      <c r="D54" s="60">
        <v>7.5</v>
      </c>
      <c r="E54" s="60">
        <v>7.5</v>
      </c>
      <c r="F54" s="60">
        <v>7.5</v>
      </c>
      <c r="G54" s="60">
        <v>7.5</v>
      </c>
      <c r="H54" s="60">
        <v>7.4</v>
      </c>
      <c r="I54" s="60">
        <v>7.5</v>
      </c>
      <c r="J54" s="60">
        <v>7.4</v>
      </c>
      <c r="K54" s="67">
        <v>1.35</v>
      </c>
      <c r="L54" s="68">
        <v>4</v>
      </c>
      <c r="M54" s="68">
        <v>440000</v>
      </c>
      <c r="N54" s="68">
        <v>3300000</v>
      </c>
    </row>
    <row r="55" spans="2:14" ht="23.1" customHeight="1" x14ac:dyDescent="0.2">
      <c r="B55" s="3" t="s">
        <v>196</v>
      </c>
      <c r="C55" s="3" t="s">
        <v>197</v>
      </c>
      <c r="D55" s="60">
        <v>4.0999999999999996</v>
      </c>
      <c r="E55" s="60">
        <v>4.1399999999999997</v>
      </c>
      <c r="F55" s="60">
        <v>4.0999999999999996</v>
      </c>
      <c r="G55" s="60">
        <v>4.0999999999999996</v>
      </c>
      <c r="H55" s="60">
        <v>4.08</v>
      </c>
      <c r="I55" s="60">
        <v>4.0999999999999996</v>
      </c>
      <c r="J55" s="60">
        <v>4.0999999999999996</v>
      </c>
      <c r="K55" s="67">
        <v>0</v>
      </c>
      <c r="L55" s="68">
        <v>25</v>
      </c>
      <c r="M55" s="68">
        <v>2102175</v>
      </c>
      <c r="N55" s="68">
        <v>8622917.5</v>
      </c>
    </row>
    <row r="56" spans="2:14" ht="23.1" customHeight="1" x14ac:dyDescent="0.2">
      <c r="B56" s="117" t="s">
        <v>115</v>
      </c>
      <c r="C56" s="118"/>
      <c r="D56" s="104"/>
      <c r="E56" s="105"/>
      <c r="F56" s="105"/>
      <c r="G56" s="105"/>
      <c r="H56" s="105"/>
      <c r="I56" s="105"/>
      <c r="J56" s="105"/>
      <c r="K56" s="106"/>
      <c r="L56" s="33">
        <f>SUM(L52:L55)</f>
        <v>39</v>
      </c>
      <c r="M56" s="33">
        <f>SUM(M52:M55)</f>
        <v>5320530</v>
      </c>
      <c r="N56" s="33">
        <f>SUM(N52:N55)</f>
        <v>15991064.75</v>
      </c>
    </row>
    <row r="57" spans="2:14" ht="23.1" customHeight="1" x14ac:dyDescent="0.2">
      <c r="B57" s="117" t="s">
        <v>37</v>
      </c>
      <c r="C57" s="118"/>
      <c r="D57" s="104"/>
      <c r="E57" s="105"/>
      <c r="F57" s="105"/>
      <c r="G57" s="105"/>
      <c r="H57" s="105"/>
      <c r="I57" s="105"/>
      <c r="J57" s="105"/>
      <c r="K57" s="106"/>
      <c r="L57" s="33">
        <f>L56+L47+L39+L30+L25+L22</f>
        <v>335</v>
      </c>
      <c r="M57" s="33">
        <f t="shared" ref="M57:N57" si="0">M56+M47+M39+M30+M25+M22</f>
        <v>448843060</v>
      </c>
      <c r="N57" s="33">
        <f t="shared" si="0"/>
        <v>359086936.31</v>
      </c>
    </row>
    <row r="58" spans="2:14" ht="24" customHeight="1" x14ac:dyDescent="0.2">
      <c r="B58" s="109" t="s">
        <v>303</v>
      </c>
      <c r="C58" s="109"/>
      <c r="D58" s="109"/>
      <c r="E58" s="109"/>
      <c r="F58" s="109"/>
      <c r="G58" s="109"/>
      <c r="H58" s="109"/>
      <c r="I58" s="109"/>
      <c r="J58" s="109"/>
      <c r="K58" s="109"/>
      <c r="L58" s="109"/>
      <c r="M58" s="109"/>
      <c r="N58" s="110"/>
    </row>
    <row r="59" spans="2:14" ht="35.25" customHeight="1" x14ac:dyDescent="0.2">
      <c r="B59" s="78" t="s">
        <v>4</v>
      </c>
      <c r="C59" s="79" t="s">
        <v>5</v>
      </c>
      <c r="D59" s="79" t="s">
        <v>6</v>
      </c>
      <c r="E59" s="79" t="s">
        <v>0</v>
      </c>
      <c r="F59" s="79" t="s">
        <v>1</v>
      </c>
      <c r="G59" s="79" t="s">
        <v>2</v>
      </c>
      <c r="H59" s="79" t="s">
        <v>3</v>
      </c>
      <c r="I59" s="79" t="s">
        <v>7</v>
      </c>
      <c r="J59" s="79" t="s">
        <v>8</v>
      </c>
      <c r="K59" s="79" t="s">
        <v>9</v>
      </c>
      <c r="L59" s="79" t="s">
        <v>10</v>
      </c>
      <c r="M59" s="79" t="s">
        <v>11</v>
      </c>
      <c r="N59" s="79" t="s">
        <v>12</v>
      </c>
    </row>
    <row r="60" spans="2:14" ht="23.1" customHeight="1" x14ac:dyDescent="0.2">
      <c r="B60" s="99" t="s">
        <v>13</v>
      </c>
      <c r="C60" s="100"/>
      <c r="D60" s="100"/>
      <c r="E60" s="100"/>
      <c r="F60" s="100"/>
      <c r="G60" s="100"/>
      <c r="H60" s="100"/>
      <c r="I60" s="100"/>
      <c r="J60" s="100"/>
      <c r="K60" s="100"/>
      <c r="L60" s="100"/>
      <c r="M60" s="100"/>
      <c r="N60" s="101"/>
    </row>
    <row r="61" spans="2:14" ht="23.1" customHeight="1" x14ac:dyDescent="0.2">
      <c r="B61" s="63" t="s">
        <v>219</v>
      </c>
      <c r="C61" s="3" t="s">
        <v>218</v>
      </c>
      <c r="D61" s="60">
        <v>1</v>
      </c>
      <c r="E61" s="60">
        <v>1</v>
      </c>
      <c r="F61" s="60">
        <v>1</v>
      </c>
      <c r="G61" s="60">
        <v>1</v>
      </c>
      <c r="H61" s="60">
        <v>1</v>
      </c>
      <c r="I61" s="60">
        <v>1</v>
      </c>
      <c r="J61" s="60">
        <v>1</v>
      </c>
      <c r="K61" s="67">
        <v>0</v>
      </c>
      <c r="L61" s="68">
        <v>1</v>
      </c>
      <c r="M61" s="68">
        <v>49625000</v>
      </c>
      <c r="N61" s="68">
        <v>49625000</v>
      </c>
    </row>
    <row r="62" spans="2:14" ht="23.1" customHeight="1" x14ac:dyDescent="0.2">
      <c r="B62" s="63" t="s">
        <v>262</v>
      </c>
      <c r="C62" s="3" t="s">
        <v>263</v>
      </c>
      <c r="D62" s="60">
        <v>1</v>
      </c>
      <c r="E62" s="60">
        <v>1</v>
      </c>
      <c r="F62" s="60">
        <v>1</v>
      </c>
      <c r="G62" s="60">
        <v>1</v>
      </c>
      <c r="H62" s="60">
        <v>1</v>
      </c>
      <c r="I62" s="60">
        <v>1</v>
      </c>
      <c r="J62" s="60">
        <v>1</v>
      </c>
      <c r="K62" s="67">
        <v>0</v>
      </c>
      <c r="L62" s="68">
        <v>1</v>
      </c>
      <c r="M62" s="68">
        <v>2000</v>
      </c>
      <c r="N62" s="68">
        <v>2000</v>
      </c>
    </row>
    <row r="63" spans="2:14" ht="23.1" customHeight="1" x14ac:dyDescent="0.2">
      <c r="B63" s="19" t="s">
        <v>129</v>
      </c>
      <c r="C63" s="19" t="s">
        <v>130</v>
      </c>
      <c r="D63" s="60">
        <v>0.7</v>
      </c>
      <c r="E63" s="60">
        <v>0.7</v>
      </c>
      <c r="F63" s="60">
        <v>0.7</v>
      </c>
      <c r="G63" s="60">
        <v>0.7</v>
      </c>
      <c r="H63" s="60">
        <v>0.7</v>
      </c>
      <c r="I63" s="60">
        <v>0.7</v>
      </c>
      <c r="J63" s="60">
        <v>0.7</v>
      </c>
      <c r="K63" s="67">
        <v>0</v>
      </c>
      <c r="L63" s="68">
        <v>1</v>
      </c>
      <c r="M63" s="68">
        <v>2000000000</v>
      </c>
      <c r="N63" s="68">
        <v>1400000000</v>
      </c>
    </row>
    <row r="64" spans="2:14" ht="23.1" customHeight="1" x14ac:dyDescent="0.2">
      <c r="B64" s="102" t="s">
        <v>13</v>
      </c>
      <c r="C64" s="103"/>
      <c r="D64" s="96"/>
      <c r="E64" s="97"/>
      <c r="F64" s="97"/>
      <c r="G64" s="97"/>
      <c r="H64" s="97"/>
      <c r="I64" s="97"/>
      <c r="J64" s="97"/>
      <c r="K64" s="98"/>
      <c r="L64" s="68">
        <f>SUM(L61:L63)</f>
        <v>3</v>
      </c>
      <c r="M64" s="68">
        <f>SUM(M61:M63)</f>
        <v>2049627000</v>
      </c>
      <c r="N64" s="68">
        <f>SUM(N61:N63)</f>
        <v>1449627000</v>
      </c>
    </row>
    <row r="65" spans="2:14" ht="23.1" customHeight="1" x14ac:dyDescent="0.2">
      <c r="B65" s="99" t="s">
        <v>72</v>
      </c>
      <c r="C65" s="100"/>
      <c r="D65" s="100"/>
      <c r="E65" s="100"/>
      <c r="F65" s="100"/>
      <c r="G65" s="100"/>
      <c r="H65" s="100"/>
      <c r="I65" s="100"/>
      <c r="J65" s="100"/>
      <c r="K65" s="100"/>
      <c r="L65" s="100"/>
      <c r="M65" s="100"/>
      <c r="N65" s="101"/>
    </row>
    <row r="66" spans="2:14" ht="23.1" customHeight="1" x14ac:dyDescent="0.2">
      <c r="B66" s="19" t="s">
        <v>127</v>
      </c>
      <c r="C66" s="19" t="s">
        <v>128</v>
      </c>
      <c r="D66" s="60">
        <v>0.8</v>
      </c>
      <c r="E66" s="60">
        <v>0.8</v>
      </c>
      <c r="F66" s="60">
        <v>0.8</v>
      </c>
      <c r="G66" s="60">
        <v>0.8</v>
      </c>
      <c r="H66" s="60">
        <v>0.91</v>
      </c>
      <c r="I66" s="60">
        <v>0.8</v>
      </c>
      <c r="J66" s="60">
        <v>0.91</v>
      </c>
      <c r="K66" s="67">
        <v>-12.09</v>
      </c>
      <c r="L66" s="68">
        <v>1</v>
      </c>
      <c r="M66" s="68">
        <v>50000</v>
      </c>
      <c r="N66" s="68">
        <v>40000</v>
      </c>
    </row>
    <row r="67" spans="2:14" ht="23.1" customHeight="1" x14ac:dyDescent="0.2">
      <c r="B67" s="102" t="s">
        <v>293</v>
      </c>
      <c r="C67" s="103"/>
      <c r="D67" s="96"/>
      <c r="E67" s="97"/>
      <c r="F67" s="97"/>
      <c r="G67" s="97"/>
      <c r="H67" s="97"/>
      <c r="I67" s="97"/>
      <c r="J67" s="97"/>
      <c r="K67" s="98"/>
      <c r="L67" s="68">
        <v>1</v>
      </c>
      <c r="M67" s="68">
        <v>50000</v>
      </c>
      <c r="N67" s="68">
        <v>40000</v>
      </c>
    </row>
    <row r="68" spans="2:14" ht="23.1" customHeight="1" x14ac:dyDescent="0.2">
      <c r="B68" s="102" t="s">
        <v>294</v>
      </c>
      <c r="C68" s="103"/>
      <c r="D68" s="96"/>
      <c r="E68" s="97"/>
      <c r="F68" s="97"/>
      <c r="G68" s="97"/>
      <c r="H68" s="97"/>
      <c r="I68" s="97"/>
      <c r="J68" s="97"/>
      <c r="K68" s="98"/>
      <c r="L68" s="68">
        <f>L67+L64</f>
        <v>4</v>
      </c>
      <c r="M68" s="68">
        <f t="shared" ref="M68:N68" si="1">M67+M64</f>
        <v>2049677000</v>
      </c>
      <c r="N68" s="68">
        <f t="shared" si="1"/>
        <v>1449667000</v>
      </c>
    </row>
    <row r="69" spans="2:14" ht="23.1" customHeight="1" x14ac:dyDescent="0.2">
      <c r="B69" s="102" t="s">
        <v>295</v>
      </c>
      <c r="C69" s="103"/>
      <c r="D69" s="96"/>
      <c r="E69" s="97"/>
      <c r="F69" s="97"/>
      <c r="G69" s="97"/>
      <c r="H69" s="97"/>
      <c r="I69" s="97"/>
      <c r="J69" s="97"/>
      <c r="K69" s="98"/>
      <c r="L69" s="68">
        <f>L68+L57</f>
        <v>339</v>
      </c>
      <c r="M69" s="68">
        <f t="shared" ref="M69:N69" si="2">M68+M57</f>
        <v>2498520060</v>
      </c>
      <c r="N69" s="68">
        <f t="shared" si="2"/>
        <v>1808753936.3099999</v>
      </c>
    </row>
    <row r="70" spans="2:14" ht="27" customHeight="1" x14ac:dyDescent="0.2">
      <c r="B70" s="154" t="s">
        <v>314</v>
      </c>
      <c r="C70" s="155"/>
      <c r="D70" s="155"/>
      <c r="E70" s="155"/>
      <c r="F70" s="155"/>
      <c r="G70" s="155"/>
      <c r="H70" s="155"/>
      <c r="I70" s="155"/>
      <c r="J70" s="155"/>
      <c r="K70" s="155"/>
      <c r="L70" s="155"/>
      <c r="M70" s="155"/>
      <c r="N70" s="155"/>
    </row>
    <row r="71" spans="2:14" s="41" customFormat="1" ht="14.25" customHeight="1" x14ac:dyDescent="0.25">
      <c r="B71" s="152" t="s">
        <v>150</v>
      </c>
      <c r="C71" s="152"/>
      <c r="D71" s="152"/>
      <c r="E71" s="152"/>
      <c r="F71" s="152"/>
      <c r="H71" s="42"/>
      <c r="I71" s="153" t="s">
        <v>107</v>
      </c>
      <c r="J71" s="153"/>
      <c r="K71" s="153"/>
      <c r="L71" s="153"/>
      <c r="M71" s="153"/>
      <c r="N71" s="153"/>
    </row>
    <row r="72" spans="2:14" ht="21.95" customHeight="1" x14ac:dyDescent="0.25">
      <c r="B72" s="75" t="s">
        <v>4</v>
      </c>
      <c r="C72" s="76" t="s">
        <v>40</v>
      </c>
      <c r="D72" s="77" t="s">
        <v>90</v>
      </c>
      <c r="E72" s="145" t="s">
        <v>11</v>
      </c>
      <c r="F72" s="146"/>
      <c r="G72" s="41"/>
      <c r="H72" s="30"/>
      <c r="I72" s="117" t="s">
        <v>4</v>
      </c>
      <c r="J72" s="156"/>
      <c r="K72" s="118"/>
      <c r="L72" s="31" t="s">
        <v>40</v>
      </c>
      <c r="M72" s="32" t="s">
        <v>9</v>
      </c>
      <c r="N72" s="33" t="s">
        <v>11</v>
      </c>
    </row>
    <row r="73" spans="2:14" ht="21.95" customHeight="1" x14ac:dyDescent="0.25">
      <c r="B73" s="3" t="s">
        <v>87</v>
      </c>
      <c r="C73" s="60">
        <v>10.95</v>
      </c>
      <c r="D73" s="73">
        <v>8.9600000000000009</v>
      </c>
      <c r="E73" s="111">
        <v>38146</v>
      </c>
      <c r="F73" s="112">
        <v>38146</v>
      </c>
      <c r="G73" s="41"/>
      <c r="H73" s="30"/>
      <c r="I73" s="91" t="s">
        <v>127</v>
      </c>
      <c r="J73" s="92"/>
      <c r="K73" s="93"/>
      <c r="L73" s="60">
        <v>0.8</v>
      </c>
      <c r="M73" s="70">
        <v>-12.09</v>
      </c>
      <c r="N73" s="68">
        <v>50000</v>
      </c>
    </row>
    <row r="74" spans="2:14" ht="21.95" customHeight="1" x14ac:dyDescent="0.25">
      <c r="B74" s="54" t="s">
        <v>168</v>
      </c>
      <c r="C74" s="60">
        <v>0.65</v>
      </c>
      <c r="D74" s="73">
        <v>8.33</v>
      </c>
      <c r="E74" s="111">
        <v>2010000</v>
      </c>
      <c r="F74" s="112">
        <v>2010000</v>
      </c>
      <c r="G74" s="41"/>
      <c r="H74" s="30"/>
      <c r="I74" s="91" t="s">
        <v>274</v>
      </c>
      <c r="J74" s="92"/>
      <c r="K74" s="93"/>
      <c r="L74" s="60">
        <v>12.8</v>
      </c>
      <c r="M74" s="70">
        <v>-1.1599999999999999</v>
      </c>
      <c r="N74" s="68">
        <v>1757778</v>
      </c>
    </row>
    <row r="75" spans="2:14" ht="21.95" customHeight="1" x14ac:dyDescent="0.25">
      <c r="B75" s="3" t="s">
        <v>204</v>
      </c>
      <c r="C75" s="60">
        <v>0.35</v>
      </c>
      <c r="D75" s="73">
        <v>6.06</v>
      </c>
      <c r="E75" s="111">
        <v>50069723</v>
      </c>
      <c r="F75" s="112">
        <v>50069723</v>
      </c>
      <c r="G75" s="41"/>
      <c r="H75" s="30"/>
      <c r="I75" s="91" t="s">
        <v>111</v>
      </c>
      <c r="J75" s="92"/>
      <c r="K75" s="93"/>
      <c r="L75" s="60">
        <v>1.23</v>
      </c>
      <c r="M75" s="70">
        <v>-0.81</v>
      </c>
      <c r="N75" s="68">
        <v>2400000</v>
      </c>
    </row>
    <row r="76" spans="2:14" ht="21.95" customHeight="1" x14ac:dyDescent="0.25">
      <c r="B76" s="44" t="s">
        <v>131</v>
      </c>
      <c r="C76" s="60">
        <v>4.13</v>
      </c>
      <c r="D76" s="73">
        <v>4.82</v>
      </c>
      <c r="E76" s="111">
        <v>2606662</v>
      </c>
      <c r="F76" s="112">
        <v>2606662</v>
      </c>
      <c r="G76" s="41"/>
      <c r="H76" s="30"/>
      <c r="I76" s="91" t="s">
        <v>200</v>
      </c>
      <c r="J76" s="92"/>
      <c r="K76" s="93"/>
      <c r="L76" s="60">
        <v>7.55</v>
      </c>
      <c r="M76" s="70">
        <v>-0.66</v>
      </c>
      <c r="N76" s="68">
        <v>2137</v>
      </c>
    </row>
    <row r="77" spans="2:14" ht="21.95" customHeight="1" x14ac:dyDescent="0.25">
      <c r="B77" s="54" t="s">
        <v>270</v>
      </c>
      <c r="C77" s="60">
        <v>0.36</v>
      </c>
      <c r="D77" s="73">
        <v>2.86</v>
      </c>
      <c r="E77" s="111">
        <v>138000000</v>
      </c>
      <c r="F77" s="112">
        <v>138000000</v>
      </c>
      <c r="G77" s="41"/>
      <c r="H77" s="30"/>
      <c r="I77" s="91" t="s">
        <v>120</v>
      </c>
      <c r="J77" s="92"/>
      <c r="K77" s="93"/>
      <c r="L77" s="60">
        <v>1.85</v>
      </c>
      <c r="M77" s="70">
        <v>-0.54</v>
      </c>
      <c r="N77" s="68">
        <v>1250000</v>
      </c>
    </row>
    <row r="78" spans="2:14" s="41" customFormat="1" ht="21.95" customHeight="1" x14ac:dyDescent="0.25">
      <c r="B78" s="153" t="s">
        <v>91</v>
      </c>
      <c r="C78" s="153"/>
      <c r="D78" s="153"/>
      <c r="E78" s="153"/>
      <c r="F78" s="153"/>
      <c r="G78" s="153"/>
      <c r="H78" s="42"/>
      <c r="I78" s="152" t="s">
        <v>92</v>
      </c>
      <c r="J78" s="152"/>
      <c r="K78" s="152"/>
      <c r="L78" s="152"/>
      <c r="M78" s="152"/>
      <c r="N78" s="152"/>
    </row>
    <row r="79" spans="2:14" ht="21.95" customHeight="1" x14ac:dyDescent="0.25">
      <c r="B79" s="26" t="s">
        <v>4</v>
      </c>
      <c r="C79" s="27" t="s">
        <v>40</v>
      </c>
      <c r="D79" s="28" t="s">
        <v>90</v>
      </c>
      <c r="E79" s="143" t="s">
        <v>11</v>
      </c>
      <c r="F79" s="144"/>
      <c r="G79" s="29"/>
      <c r="H79" s="30"/>
      <c r="I79" s="157" t="s">
        <v>4</v>
      </c>
      <c r="J79" s="156"/>
      <c r="K79" s="118"/>
      <c r="L79" s="13" t="s">
        <v>40</v>
      </c>
      <c r="M79" s="18" t="s">
        <v>9</v>
      </c>
      <c r="N79" s="33" t="s">
        <v>12</v>
      </c>
    </row>
    <row r="80" spans="2:14" ht="21.95" customHeight="1" x14ac:dyDescent="0.25">
      <c r="B80" s="19" t="s">
        <v>129</v>
      </c>
      <c r="C80" s="60">
        <v>0.7</v>
      </c>
      <c r="D80" s="67">
        <v>0</v>
      </c>
      <c r="E80" s="111">
        <v>2000000000</v>
      </c>
      <c r="F80" s="112">
        <v>2000000000</v>
      </c>
      <c r="G80" s="29"/>
      <c r="H80" s="30"/>
      <c r="I80" s="91" t="s">
        <v>129</v>
      </c>
      <c r="J80" s="92"/>
      <c r="K80" s="93"/>
      <c r="L80" s="60">
        <v>0.7</v>
      </c>
      <c r="M80" s="67">
        <v>0</v>
      </c>
      <c r="N80" s="68">
        <v>1400000000</v>
      </c>
    </row>
    <row r="81" spans="2:14" ht="21.95" customHeight="1" x14ac:dyDescent="0.25">
      <c r="B81" s="54" t="s">
        <v>270</v>
      </c>
      <c r="C81" s="60">
        <v>0.36</v>
      </c>
      <c r="D81" s="67">
        <v>2.86</v>
      </c>
      <c r="E81" s="111">
        <v>138000000</v>
      </c>
      <c r="F81" s="112">
        <v>138000000</v>
      </c>
      <c r="G81" s="29"/>
      <c r="H81" s="30"/>
      <c r="I81" s="91" t="s">
        <v>27</v>
      </c>
      <c r="J81" s="92"/>
      <c r="K81" s="93"/>
      <c r="L81" s="60">
        <v>37</v>
      </c>
      <c r="M81" s="67">
        <v>2.0699999999999998</v>
      </c>
      <c r="N81" s="68">
        <v>70036867.700000003</v>
      </c>
    </row>
    <row r="82" spans="2:14" ht="21.95" customHeight="1" x14ac:dyDescent="0.25">
      <c r="B82" s="3" t="s">
        <v>157</v>
      </c>
      <c r="C82" s="60">
        <v>0.56999999999999995</v>
      </c>
      <c r="D82" s="67">
        <v>1.79</v>
      </c>
      <c r="E82" s="111">
        <v>99903396</v>
      </c>
      <c r="F82" s="112">
        <v>99903396</v>
      </c>
      <c r="G82" s="29"/>
      <c r="H82" s="30"/>
      <c r="I82" s="91" t="s">
        <v>157</v>
      </c>
      <c r="J82" s="92"/>
      <c r="K82" s="93"/>
      <c r="L82" s="60">
        <v>0.56999999999999995</v>
      </c>
      <c r="M82" s="67">
        <v>1.79</v>
      </c>
      <c r="N82" s="68">
        <v>56244935.719999999</v>
      </c>
    </row>
    <row r="83" spans="2:14" ht="21.95" customHeight="1" x14ac:dyDescent="0.25">
      <c r="B83" s="44" t="s">
        <v>104</v>
      </c>
      <c r="C83" s="60">
        <v>0.3</v>
      </c>
      <c r="D83" s="67">
        <v>0</v>
      </c>
      <c r="E83" s="111">
        <v>79000000</v>
      </c>
      <c r="F83" s="112">
        <v>79000000</v>
      </c>
      <c r="G83" s="29"/>
      <c r="H83" s="30"/>
      <c r="I83" s="91" t="s">
        <v>270</v>
      </c>
      <c r="J83" s="92"/>
      <c r="K83" s="93"/>
      <c r="L83" s="60">
        <v>0.36</v>
      </c>
      <c r="M83" s="67">
        <v>2.86</v>
      </c>
      <c r="N83" s="68">
        <v>49680000</v>
      </c>
    </row>
    <row r="84" spans="2:14" ht="21.95" customHeight="1" x14ac:dyDescent="0.25">
      <c r="B84" s="54" t="s">
        <v>204</v>
      </c>
      <c r="C84" s="60">
        <v>0.35</v>
      </c>
      <c r="D84" s="67">
        <v>6.06</v>
      </c>
      <c r="E84" s="111">
        <v>50069723</v>
      </c>
      <c r="F84" s="112">
        <v>50069723</v>
      </c>
      <c r="G84" s="29"/>
      <c r="H84" s="30"/>
      <c r="I84" s="91" t="s">
        <v>219</v>
      </c>
      <c r="J84" s="92"/>
      <c r="K84" s="93"/>
      <c r="L84" s="60">
        <v>1</v>
      </c>
      <c r="M84" s="67">
        <v>0</v>
      </c>
      <c r="N84" s="68">
        <v>49625000</v>
      </c>
    </row>
    <row r="85" spans="2:14" ht="10.5" customHeight="1" x14ac:dyDescent="0.2">
      <c r="B85" s="126"/>
      <c r="C85" s="127"/>
      <c r="D85" s="127"/>
      <c r="E85" s="127"/>
      <c r="F85" s="127"/>
      <c r="G85" s="127"/>
      <c r="H85" s="127"/>
      <c r="I85" s="127"/>
      <c r="J85" s="127"/>
      <c r="K85" s="127"/>
      <c r="L85" s="127"/>
      <c r="M85" s="127"/>
      <c r="N85" s="128"/>
    </row>
    <row r="86" spans="2:14" ht="48" customHeight="1" x14ac:dyDescent="0.2">
      <c r="B86" s="81" t="s">
        <v>305</v>
      </c>
      <c r="C86" s="149" t="s">
        <v>306</v>
      </c>
      <c r="D86" s="150"/>
      <c r="E86" s="150"/>
      <c r="F86" s="150"/>
      <c r="G86" s="150"/>
      <c r="H86" s="150"/>
      <c r="I86" s="150"/>
      <c r="J86" s="150"/>
      <c r="K86" s="150"/>
      <c r="L86" s="150"/>
      <c r="M86" s="150"/>
      <c r="N86" s="151"/>
    </row>
    <row r="87" spans="2:14" ht="18" customHeight="1" x14ac:dyDescent="0.2">
      <c r="B87" s="125" t="s">
        <v>101</v>
      </c>
      <c r="C87" s="130" t="s">
        <v>102</v>
      </c>
      <c r="D87" s="130"/>
      <c r="E87" s="130"/>
      <c r="F87" s="130"/>
      <c r="G87" s="130"/>
      <c r="H87" s="130"/>
      <c r="I87" s="130"/>
      <c r="J87" s="130"/>
      <c r="K87" s="130"/>
      <c r="L87" s="130"/>
      <c r="M87" s="130"/>
      <c r="N87" s="130"/>
    </row>
    <row r="88" spans="2:14" ht="19.5" customHeight="1" x14ac:dyDescent="0.2">
      <c r="B88" s="125"/>
      <c r="C88" s="129" t="s">
        <v>103</v>
      </c>
      <c r="D88" s="129"/>
      <c r="E88" s="129"/>
      <c r="F88" s="129"/>
      <c r="G88" s="129"/>
      <c r="H88" s="129"/>
      <c r="I88" s="129"/>
      <c r="J88" s="129"/>
      <c r="K88" s="129"/>
      <c r="L88" s="129"/>
      <c r="M88" s="129"/>
      <c r="N88" s="129"/>
    </row>
    <row r="89" spans="2:14" ht="99" customHeight="1" x14ac:dyDescent="0.2">
      <c r="B89" s="52" t="s">
        <v>248</v>
      </c>
      <c r="C89" s="122" t="s">
        <v>291</v>
      </c>
      <c r="D89" s="123"/>
      <c r="E89" s="123"/>
      <c r="F89" s="123"/>
      <c r="G89" s="123"/>
      <c r="H89" s="123"/>
      <c r="I89" s="123"/>
      <c r="J89" s="123"/>
      <c r="K89" s="123"/>
      <c r="L89" s="123"/>
      <c r="M89" s="123"/>
      <c r="N89" s="124"/>
    </row>
  </sheetData>
  <mergeCells count="75">
    <mergeCell ref="I81:K81"/>
    <mergeCell ref="I79:K79"/>
    <mergeCell ref="E81:F81"/>
    <mergeCell ref="E80:F80"/>
    <mergeCell ref="I78:N78"/>
    <mergeCell ref="D47:K47"/>
    <mergeCell ref="B47:C47"/>
    <mergeCell ref="B71:F71"/>
    <mergeCell ref="I71:N71"/>
    <mergeCell ref="B70:N70"/>
    <mergeCell ref="I72:K72"/>
    <mergeCell ref="I74:K74"/>
    <mergeCell ref="E77:F77"/>
    <mergeCell ref="B78:G78"/>
    <mergeCell ref="E76:F76"/>
    <mergeCell ref="B56:C56"/>
    <mergeCell ref="B57:C57"/>
    <mergeCell ref="B40:N40"/>
    <mergeCell ref="I73:K73"/>
    <mergeCell ref="E73:F73"/>
    <mergeCell ref="B69:C69"/>
    <mergeCell ref="L3:M3"/>
    <mergeCell ref="C6:E6"/>
    <mergeCell ref="C7:D7"/>
    <mergeCell ref="C3:E3"/>
    <mergeCell ref="C4:E4"/>
    <mergeCell ref="C5:E5"/>
    <mergeCell ref="C89:N89"/>
    <mergeCell ref="B87:B88"/>
    <mergeCell ref="B85:N85"/>
    <mergeCell ref="C88:N88"/>
    <mergeCell ref="C87:N87"/>
    <mergeCell ref="C86:N86"/>
    <mergeCell ref="B9:N9"/>
    <mergeCell ref="B11:N11"/>
    <mergeCell ref="B22:C22"/>
    <mergeCell ref="D39:K39"/>
    <mergeCell ref="B26:N26"/>
    <mergeCell ref="D22:K22"/>
    <mergeCell ref="B30:C30"/>
    <mergeCell ref="D30:K30"/>
    <mergeCell ref="B31:N31"/>
    <mergeCell ref="B39:C39"/>
    <mergeCell ref="I84:K84"/>
    <mergeCell ref="B23:N23"/>
    <mergeCell ref="D25:K25"/>
    <mergeCell ref="B25:C25"/>
    <mergeCell ref="B58:N58"/>
    <mergeCell ref="E83:F83"/>
    <mergeCell ref="E75:F75"/>
    <mergeCell ref="I75:K75"/>
    <mergeCell ref="I76:K76"/>
    <mergeCell ref="I77:K77"/>
    <mergeCell ref="I82:K82"/>
    <mergeCell ref="I83:K83"/>
    <mergeCell ref="B48:N48"/>
    <mergeCell ref="B68:C68"/>
    <mergeCell ref="E84:F84"/>
    <mergeCell ref="E82:F82"/>
    <mergeCell ref="I80:K80"/>
    <mergeCell ref="B49:N49"/>
    <mergeCell ref="D68:K68"/>
    <mergeCell ref="D69:K69"/>
    <mergeCell ref="B65:N65"/>
    <mergeCell ref="B67:C67"/>
    <mergeCell ref="D67:K67"/>
    <mergeCell ref="B60:N60"/>
    <mergeCell ref="B64:C64"/>
    <mergeCell ref="D64:K64"/>
    <mergeCell ref="E79:F79"/>
    <mergeCell ref="E74:F74"/>
    <mergeCell ref="E72:F72"/>
    <mergeCell ref="B51:N51"/>
    <mergeCell ref="D57:K57"/>
    <mergeCell ref="D56:K56"/>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rightToLeft="1" workbookViewId="0">
      <selection activeCell="I9" sqref="I9"/>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66" t="s">
        <v>42</v>
      </c>
      <c r="C1" s="166"/>
    </row>
    <row r="2" spans="2:6" ht="18" customHeight="1" x14ac:dyDescent="0.2">
      <c r="B2" s="82" t="s">
        <v>313</v>
      </c>
      <c r="C2" s="82"/>
    </row>
    <row r="3" spans="2:6" ht="21.95" customHeight="1" x14ac:dyDescent="0.2">
      <c r="B3" s="167"/>
      <c r="C3" s="167"/>
      <c r="D3" s="167"/>
    </row>
    <row r="4" spans="2:6" ht="21.95" customHeight="1" x14ac:dyDescent="0.2">
      <c r="B4" s="158" t="s">
        <v>308</v>
      </c>
      <c r="C4" s="158"/>
      <c r="D4" s="158"/>
      <c r="E4" s="158"/>
      <c r="F4" s="158"/>
    </row>
    <row r="5" spans="2:6" ht="21.95" customHeight="1" x14ac:dyDescent="0.2">
      <c r="B5" s="83" t="s">
        <v>4</v>
      </c>
      <c r="C5" s="84" t="s">
        <v>5</v>
      </c>
      <c r="D5" s="84" t="s">
        <v>10</v>
      </c>
      <c r="E5" s="84" t="s">
        <v>11</v>
      </c>
      <c r="F5" s="84" t="s">
        <v>12</v>
      </c>
    </row>
    <row r="6" spans="2:6" ht="21.75" customHeight="1" x14ac:dyDescent="0.2">
      <c r="B6" s="159" t="s">
        <v>26</v>
      </c>
      <c r="C6" s="160"/>
      <c r="D6" s="160"/>
      <c r="E6" s="160"/>
      <c r="F6" s="161"/>
    </row>
    <row r="7" spans="2:6" ht="18" x14ac:dyDescent="0.2">
      <c r="B7" s="85" t="s">
        <v>309</v>
      </c>
      <c r="C7" s="86" t="s">
        <v>28</v>
      </c>
      <c r="D7" s="87">
        <v>5</v>
      </c>
      <c r="E7" s="87">
        <v>531538</v>
      </c>
      <c r="F7" s="87">
        <v>19666906</v>
      </c>
    </row>
    <row r="8" spans="2:6" ht="18" x14ac:dyDescent="0.2">
      <c r="B8" s="164" t="s">
        <v>297</v>
      </c>
      <c r="C8" s="165"/>
      <c r="D8" s="87">
        <f>SUM(D7)</f>
        <v>5</v>
      </c>
      <c r="E8" s="87">
        <f>SUM(E7)</f>
        <v>531538</v>
      </c>
      <c r="F8" s="87">
        <f>SUM(F7)</f>
        <v>19666906</v>
      </c>
    </row>
    <row r="9" spans="2:6" ht="18" x14ac:dyDescent="0.2">
      <c r="B9" s="164" t="s">
        <v>310</v>
      </c>
      <c r="C9" s="165"/>
      <c r="D9" s="87">
        <v>5</v>
      </c>
      <c r="E9" s="87">
        <v>531538</v>
      </c>
      <c r="F9" s="87">
        <v>19666906</v>
      </c>
    </row>
    <row r="10" spans="2:6" ht="18" x14ac:dyDescent="0.25">
      <c r="B10" s="88"/>
      <c r="C10" s="88"/>
      <c r="D10" s="88"/>
      <c r="E10" s="88"/>
      <c r="F10" s="88"/>
    </row>
    <row r="11" spans="2:6" ht="23.25" x14ac:dyDescent="0.2">
      <c r="B11" s="158" t="s">
        <v>311</v>
      </c>
      <c r="C11" s="158"/>
      <c r="D11" s="158"/>
      <c r="E11" s="158"/>
      <c r="F11" s="158"/>
    </row>
    <row r="12" spans="2:6" ht="18" x14ac:dyDescent="0.2">
      <c r="B12" s="89" t="s">
        <v>4</v>
      </c>
      <c r="C12" s="90" t="s">
        <v>5</v>
      </c>
      <c r="D12" s="90" t="s">
        <v>10</v>
      </c>
      <c r="E12" s="90" t="s">
        <v>11</v>
      </c>
      <c r="F12" s="90" t="s">
        <v>12</v>
      </c>
    </row>
    <row r="13" spans="2:6" ht="18" x14ac:dyDescent="0.2">
      <c r="B13" s="159" t="s">
        <v>13</v>
      </c>
      <c r="C13" s="160"/>
      <c r="D13" s="160"/>
      <c r="E13" s="160"/>
      <c r="F13" s="161"/>
    </row>
    <row r="14" spans="2:6" ht="18" x14ac:dyDescent="0.2">
      <c r="B14" s="85" t="s">
        <v>312</v>
      </c>
      <c r="C14" s="86" t="s">
        <v>158</v>
      </c>
      <c r="D14" s="87">
        <v>18</v>
      </c>
      <c r="E14" s="87">
        <v>85000000</v>
      </c>
      <c r="F14" s="87">
        <v>47850000</v>
      </c>
    </row>
    <row r="15" spans="2:6" ht="18" x14ac:dyDescent="0.2">
      <c r="B15" s="162" t="s">
        <v>20</v>
      </c>
      <c r="C15" s="163"/>
      <c r="D15" s="87">
        <f>SUM(D14)</f>
        <v>18</v>
      </c>
      <c r="E15" s="87">
        <f>SUM(E14)</f>
        <v>85000000</v>
      </c>
      <c r="F15" s="87">
        <f>SUM(F14)</f>
        <v>47850000</v>
      </c>
    </row>
    <row r="16" spans="2:6" ht="18" x14ac:dyDescent="0.2">
      <c r="B16" s="164" t="s">
        <v>310</v>
      </c>
      <c r="C16" s="165"/>
      <c r="D16" s="87">
        <v>18</v>
      </c>
      <c r="E16" s="87">
        <v>85000000</v>
      </c>
      <c r="F16" s="87">
        <v>47850000</v>
      </c>
    </row>
  </sheetData>
  <mergeCells count="10">
    <mergeCell ref="B11:F11"/>
    <mergeCell ref="B13:F13"/>
    <mergeCell ref="B15:C15"/>
    <mergeCell ref="B16:C16"/>
    <mergeCell ref="B1:C1"/>
    <mergeCell ref="B3:D3"/>
    <mergeCell ref="B4:F4"/>
    <mergeCell ref="B6:F6"/>
    <mergeCell ref="B8:C8"/>
    <mergeCell ref="B9:C9"/>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
  <sheetViews>
    <sheetView rightToLeft="1" showWhiteSpace="0" topLeftCell="A43" zoomScale="90" zoomScaleNormal="90" workbookViewId="0">
      <selection activeCell="D17" sqref="D17:E17"/>
    </sheetView>
  </sheetViews>
  <sheetFormatPr defaultRowHeight="15" customHeight="1" x14ac:dyDescent="0.2"/>
  <cols>
    <col min="1" max="1" width="2.25" customWidth="1"/>
    <col min="2" max="2" width="24" customWidth="1"/>
    <col min="3" max="3" width="10.375" customWidth="1"/>
    <col min="4" max="4" width="15.625" customWidth="1"/>
    <col min="5" max="5" width="17.75" customWidth="1"/>
    <col min="6" max="6" width="18.375" customWidth="1"/>
  </cols>
  <sheetData>
    <row r="1" spans="2:9" ht="15" customHeight="1" x14ac:dyDescent="0.25">
      <c r="B1" s="171" t="s">
        <v>299</v>
      </c>
      <c r="C1" s="171"/>
      <c r="D1" s="171"/>
      <c r="E1" s="171"/>
      <c r="F1" s="171"/>
    </row>
    <row r="2" spans="2:9" ht="15" customHeight="1" x14ac:dyDescent="0.2">
      <c r="B2" s="22" t="s">
        <v>4</v>
      </c>
      <c r="C2" s="22" t="s">
        <v>5</v>
      </c>
      <c r="D2" s="22" t="s">
        <v>53</v>
      </c>
      <c r="E2" s="22" t="s">
        <v>64</v>
      </c>
      <c r="F2" s="22" t="s">
        <v>54</v>
      </c>
    </row>
    <row r="3" spans="2:9" ht="15" customHeight="1" x14ac:dyDescent="0.25">
      <c r="B3" s="168" t="s">
        <v>13</v>
      </c>
      <c r="C3" s="169"/>
      <c r="D3" s="169"/>
      <c r="E3" s="169"/>
      <c r="F3" s="170"/>
    </row>
    <row r="4" spans="2:9" ht="15" customHeight="1" x14ac:dyDescent="0.2">
      <c r="B4" s="5" t="s">
        <v>210</v>
      </c>
      <c r="C4" s="5" t="s">
        <v>211</v>
      </c>
      <c r="D4" s="13">
        <v>1</v>
      </c>
      <c r="E4" s="13">
        <v>1</v>
      </c>
      <c r="F4" s="21" t="s">
        <v>55</v>
      </c>
      <c r="G4" s="48"/>
      <c r="H4" s="48"/>
      <c r="I4" s="49"/>
    </row>
    <row r="5" spans="2:9" ht="15" customHeight="1" x14ac:dyDescent="0.2">
      <c r="B5" s="3" t="s">
        <v>151</v>
      </c>
      <c r="C5" s="3" t="s">
        <v>152</v>
      </c>
      <c r="D5" s="60">
        <v>1.55</v>
      </c>
      <c r="E5" s="60">
        <v>1.55</v>
      </c>
      <c r="F5" s="21" t="s">
        <v>55</v>
      </c>
      <c r="G5" s="48"/>
      <c r="H5" s="48"/>
      <c r="I5" s="49"/>
    </row>
    <row r="6" spans="2:9" ht="15" customHeight="1" x14ac:dyDescent="0.2">
      <c r="B6" s="54" t="s">
        <v>18</v>
      </c>
      <c r="C6" s="54" t="s">
        <v>19</v>
      </c>
      <c r="D6" s="60">
        <v>0.22</v>
      </c>
      <c r="E6" s="60">
        <v>0.22</v>
      </c>
      <c r="F6" s="21" t="s">
        <v>55</v>
      </c>
      <c r="G6" s="48"/>
      <c r="H6" s="48"/>
      <c r="I6" s="49"/>
    </row>
    <row r="7" spans="2:9" ht="15" customHeight="1" x14ac:dyDescent="0.2">
      <c r="B7" s="3" t="s">
        <v>56</v>
      </c>
      <c r="C7" s="3" t="s">
        <v>57</v>
      </c>
      <c r="D7" s="60">
        <v>0.28999999999999998</v>
      </c>
      <c r="E7" s="60">
        <v>0.28999999999999998</v>
      </c>
      <c r="F7" s="21" t="s">
        <v>55</v>
      </c>
      <c r="G7" s="48"/>
      <c r="H7" s="48"/>
      <c r="I7" s="49"/>
    </row>
    <row r="8" spans="2:9" ht="15" customHeight="1" x14ac:dyDescent="0.2">
      <c r="B8" s="4" t="s">
        <v>16</v>
      </c>
      <c r="C8" s="4" t="s">
        <v>17</v>
      </c>
      <c r="D8" s="60">
        <v>0.9</v>
      </c>
      <c r="E8" s="60">
        <v>0.9</v>
      </c>
      <c r="F8" s="21" t="s">
        <v>55</v>
      </c>
      <c r="G8" s="48"/>
      <c r="H8" s="48"/>
      <c r="I8" s="49"/>
    </row>
    <row r="9" spans="2:9" ht="15" customHeight="1" x14ac:dyDescent="0.2">
      <c r="B9" s="3" t="s">
        <v>283</v>
      </c>
      <c r="C9" s="3" t="s">
        <v>284</v>
      </c>
      <c r="D9" s="60">
        <v>0.25</v>
      </c>
      <c r="E9" s="60">
        <v>0.25</v>
      </c>
      <c r="F9" s="21" t="s">
        <v>55</v>
      </c>
      <c r="G9" s="48"/>
      <c r="H9" s="48"/>
      <c r="I9" s="49"/>
    </row>
    <row r="10" spans="2:9" ht="15" customHeight="1" x14ac:dyDescent="0.2">
      <c r="B10" s="3" t="s">
        <v>116</v>
      </c>
      <c r="C10" s="3" t="s">
        <v>117</v>
      </c>
      <c r="D10" s="60">
        <v>2.75</v>
      </c>
      <c r="E10" s="60">
        <v>2.75</v>
      </c>
      <c r="F10" s="21" t="s">
        <v>55</v>
      </c>
      <c r="G10" s="48"/>
      <c r="H10" s="48"/>
      <c r="I10" s="49"/>
    </row>
    <row r="11" spans="2:9" ht="15" customHeight="1" x14ac:dyDescent="0.2">
      <c r="B11" s="5" t="s">
        <v>113</v>
      </c>
      <c r="C11" s="5" t="s">
        <v>114</v>
      </c>
      <c r="D11" s="60">
        <v>0.71</v>
      </c>
      <c r="E11" s="60">
        <v>0.71</v>
      </c>
      <c r="F11" s="21" t="s">
        <v>55</v>
      </c>
      <c r="G11" s="48"/>
      <c r="H11" s="48"/>
      <c r="I11" s="49"/>
    </row>
    <row r="12" spans="2:9" ht="15" customHeight="1" x14ac:dyDescent="0.25">
      <c r="B12" s="168" t="s">
        <v>89</v>
      </c>
      <c r="C12" s="169"/>
      <c r="D12" s="169"/>
      <c r="E12" s="169"/>
      <c r="F12" s="170"/>
    </row>
    <row r="13" spans="2:9" ht="15" customHeight="1" x14ac:dyDescent="0.2">
      <c r="B13" s="54" t="s">
        <v>159</v>
      </c>
      <c r="C13" s="54" t="s">
        <v>160</v>
      </c>
      <c r="D13" s="13">
        <v>3.25</v>
      </c>
      <c r="E13" s="13">
        <v>3.25</v>
      </c>
      <c r="F13" s="21" t="s">
        <v>55</v>
      </c>
      <c r="G13" s="48"/>
      <c r="H13" s="48"/>
      <c r="I13" s="49"/>
    </row>
    <row r="14" spans="2:9" ht="15" customHeight="1" x14ac:dyDescent="0.2">
      <c r="B14" s="4" t="s">
        <v>99</v>
      </c>
      <c r="C14" s="4" t="s">
        <v>100</v>
      </c>
      <c r="D14" s="60">
        <v>5.05</v>
      </c>
      <c r="E14" s="60">
        <v>5.05</v>
      </c>
      <c r="F14" s="21" t="s">
        <v>55</v>
      </c>
      <c r="G14" s="48"/>
      <c r="H14" s="48"/>
      <c r="I14" s="49"/>
    </row>
    <row r="15" spans="2:9" ht="15" customHeight="1" x14ac:dyDescent="0.25">
      <c r="B15" s="168" t="s">
        <v>58</v>
      </c>
      <c r="C15" s="169"/>
      <c r="D15" s="169"/>
      <c r="E15" s="169"/>
      <c r="F15" s="170"/>
    </row>
    <row r="16" spans="2:9" ht="15" customHeight="1" x14ac:dyDescent="0.2">
      <c r="B16" s="3" t="s">
        <v>216</v>
      </c>
      <c r="C16" s="3" t="s">
        <v>217</v>
      </c>
      <c r="D16" s="60">
        <v>0.38</v>
      </c>
      <c r="E16" s="60">
        <v>0.38</v>
      </c>
      <c r="F16" s="21" t="s">
        <v>55</v>
      </c>
      <c r="G16" s="48"/>
      <c r="H16" s="48"/>
      <c r="I16" s="49"/>
    </row>
    <row r="17" spans="2:9" ht="15" customHeight="1" x14ac:dyDescent="0.2">
      <c r="B17" s="3" t="s">
        <v>198</v>
      </c>
      <c r="C17" s="3" t="s">
        <v>199</v>
      </c>
      <c r="D17" s="60">
        <v>0.46</v>
      </c>
      <c r="E17" s="60">
        <v>0.46</v>
      </c>
      <c r="F17" s="21" t="s">
        <v>55</v>
      </c>
      <c r="G17" s="48"/>
      <c r="H17" s="48"/>
      <c r="I17" s="49"/>
    </row>
    <row r="18" spans="2:9" ht="15" customHeight="1" x14ac:dyDescent="0.25">
      <c r="B18" s="168" t="s">
        <v>59</v>
      </c>
      <c r="C18" s="169"/>
      <c r="D18" s="169"/>
      <c r="E18" s="169"/>
      <c r="F18" s="170"/>
    </row>
    <row r="19" spans="2:9" ht="15" customHeight="1" x14ac:dyDescent="0.2">
      <c r="B19" s="3" t="s">
        <v>136</v>
      </c>
      <c r="C19" s="3" t="s">
        <v>137</v>
      </c>
      <c r="D19" s="13">
        <v>0.89</v>
      </c>
      <c r="E19" s="50">
        <v>0.89</v>
      </c>
      <c r="F19" s="21" t="s">
        <v>55</v>
      </c>
    </row>
    <row r="20" spans="2:9" ht="15" customHeight="1" x14ac:dyDescent="0.2">
      <c r="B20" s="3" t="s">
        <v>231</v>
      </c>
      <c r="C20" s="3" t="s">
        <v>232</v>
      </c>
      <c r="D20" s="60">
        <v>0.4</v>
      </c>
      <c r="E20" s="60">
        <v>0.4</v>
      </c>
      <c r="F20" s="21" t="s">
        <v>55</v>
      </c>
    </row>
    <row r="21" spans="2:9" ht="15" customHeight="1" x14ac:dyDescent="0.25">
      <c r="B21" s="168" t="s">
        <v>21</v>
      </c>
      <c r="C21" s="169"/>
      <c r="D21" s="169"/>
      <c r="E21" s="169"/>
      <c r="F21" s="170"/>
    </row>
    <row r="22" spans="2:9" ht="15" customHeight="1" x14ac:dyDescent="0.2">
      <c r="B22" s="3" t="s">
        <v>194</v>
      </c>
      <c r="C22" s="3" t="s">
        <v>195</v>
      </c>
      <c r="D22" s="60">
        <v>0.35</v>
      </c>
      <c r="E22" s="60">
        <v>0.35</v>
      </c>
      <c r="F22" s="21" t="s">
        <v>55</v>
      </c>
    </row>
    <row r="23" spans="2:9" ht="15" customHeight="1" x14ac:dyDescent="0.25">
      <c r="B23" s="168" t="s">
        <v>22</v>
      </c>
      <c r="C23" s="169"/>
      <c r="D23" s="169"/>
      <c r="E23" s="169"/>
      <c r="F23" s="170"/>
    </row>
    <row r="24" spans="2:9" ht="15" customHeight="1" x14ac:dyDescent="0.2">
      <c r="B24" s="3" t="s">
        <v>155</v>
      </c>
      <c r="C24" s="3" t="s">
        <v>156</v>
      </c>
      <c r="D24" s="60">
        <v>1.07</v>
      </c>
      <c r="E24" s="60">
        <v>1.07</v>
      </c>
      <c r="F24" s="21" t="s">
        <v>55</v>
      </c>
    </row>
    <row r="25" spans="2:9" ht="15" customHeight="1" x14ac:dyDescent="0.2">
      <c r="B25" s="3" t="s">
        <v>60</v>
      </c>
      <c r="C25" s="3" t="s">
        <v>61</v>
      </c>
      <c r="D25" s="60">
        <v>1.29</v>
      </c>
      <c r="E25" s="60">
        <v>1.29</v>
      </c>
      <c r="F25" s="21" t="s">
        <v>55</v>
      </c>
    </row>
    <row r="26" spans="2:9" ht="15" customHeight="1" x14ac:dyDescent="0.2">
      <c r="B26" s="3" t="s">
        <v>276</v>
      </c>
      <c r="C26" s="3" t="s">
        <v>277</v>
      </c>
      <c r="D26" s="60">
        <v>0.51</v>
      </c>
      <c r="E26" s="60">
        <v>0.51</v>
      </c>
      <c r="F26" s="21" t="s">
        <v>55</v>
      </c>
    </row>
    <row r="27" spans="2:9" ht="15" customHeight="1" x14ac:dyDescent="0.25">
      <c r="B27" s="172" t="s">
        <v>26</v>
      </c>
      <c r="C27" s="173"/>
      <c r="D27" s="173"/>
      <c r="E27" s="173"/>
      <c r="F27" s="174"/>
    </row>
    <row r="28" spans="2:9" ht="15" customHeight="1" x14ac:dyDescent="0.2">
      <c r="B28" s="3" t="s">
        <v>33</v>
      </c>
      <c r="C28" s="3" t="s">
        <v>34</v>
      </c>
      <c r="D28" s="13">
        <v>6</v>
      </c>
      <c r="E28" s="13">
        <v>6</v>
      </c>
      <c r="F28" s="21" t="s">
        <v>55</v>
      </c>
    </row>
    <row r="29" spans="2:9" ht="15" customHeight="1" x14ac:dyDescent="0.2">
      <c r="B29" s="3" t="s">
        <v>29</v>
      </c>
      <c r="C29" s="3" t="s">
        <v>30</v>
      </c>
      <c r="D29" s="60">
        <v>1.44</v>
      </c>
      <c r="E29" s="60">
        <v>1.44</v>
      </c>
      <c r="F29" s="21" t="s">
        <v>55</v>
      </c>
    </row>
    <row r="30" spans="2:9" ht="15" customHeight="1" x14ac:dyDescent="0.2">
      <c r="B30" s="3" t="s">
        <v>31</v>
      </c>
      <c r="C30" s="3" t="s">
        <v>32</v>
      </c>
      <c r="D30" s="60">
        <v>14.05</v>
      </c>
      <c r="E30" s="13">
        <v>14.05</v>
      </c>
      <c r="F30" s="21" t="s">
        <v>55</v>
      </c>
    </row>
    <row r="31" spans="2:9" ht="15" customHeight="1" x14ac:dyDescent="0.25">
      <c r="B31" s="172" t="s">
        <v>36</v>
      </c>
      <c r="C31" s="173"/>
      <c r="D31" s="173"/>
      <c r="E31" s="173"/>
      <c r="F31" s="174"/>
      <c r="G31" s="48"/>
      <c r="H31" s="48"/>
      <c r="I31" s="49"/>
    </row>
    <row r="32" spans="2:9" ht="15" customHeight="1" x14ac:dyDescent="0.2">
      <c r="B32" s="19" t="s">
        <v>142</v>
      </c>
      <c r="C32" s="3" t="s">
        <v>143</v>
      </c>
      <c r="D32" s="60">
        <v>0.3</v>
      </c>
      <c r="E32" s="60">
        <v>0.3</v>
      </c>
      <c r="F32" s="21" t="s">
        <v>55</v>
      </c>
      <c r="G32" s="48"/>
      <c r="H32" s="48"/>
      <c r="I32" s="49"/>
    </row>
    <row r="33" spans="2:9" ht="15" customHeight="1" x14ac:dyDescent="0.2">
      <c r="B33" s="3" t="s">
        <v>62</v>
      </c>
      <c r="C33" s="3" t="s">
        <v>63</v>
      </c>
      <c r="D33" s="60">
        <v>8.06</v>
      </c>
      <c r="E33" s="60">
        <v>8.06</v>
      </c>
      <c r="F33" s="21" t="s">
        <v>55</v>
      </c>
      <c r="G33" s="48"/>
      <c r="H33" s="48"/>
      <c r="I33" s="49"/>
    </row>
    <row r="34" spans="2:9" ht="15" customHeight="1" x14ac:dyDescent="0.25">
      <c r="B34" s="171" t="s">
        <v>300</v>
      </c>
      <c r="C34" s="171"/>
      <c r="D34" s="171"/>
      <c r="E34" s="171"/>
      <c r="F34" s="171"/>
    </row>
    <row r="35" spans="2:9" ht="15" customHeight="1" x14ac:dyDescent="0.2">
      <c r="B35" s="22" t="s">
        <v>4</v>
      </c>
      <c r="C35" s="22" t="s">
        <v>5</v>
      </c>
      <c r="D35" s="22" t="s">
        <v>53</v>
      </c>
      <c r="E35" s="22" t="s">
        <v>64</v>
      </c>
      <c r="F35" s="22" t="s">
        <v>54</v>
      </c>
    </row>
    <row r="36" spans="2:9" ht="15" customHeight="1" x14ac:dyDescent="0.25">
      <c r="B36" s="168" t="s">
        <v>13</v>
      </c>
      <c r="C36" s="169"/>
      <c r="D36" s="169"/>
      <c r="E36" s="169"/>
      <c r="F36" s="170"/>
    </row>
    <row r="37" spans="2:9" ht="15" customHeight="1" x14ac:dyDescent="0.2">
      <c r="B37" s="3" t="s">
        <v>65</v>
      </c>
      <c r="C37" s="3" t="s">
        <v>66</v>
      </c>
      <c r="D37" s="13">
        <v>1</v>
      </c>
      <c r="E37" s="13">
        <v>1</v>
      </c>
      <c r="F37" s="21" t="s">
        <v>55</v>
      </c>
    </row>
    <row r="38" spans="2:9" ht="15" customHeight="1" x14ac:dyDescent="0.2">
      <c r="B38" s="3" t="s">
        <v>125</v>
      </c>
      <c r="C38" s="3" t="s">
        <v>126</v>
      </c>
      <c r="D38" s="20" t="s">
        <v>67</v>
      </c>
      <c r="E38" s="20" t="s">
        <v>67</v>
      </c>
      <c r="F38" s="21" t="s">
        <v>55</v>
      </c>
    </row>
    <row r="39" spans="2:9" ht="15" customHeight="1" x14ac:dyDescent="0.2">
      <c r="B39" s="3" t="s">
        <v>96</v>
      </c>
      <c r="C39" s="3" t="s">
        <v>95</v>
      </c>
      <c r="D39" s="13">
        <v>1</v>
      </c>
      <c r="E39" s="13">
        <v>1</v>
      </c>
      <c r="F39" s="21" t="s">
        <v>55</v>
      </c>
    </row>
    <row r="40" spans="2:9" ht="15" customHeight="1" x14ac:dyDescent="0.2">
      <c r="B40" s="3" t="s">
        <v>93</v>
      </c>
      <c r="C40" s="3" t="s">
        <v>94</v>
      </c>
      <c r="D40" s="13">
        <v>1</v>
      </c>
      <c r="E40" s="13">
        <v>1</v>
      </c>
      <c r="F40" s="21" t="s">
        <v>55</v>
      </c>
    </row>
    <row r="41" spans="2:9" ht="15" customHeight="1" x14ac:dyDescent="0.25">
      <c r="B41" s="172" t="s">
        <v>58</v>
      </c>
      <c r="C41" s="173"/>
      <c r="D41" s="173"/>
      <c r="E41" s="173"/>
      <c r="F41" s="174"/>
    </row>
    <row r="42" spans="2:9" ht="15" customHeight="1" x14ac:dyDescent="0.2">
      <c r="B42" s="3" t="s">
        <v>68</v>
      </c>
      <c r="C42" s="3" t="s">
        <v>69</v>
      </c>
      <c r="D42" s="13">
        <v>0.42</v>
      </c>
      <c r="E42" s="13">
        <v>0.42</v>
      </c>
      <c r="F42" s="21" t="s">
        <v>55</v>
      </c>
    </row>
    <row r="43" spans="2:9" ht="15" customHeight="1" x14ac:dyDescent="0.25">
      <c r="B43" s="168" t="s">
        <v>59</v>
      </c>
      <c r="C43" s="169"/>
      <c r="D43" s="169"/>
      <c r="E43" s="169"/>
      <c r="F43" s="170"/>
    </row>
    <row r="44" spans="2:9" ht="15" customHeight="1" x14ac:dyDescent="0.2">
      <c r="B44" s="3" t="s">
        <v>97</v>
      </c>
      <c r="C44" s="3" t="s">
        <v>98</v>
      </c>
      <c r="D44" s="13">
        <v>1.43</v>
      </c>
      <c r="E44" s="13">
        <v>1.43</v>
      </c>
      <c r="F44" s="21" t="s">
        <v>55</v>
      </c>
    </row>
    <row r="45" spans="2:9" ht="15" customHeight="1" x14ac:dyDescent="0.2">
      <c r="B45" s="3" t="s">
        <v>70</v>
      </c>
      <c r="C45" s="3" t="s">
        <v>71</v>
      </c>
      <c r="D45" s="13">
        <v>0.72</v>
      </c>
      <c r="E45" s="13">
        <v>0.72</v>
      </c>
      <c r="F45" s="21" t="s">
        <v>55</v>
      </c>
    </row>
    <row r="46" spans="2:9" ht="15" customHeight="1" x14ac:dyDescent="0.2">
      <c r="B46" s="3" t="s">
        <v>166</v>
      </c>
      <c r="C46" s="3" t="s">
        <v>167</v>
      </c>
      <c r="D46" s="13">
        <v>1</v>
      </c>
      <c r="E46" s="13">
        <v>1</v>
      </c>
      <c r="F46" s="21" t="s">
        <v>55</v>
      </c>
    </row>
    <row r="47" spans="2:9" ht="15" customHeight="1" x14ac:dyDescent="0.25">
      <c r="B47" s="168" t="s">
        <v>72</v>
      </c>
      <c r="C47" s="169"/>
      <c r="D47" s="169"/>
      <c r="E47" s="169"/>
      <c r="F47" s="170"/>
    </row>
    <row r="48" spans="2:9" ht="15" customHeight="1" x14ac:dyDescent="0.2">
      <c r="B48" s="3" t="s">
        <v>73</v>
      </c>
      <c r="C48" s="3" t="s">
        <v>74</v>
      </c>
      <c r="D48" s="20" t="s">
        <v>67</v>
      </c>
      <c r="E48" s="20" t="s">
        <v>67</v>
      </c>
      <c r="F48" s="21" t="s">
        <v>55</v>
      </c>
    </row>
    <row r="49" spans="2:9" ht="15" customHeight="1" x14ac:dyDescent="0.2">
      <c r="B49" s="3" t="s">
        <v>75</v>
      </c>
      <c r="C49" s="3" t="s">
        <v>76</v>
      </c>
      <c r="D49" s="20" t="s">
        <v>67</v>
      </c>
      <c r="E49" s="20" t="s">
        <v>67</v>
      </c>
      <c r="F49" s="21" t="s">
        <v>55</v>
      </c>
    </row>
    <row r="50" spans="2:9" ht="15" customHeight="1" x14ac:dyDescent="0.2">
      <c r="B50" s="19" t="s">
        <v>134</v>
      </c>
      <c r="C50" s="19" t="s">
        <v>135</v>
      </c>
      <c r="D50" s="20">
        <v>1</v>
      </c>
      <c r="E50" s="20">
        <v>1</v>
      </c>
      <c r="F50" s="21" t="s">
        <v>55</v>
      </c>
    </row>
    <row r="51" spans="2:9" ht="15" customHeight="1" x14ac:dyDescent="0.2">
      <c r="B51" s="19" t="s">
        <v>214</v>
      </c>
      <c r="C51" s="19" t="s">
        <v>215</v>
      </c>
      <c r="D51" s="62" t="s">
        <v>67</v>
      </c>
      <c r="E51" s="62" t="s">
        <v>67</v>
      </c>
      <c r="F51" s="21" t="s">
        <v>55</v>
      </c>
      <c r="G51" s="61"/>
      <c r="H51" s="61"/>
      <c r="I51" s="49"/>
    </row>
    <row r="52" spans="2:9" ht="15" customHeight="1" x14ac:dyDescent="0.2">
      <c r="B52" s="19" t="s">
        <v>212</v>
      </c>
      <c r="C52" s="19" t="s">
        <v>213</v>
      </c>
      <c r="D52" s="60">
        <v>1</v>
      </c>
      <c r="E52" s="60">
        <v>1</v>
      </c>
      <c r="F52" s="21" t="s">
        <v>55</v>
      </c>
      <c r="G52" s="61"/>
      <c r="H52" s="61"/>
      <c r="I52" s="49"/>
    </row>
    <row r="53" spans="2:9" ht="15" customHeight="1" x14ac:dyDescent="0.2">
      <c r="B53" s="19" t="s">
        <v>77</v>
      </c>
      <c r="C53" s="19" t="s">
        <v>78</v>
      </c>
      <c r="D53" s="60">
        <v>3</v>
      </c>
      <c r="E53" s="20">
        <v>3</v>
      </c>
      <c r="F53" s="21" t="s">
        <v>55</v>
      </c>
      <c r="G53" s="61"/>
      <c r="H53" s="61"/>
      <c r="I53" s="49"/>
    </row>
    <row r="54" spans="2:9" ht="15" customHeight="1" x14ac:dyDescent="0.2">
      <c r="B54" s="19" t="s">
        <v>122</v>
      </c>
      <c r="C54" s="19" t="s">
        <v>123</v>
      </c>
      <c r="D54" s="60">
        <v>0.5</v>
      </c>
      <c r="E54" s="60">
        <v>0.5</v>
      </c>
      <c r="F54" s="21" t="s">
        <v>55</v>
      </c>
      <c r="G54" s="61"/>
      <c r="H54" s="61"/>
      <c r="I54" s="49"/>
    </row>
    <row r="55" spans="2:9" ht="15" customHeight="1" x14ac:dyDescent="0.25">
      <c r="B55" s="168" t="s">
        <v>21</v>
      </c>
      <c r="C55" s="169"/>
      <c r="D55" s="169"/>
      <c r="E55" s="169"/>
      <c r="F55" s="170"/>
    </row>
    <row r="56" spans="2:9" ht="15" customHeight="1" x14ac:dyDescent="0.2">
      <c r="B56" s="3" t="s">
        <v>108</v>
      </c>
      <c r="C56" s="3" t="s">
        <v>109</v>
      </c>
      <c r="D56" s="13">
        <v>0.5</v>
      </c>
      <c r="E56" s="13">
        <v>0.5</v>
      </c>
      <c r="F56" s="21" t="s">
        <v>55</v>
      </c>
    </row>
    <row r="57" spans="2:9" ht="15" customHeight="1" x14ac:dyDescent="0.25">
      <c r="B57" s="168" t="s">
        <v>26</v>
      </c>
      <c r="C57" s="169"/>
      <c r="D57" s="169"/>
      <c r="E57" s="169"/>
      <c r="F57" s="170"/>
    </row>
    <row r="58" spans="2:9" ht="15" customHeight="1" x14ac:dyDescent="0.2">
      <c r="B58" s="19" t="s">
        <v>38</v>
      </c>
      <c r="C58" s="19" t="s">
        <v>39</v>
      </c>
      <c r="D58" s="60">
        <v>7</v>
      </c>
      <c r="E58" s="60">
        <v>7</v>
      </c>
      <c r="F58" s="21" t="s">
        <v>55</v>
      </c>
    </row>
  </sheetData>
  <mergeCells count="16">
    <mergeCell ref="B57:F57"/>
    <mergeCell ref="B47:F47"/>
    <mergeCell ref="B55:F55"/>
    <mergeCell ref="B1:F1"/>
    <mergeCell ref="B3:F3"/>
    <mergeCell ref="B18:F18"/>
    <mergeCell ref="B43:F43"/>
    <mergeCell ref="B23:F23"/>
    <mergeCell ref="B34:F34"/>
    <mergeCell ref="B36:F36"/>
    <mergeCell ref="B31:F31"/>
    <mergeCell ref="B41:F41"/>
    <mergeCell ref="B27:F27"/>
    <mergeCell ref="B15:F15"/>
    <mergeCell ref="B12:F12"/>
    <mergeCell ref="B21:F21"/>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rightToLeft="1" workbookViewId="0">
      <selection sqref="A1:H1"/>
    </sheetView>
  </sheetViews>
  <sheetFormatPr defaultRowHeight="32.1" customHeight="1"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32.1" customHeight="1" x14ac:dyDescent="0.2">
      <c r="A1" s="176" t="s">
        <v>301</v>
      </c>
      <c r="B1" s="176"/>
      <c r="C1" s="176"/>
      <c r="D1" s="176"/>
      <c r="E1" s="176"/>
      <c r="F1" s="176"/>
      <c r="G1" s="176"/>
      <c r="H1" s="176"/>
    </row>
    <row r="2" spans="1:8" ht="63" customHeight="1" x14ac:dyDescent="0.2">
      <c r="A2" s="14" t="s">
        <v>79</v>
      </c>
      <c r="B2" s="175" t="s">
        <v>259</v>
      </c>
      <c r="C2" s="175"/>
      <c r="D2" s="175"/>
      <c r="E2" s="175"/>
      <c r="F2" s="175"/>
      <c r="G2" s="175"/>
      <c r="H2" s="175"/>
    </row>
    <row r="3" spans="1:8" ht="57.75" customHeight="1" x14ac:dyDescent="0.2">
      <c r="A3" s="14" t="s">
        <v>80</v>
      </c>
      <c r="B3" s="175" t="s">
        <v>257</v>
      </c>
      <c r="C3" s="175"/>
      <c r="D3" s="175"/>
      <c r="E3" s="175"/>
      <c r="F3" s="175"/>
      <c r="G3" s="175"/>
      <c r="H3" s="175"/>
    </row>
    <row r="4" spans="1:8" ht="51.75" customHeight="1" x14ac:dyDescent="0.2">
      <c r="A4" s="14" t="s">
        <v>81</v>
      </c>
      <c r="B4" s="175" t="s">
        <v>258</v>
      </c>
      <c r="C4" s="175"/>
      <c r="D4" s="175"/>
      <c r="E4" s="175"/>
      <c r="F4" s="175"/>
      <c r="G4" s="175"/>
      <c r="H4" s="175"/>
    </row>
    <row r="5" spans="1:8" ht="58.5" customHeight="1" x14ac:dyDescent="0.2">
      <c r="A5" s="14" t="s">
        <v>82</v>
      </c>
      <c r="B5" s="175" t="s">
        <v>185</v>
      </c>
      <c r="C5" s="175"/>
      <c r="D5" s="175"/>
      <c r="E5" s="175"/>
      <c r="F5" s="175"/>
      <c r="G5" s="175"/>
      <c r="H5" s="175"/>
    </row>
    <row r="6" spans="1:8" ht="45.75" customHeight="1" x14ac:dyDescent="0.2">
      <c r="A6" s="14" t="s">
        <v>83</v>
      </c>
      <c r="B6" s="175" t="s">
        <v>255</v>
      </c>
      <c r="C6" s="175"/>
      <c r="D6" s="175"/>
      <c r="E6" s="175"/>
      <c r="F6" s="175"/>
      <c r="G6" s="175"/>
      <c r="H6" s="175"/>
    </row>
    <row r="7" spans="1:8" ht="44.25" customHeight="1" x14ac:dyDescent="0.2">
      <c r="A7" s="14" t="s">
        <v>84</v>
      </c>
      <c r="B7" s="175" t="s">
        <v>254</v>
      </c>
      <c r="C7" s="175"/>
      <c r="D7" s="175"/>
      <c r="E7" s="175"/>
      <c r="F7" s="175"/>
      <c r="G7" s="175"/>
      <c r="H7" s="175"/>
    </row>
    <row r="8" spans="1:8" ht="32.1" customHeight="1" x14ac:dyDescent="0.2">
      <c r="A8" s="14" t="s">
        <v>85</v>
      </c>
      <c r="B8" s="175" t="s">
        <v>183</v>
      </c>
      <c r="C8" s="175"/>
      <c r="D8" s="175"/>
      <c r="E8" s="175"/>
      <c r="F8" s="175"/>
      <c r="G8" s="175"/>
      <c r="H8" s="175"/>
    </row>
    <row r="9" spans="1:8" ht="32.1" customHeight="1" x14ac:dyDescent="0.2">
      <c r="A9" s="39" t="s">
        <v>140</v>
      </c>
      <c r="B9" s="175" t="s">
        <v>182</v>
      </c>
      <c r="C9" s="175"/>
      <c r="D9" s="175"/>
      <c r="E9" s="175"/>
      <c r="F9" s="175"/>
      <c r="G9" s="175"/>
      <c r="H9" s="175"/>
    </row>
    <row r="10" spans="1:8" ht="35.25" customHeight="1" x14ac:dyDescent="0.2">
      <c r="A10" s="39" t="s">
        <v>138</v>
      </c>
      <c r="B10" s="175" t="s">
        <v>133</v>
      </c>
      <c r="C10" s="175"/>
      <c r="D10" s="175"/>
      <c r="E10" s="175"/>
      <c r="F10" s="175"/>
      <c r="G10" s="175"/>
      <c r="H10" s="175"/>
    </row>
    <row r="11" spans="1:8" ht="82.5" customHeight="1" x14ac:dyDescent="0.2">
      <c r="A11" s="40" t="s">
        <v>106</v>
      </c>
      <c r="B11" s="175" t="s">
        <v>184</v>
      </c>
      <c r="C11" s="175"/>
      <c r="D11" s="175"/>
      <c r="E11" s="175"/>
      <c r="F11" s="175"/>
      <c r="G11" s="175"/>
      <c r="H11" s="175"/>
    </row>
    <row r="12" spans="1:8" ht="35.25" customHeight="1" x14ac:dyDescent="0.2">
      <c r="A12" s="40" t="s">
        <v>146</v>
      </c>
      <c r="B12" s="175" t="s">
        <v>256</v>
      </c>
      <c r="C12" s="175"/>
      <c r="D12" s="175"/>
      <c r="E12" s="175"/>
      <c r="F12" s="175"/>
      <c r="G12" s="175"/>
      <c r="H12" s="175"/>
    </row>
    <row r="13" spans="1:8" ht="35.25" customHeight="1" x14ac:dyDescent="0.2">
      <c r="A13" s="40" t="s">
        <v>147</v>
      </c>
      <c r="B13" s="175" t="s">
        <v>252</v>
      </c>
      <c r="C13" s="175"/>
      <c r="D13" s="175"/>
      <c r="E13" s="175"/>
      <c r="F13" s="175"/>
      <c r="G13" s="175"/>
      <c r="H13" s="175"/>
    </row>
    <row r="14" spans="1:8" ht="32.1" customHeight="1" x14ac:dyDescent="0.2">
      <c r="A14" s="58" t="s">
        <v>170</v>
      </c>
      <c r="B14" s="175" t="s">
        <v>171</v>
      </c>
      <c r="C14" s="175"/>
      <c r="D14" s="175"/>
      <c r="E14" s="175"/>
      <c r="F14" s="175"/>
      <c r="G14" s="175"/>
      <c r="H14" s="175"/>
    </row>
    <row r="15" spans="1:8" ht="32.1" customHeight="1" x14ac:dyDescent="0.2">
      <c r="A15" s="58" t="s">
        <v>172</v>
      </c>
      <c r="B15" s="175" t="s">
        <v>169</v>
      </c>
      <c r="C15" s="175"/>
      <c r="D15" s="175"/>
      <c r="E15" s="175"/>
      <c r="F15" s="175"/>
      <c r="G15" s="175"/>
      <c r="H15" s="175"/>
    </row>
    <row r="16" spans="1:8" ht="32.1" customHeight="1" x14ac:dyDescent="0.2">
      <c r="A16" s="58" t="s">
        <v>173</v>
      </c>
      <c r="B16" s="175" t="s">
        <v>261</v>
      </c>
      <c r="C16" s="175"/>
      <c r="D16" s="175"/>
      <c r="E16" s="175"/>
      <c r="F16" s="175"/>
      <c r="G16" s="175"/>
      <c r="H16" s="175"/>
    </row>
    <row r="17" spans="1:8" ht="34.5" customHeight="1" x14ac:dyDescent="0.2">
      <c r="A17" s="58" t="s">
        <v>174</v>
      </c>
      <c r="B17" s="175" t="s">
        <v>253</v>
      </c>
      <c r="C17" s="175"/>
      <c r="D17" s="175"/>
      <c r="E17" s="175"/>
      <c r="F17" s="175"/>
      <c r="G17" s="175"/>
      <c r="H17" s="175"/>
    </row>
    <row r="18" spans="1:8" ht="32.1" customHeight="1" x14ac:dyDescent="0.2">
      <c r="A18" s="58" t="s">
        <v>175</v>
      </c>
      <c r="B18" s="175" t="s">
        <v>176</v>
      </c>
      <c r="C18" s="175"/>
      <c r="D18" s="175"/>
      <c r="E18" s="175"/>
      <c r="F18" s="175"/>
      <c r="G18" s="175"/>
      <c r="H18" s="175"/>
    </row>
    <row r="19" spans="1:8" ht="32.1" customHeight="1" x14ac:dyDescent="0.2">
      <c r="A19" s="58" t="s">
        <v>177</v>
      </c>
      <c r="B19" s="175" t="s">
        <v>178</v>
      </c>
      <c r="C19" s="175"/>
      <c r="D19" s="175"/>
      <c r="E19" s="175"/>
      <c r="F19" s="175"/>
      <c r="G19" s="175"/>
      <c r="H19" s="175"/>
    </row>
    <row r="20" spans="1:8" ht="32.1" customHeight="1" x14ac:dyDescent="0.2">
      <c r="A20" s="58" t="s">
        <v>179</v>
      </c>
      <c r="B20" s="175" t="s">
        <v>180</v>
      </c>
      <c r="C20" s="175"/>
      <c r="D20" s="175"/>
      <c r="E20" s="175"/>
      <c r="F20" s="175"/>
      <c r="G20" s="175"/>
      <c r="H20" s="175"/>
    </row>
    <row r="21" spans="1:8" ht="32.1" customHeight="1" x14ac:dyDescent="0.2">
      <c r="A21" s="58" t="s">
        <v>181</v>
      </c>
      <c r="B21" s="175" t="s">
        <v>251</v>
      </c>
      <c r="C21" s="175"/>
      <c r="D21" s="175"/>
      <c r="E21" s="175"/>
      <c r="F21" s="175"/>
      <c r="G21" s="175"/>
      <c r="H21" s="175"/>
    </row>
    <row r="22" spans="1:8" ht="41.25" customHeight="1" x14ac:dyDescent="0.2">
      <c r="A22" s="58" t="s">
        <v>186</v>
      </c>
      <c r="B22" s="175" t="s">
        <v>260</v>
      </c>
      <c r="C22" s="175"/>
      <c r="D22" s="175"/>
      <c r="E22" s="175"/>
      <c r="F22" s="175"/>
      <c r="G22" s="175"/>
      <c r="H22" s="175"/>
    </row>
    <row r="23" spans="1:8" ht="32.1" customHeight="1" x14ac:dyDescent="0.2">
      <c r="A23" s="58" t="s">
        <v>249</v>
      </c>
      <c r="B23" s="175" t="s">
        <v>264</v>
      </c>
      <c r="C23" s="175"/>
      <c r="D23" s="175"/>
      <c r="E23" s="175"/>
      <c r="F23" s="175"/>
      <c r="G23" s="175"/>
      <c r="H23" s="175"/>
    </row>
    <row r="24" spans="1:8" ht="32.1" customHeight="1" x14ac:dyDescent="0.2">
      <c r="A24" s="58" t="s">
        <v>250</v>
      </c>
      <c r="B24" s="175" t="s">
        <v>265</v>
      </c>
      <c r="C24" s="175"/>
      <c r="D24" s="175"/>
      <c r="E24" s="175"/>
      <c r="F24" s="175"/>
      <c r="G24" s="175"/>
      <c r="H24" s="175"/>
    </row>
  </sheetData>
  <mergeCells count="24">
    <mergeCell ref="B13:H13"/>
    <mergeCell ref="B2:H2"/>
    <mergeCell ref="B3:H3"/>
    <mergeCell ref="B12:H12"/>
    <mergeCell ref="B4:H4"/>
    <mergeCell ref="B5:H5"/>
    <mergeCell ref="B7:H7"/>
    <mergeCell ref="A1:H1"/>
    <mergeCell ref="B8:H8"/>
    <mergeCell ref="B9:H9"/>
    <mergeCell ref="B10:H10"/>
    <mergeCell ref="B11:H11"/>
    <mergeCell ref="B6:H6"/>
    <mergeCell ref="B14:H14"/>
    <mergeCell ref="B15:H15"/>
    <mergeCell ref="B21:H21"/>
    <mergeCell ref="B17:H17"/>
    <mergeCell ref="B16:H16"/>
    <mergeCell ref="B23:H23"/>
    <mergeCell ref="B24:H24"/>
    <mergeCell ref="B22:H22"/>
    <mergeCell ref="B18:H18"/>
    <mergeCell ref="B19:H19"/>
    <mergeCell ref="B20:H20"/>
  </mergeCells>
  <pageMargins left="0" right="0" top="0" bottom="0"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rightToLeft="1" topLeftCell="B1" zoomScaleNormal="100" workbookViewId="0">
      <selection activeCell="B3" sqref="A3:XFD3"/>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62" width="9" style="17"/>
    <col min="163" max="163" width="0" style="17" hidden="1" customWidth="1"/>
    <col min="164" max="164" width="1" style="17" customWidth="1"/>
    <col min="165" max="165" width="21.75" style="17" customWidth="1"/>
    <col min="166" max="166" width="91.875" style="17" customWidth="1"/>
    <col min="167" max="418" width="9" style="17"/>
    <col min="419" max="419" width="0" style="17" hidden="1" customWidth="1"/>
    <col min="420" max="420" width="1" style="17" customWidth="1"/>
    <col min="421" max="421" width="21.75" style="17" customWidth="1"/>
    <col min="422" max="422" width="91.875" style="17" customWidth="1"/>
    <col min="423" max="674" width="9" style="17"/>
    <col min="675" max="675" width="0" style="17" hidden="1" customWidth="1"/>
    <col min="676" max="676" width="1" style="17" customWidth="1"/>
    <col min="677" max="677" width="21.75" style="17" customWidth="1"/>
    <col min="678" max="678" width="91.875" style="17" customWidth="1"/>
    <col min="679" max="930" width="9" style="17"/>
    <col min="931" max="931" width="0" style="17" hidden="1" customWidth="1"/>
    <col min="932" max="932" width="1" style="17" customWidth="1"/>
    <col min="933" max="933" width="21.75" style="17" customWidth="1"/>
    <col min="934" max="934" width="91.875" style="17" customWidth="1"/>
    <col min="935" max="1186" width="9" style="17"/>
    <col min="1187" max="1187" width="0" style="17" hidden="1" customWidth="1"/>
    <col min="1188" max="1188" width="1" style="17" customWidth="1"/>
    <col min="1189" max="1189" width="21.75" style="17" customWidth="1"/>
    <col min="1190" max="1190" width="91.875" style="17" customWidth="1"/>
    <col min="1191" max="1442" width="9" style="17"/>
    <col min="1443" max="1443" width="0" style="17" hidden="1" customWidth="1"/>
    <col min="1444" max="1444" width="1" style="17" customWidth="1"/>
    <col min="1445" max="1445" width="21.75" style="17" customWidth="1"/>
    <col min="1446" max="1446" width="91.875" style="17" customWidth="1"/>
    <col min="1447" max="1698" width="9" style="17"/>
    <col min="1699" max="1699" width="0" style="17" hidden="1" customWidth="1"/>
    <col min="1700" max="1700" width="1" style="17" customWidth="1"/>
    <col min="1701" max="1701" width="21.75" style="17" customWidth="1"/>
    <col min="1702" max="1702" width="91.875" style="17" customWidth="1"/>
    <col min="1703" max="1954" width="9" style="17"/>
    <col min="1955" max="1955" width="0" style="17" hidden="1" customWidth="1"/>
    <col min="1956" max="1956" width="1" style="17" customWidth="1"/>
    <col min="1957" max="1957" width="21.75" style="17" customWidth="1"/>
    <col min="1958" max="1958" width="91.875" style="17" customWidth="1"/>
    <col min="1959" max="2210" width="9" style="17"/>
    <col min="2211" max="2211" width="0" style="17" hidden="1" customWidth="1"/>
    <col min="2212" max="2212" width="1" style="17" customWidth="1"/>
    <col min="2213" max="2213" width="21.75" style="17" customWidth="1"/>
    <col min="2214" max="2214" width="91.875" style="17" customWidth="1"/>
    <col min="2215" max="2466" width="9" style="17"/>
    <col min="2467" max="2467" width="0" style="17" hidden="1" customWidth="1"/>
    <col min="2468" max="2468" width="1" style="17" customWidth="1"/>
    <col min="2469" max="2469" width="21.75" style="17" customWidth="1"/>
    <col min="2470" max="2470" width="91.875" style="17" customWidth="1"/>
    <col min="2471" max="2722" width="9" style="17"/>
    <col min="2723" max="2723" width="0" style="17" hidden="1" customWidth="1"/>
    <col min="2724" max="2724" width="1" style="17" customWidth="1"/>
    <col min="2725" max="2725" width="21.75" style="17" customWidth="1"/>
    <col min="2726" max="2726" width="91.875" style="17" customWidth="1"/>
    <col min="2727" max="2978" width="9" style="17"/>
    <col min="2979" max="2979" width="0" style="17" hidden="1" customWidth="1"/>
    <col min="2980" max="2980" width="1" style="17" customWidth="1"/>
    <col min="2981" max="2981" width="21.75" style="17" customWidth="1"/>
    <col min="2982" max="2982" width="91.875" style="17" customWidth="1"/>
    <col min="2983" max="3234" width="9" style="17"/>
    <col min="3235" max="3235" width="0" style="17" hidden="1" customWidth="1"/>
    <col min="3236" max="3236" width="1" style="17" customWidth="1"/>
    <col min="3237" max="3237" width="21.75" style="17" customWidth="1"/>
    <col min="3238" max="3238" width="91.875" style="17" customWidth="1"/>
    <col min="3239" max="3490" width="9" style="17"/>
    <col min="3491" max="3491" width="0" style="17" hidden="1" customWidth="1"/>
    <col min="3492" max="3492" width="1" style="17" customWidth="1"/>
    <col min="3493" max="3493" width="21.75" style="17" customWidth="1"/>
    <col min="3494" max="3494" width="91.875" style="17" customWidth="1"/>
    <col min="3495" max="3746" width="9" style="17"/>
    <col min="3747" max="3747" width="0" style="17" hidden="1" customWidth="1"/>
    <col min="3748" max="3748" width="1" style="17" customWidth="1"/>
    <col min="3749" max="3749" width="21.75" style="17" customWidth="1"/>
    <col min="3750" max="3750" width="91.875" style="17" customWidth="1"/>
    <col min="3751" max="4002" width="9" style="17"/>
    <col min="4003" max="4003" width="0" style="17" hidden="1" customWidth="1"/>
    <col min="4004" max="4004" width="1" style="17" customWidth="1"/>
    <col min="4005" max="4005" width="21.75" style="17" customWidth="1"/>
    <col min="4006" max="4006" width="91.875" style="17" customWidth="1"/>
    <col min="4007" max="4258" width="9" style="17"/>
    <col min="4259" max="4259" width="0" style="17" hidden="1" customWidth="1"/>
    <col min="4260" max="4260" width="1" style="17" customWidth="1"/>
    <col min="4261" max="4261" width="21.75" style="17" customWidth="1"/>
    <col min="4262" max="4262" width="91.875" style="17" customWidth="1"/>
    <col min="4263" max="4514" width="9" style="17"/>
    <col min="4515" max="4515" width="0" style="17" hidden="1" customWidth="1"/>
    <col min="4516" max="4516" width="1" style="17" customWidth="1"/>
    <col min="4517" max="4517" width="21.75" style="17" customWidth="1"/>
    <col min="4518" max="4518" width="91.875" style="17" customWidth="1"/>
    <col min="4519" max="4770" width="9" style="17"/>
    <col min="4771" max="4771" width="0" style="17" hidden="1" customWidth="1"/>
    <col min="4772" max="4772" width="1" style="17" customWidth="1"/>
    <col min="4773" max="4773" width="21.75" style="17" customWidth="1"/>
    <col min="4774" max="4774" width="91.875" style="17" customWidth="1"/>
    <col min="4775" max="5026" width="9" style="17"/>
    <col min="5027" max="5027" width="0" style="17" hidden="1" customWidth="1"/>
    <col min="5028" max="5028" width="1" style="17" customWidth="1"/>
    <col min="5029" max="5029" width="21.75" style="17" customWidth="1"/>
    <col min="5030" max="5030" width="91.875" style="17" customWidth="1"/>
    <col min="5031" max="5282" width="9" style="17"/>
    <col min="5283" max="5283" width="0" style="17" hidden="1" customWidth="1"/>
    <col min="5284" max="5284" width="1" style="17" customWidth="1"/>
    <col min="5285" max="5285" width="21.75" style="17" customWidth="1"/>
    <col min="5286" max="5286" width="91.875" style="17" customWidth="1"/>
    <col min="5287" max="5538" width="9" style="17"/>
    <col min="5539" max="5539" width="0" style="17" hidden="1" customWidth="1"/>
    <col min="5540" max="5540" width="1" style="17" customWidth="1"/>
    <col min="5541" max="5541" width="21.75" style="17" customWidth="1"/>
    <col min="5542" max="5542" width="91.875" style="17" customWidth="1"/>
    <col min="5543" max="5794" width="9" style="17"/>
    <col min="5795" max="5795" width="0" style="17" hidden="1" customWidth="1"/>
    <col min="5796" max="5796" width="1" style="17" customWidth="1"/>
    <col min="5797" max="5797" width="21.75" style="17" customWidth="1"/>
    <col min="5798" max="5798" width="91.875" style="17" customWidth="1"/>
    <col min="5799" max="6050" width="9" style="17"/>
    <col min="6051" max="6051" width="0" style="17" hidden="1" customWidth="1"/>
    <col min="6052" max="6052" width="1" style="17" customWidth="1"/>
    <col min="6053" max="6053" width="21.75" style="17" customWidth="1"/>
    <col min="6054" max="6054" width="91.875" style="17" customWidth="1"/>
    <col min="6055" max="6306" width="9" style="17"/>
    <col min="6307" max="6307" width="0" style="17" hidden="1" customWidth="1"/>
    <col min="6308" max="6308" width="1" style="17" customWidth="1"/>
    <col min="6309" max="6309" width="21.75" style="17" customWidth="1"/>
    <col min="6310" max="6310" width="91.875" style="17" customWidth="1"/>
    <col min="6311" max="6562" width="9" style="17"/>
    <col min="6563" max="6563" width="0" style="17" hidden="1" customWidth="1"/>
    <col min="6564" max="6564" width="1" style="17" customWidth="1"/>
    <col min="6565" max="6565" width="21.75" style="17" customWidth="1"/>
    <col min="6566" max="6566" width="91.875" style="17" customWidth="1"/>
    <col min="6567" max="6818" width="9" style="17"/>
    <col min="6819" max="6819" width="0" style="17" hidden="1" customWidth="1"/>
    <col min="6820" max="6820" width="1" style="17" customWidth="1"/>
    <col min="6821" max="6821" width="21.75" style="17" customWidth="1"/>
    <col min="6822" max="6822" width="91.875" style="17" customWidth="1"/>
    <col min="6823" max="7074" width="9" style="17"/>
    <col min="7075" max="7075" width="0" style="17" hidden="1" customWidth="1"/>
    <col min="7076" max="7076" width="1" style="17" customWidth="1"/>
    <col min="7077" max="7077" width="21.75" style="17" customWidth="1"/>
    <col min="7078" max="7078" width="91.875" style="17" customWidth="1"/>
    <col min="7079" max="7330" width="9" style="17"/>
    <col min="7331" max="7331" width="0" style="17" hidden="1" customWidth="1"/>
    <col min="7332" max="7332" width="1" style="17" customWidth="1"/>
    <col min="7333" max="7333" width="21.75" style="17" customWidth="1"/>
    <col min="7334" max="7334" width="91.875" style="17" customWidth="1"/>
    <col min="7335" max="7586" width="9" style="17"/>
    <col min="7587" max="7587" width="0" style="17" hidden="1" customWidth="1"/>
    <col min="7588" max="7588" width="1" style="17" customWidth="1"/>
    <col min="7589" max="7589" width="21.75" style="17" customWidth="1"/>
    <col min="7590" max="7590" width="91.875" style="17" customWidth="1"/>
    <col min="7591" max="7842" width="9" style="17"/>
    <col min="7843" max="7843" width="0" style="17" hidden="1" customWidth="1"/>
    <col min="7844" max="7844" width="1" style="17" customWidth="1"/>
    <col min="7845" max="7845" width="21.75" style="17" customWidth="1"/>
    <col min="7846" max="7846" width="91.875" style="17" customWidth="1"/>
    <col min="7847" max="8098" width="9" style="17"/>
    <col min="8099" max="8099" width="0" style="17" hidden="1" customWidth="1"/>
    <col min="8100" max="8100" width="1" style="17" customWidth="1"/>
    <col min="8101" max="8101" width="21.75" style="17" customWidth="1"/>
    <col min="8102" max="8102" width="91.875" style="17" customWidth="1"/>
    <col min="8103" max="8354" width="9" style="17"/>
    <col min="8355" max="8355" width="0" style="17" hidden="1" customWidth="1"/>
    <col min="8356" max="8356" width="1" style="17" customWidth="1"/>
    <col min="8357" max="8357" width="21.75" style="17" customWidth="1"/>
    <col min="8358" max="8358" width="91.875" style="17" customWidth="1"/>
    <col min="8359" max="8610" width="9" style="17"/>
    <col min="8611" max="8611" width="0" style="17" hidden="1" customWidth="1"/>
    <col min="8612" max="8612" width="1" style="17" customWidth="1"/>
    <col min="8613" max="8613" width="21.75" style="17" customWidth="1"/>
    <col min="8614" max="8614" width="91.875" style="17" customWidth="1"/>
    <col min="8615" max="8866" width="9" style="17"/>
    <col min="8867" max="8867" width="0" style="17" hidden="1" customWidth="1"/>
    <col min="8868" max="8868" width="1" style="17" customWidth="1"/>
    <col min="8869" max="8869" width="21.75" style="17" customWidth="1"/>
    <col min="8870" max="8870" width="91.875" style="17" customWidth="1"/>
    <col min="8871" max="9122" width="9" style="17"/>
    <col min="9123" max="9123" width="0" style="17" hidden="1" customWidth="1"/>
    <col min="9124" max="9124" width="1" style="17" customWidth="1"/>
    <col min="9125" max="9125" width="21.75" style="17" customWidth="1"/>
    <col min="9126" max="9126" width="91.875" style="17" customWidth="1"/>
    <col min="9127" max="9378" width="9" style="17"/>
    <col min="9379" max="9379" width="0" style="17" hidden="1" customWidth="1"/>
    <col min="9380" max="9380" width="1" style="17" customWidth="1"/>
    <col min="9381" max="9381" width="21.75" style="17" customWidth="1"/>
    <col min="9382" max="9382" width="91.875" style="17" customWidth="1"/>
    <col min="9383" max="9634" width="9" style="17"/>
    <col min="9635" max="9635" width="0" style="17" hidden="1" customWidth="1"/>
    <col min="9636" max="9636" width="1" style="17" customWidth="1"/>
    <col min="9637" max="9637" width="21.75" style="17" customWidth="1"/>
    <col min="9638" max="9638" width="91.875" style="17" customWidth="1"/>
    <col min="9639" max="9890" width="9" style="17"/>
    <col min="9891" max="9891" width="0" style="17" hidden="1" customWidth="1"/>
    <col min="9892" max="9892" width="1" style="17" customWidth="1"/>
    <col min="9893" max="9893" width="21.75" style="17" customWidth="1"/>
    <col min="9894" max="9894" width="91.875" style="17" customWidth="1"/>
    <col min="9895" max="10146" width="9" style="17"/>
    <col min="10147" max="10147" width="0" style="17" hidden="1" customWidth="1"/>
    <col min="10148" max="10148" width="1" style="17" customWidth="1"/>
    <col min="10149" max="10149" width="21.75" style="17" customWidth="1"/>
    <col min="10150" max="10150" width="91.875" style="17" customWidth="1"/>
    <col min="10151" max="10402" width="9" style="17"/>
    <col min="10403" max="10403" width="0" style="17" hidden="1" customWidth="1"/>
    <col min="10404" max="10404" width="1" style="17" customWidth="1"/>
    <col min="10405" max="10405" width="21.75" style="17" customWidth="1"/>
    <col min="10406" max="10406" width="91.875" style="17" customWidth="1"/>
    <col min="10407" max="10658" width="9" style="17"/>
    <col min="10659" max="10659" width="0" style="17" hidden="1" customWidth="1"/>
    <col min="10660" max="10660" width="1" style="17" customWidth="1"/>
    <col min="10661" max="10661" width="21.75" style="17" customWidth="1"/>
    <col min="10662" max="10662" width="91.875" style="17" customWidth="1"/>
    <col min="10663" max="10914" width="9" style="17"/>
    <col min="10915" max="10915" width="0" style="17" hidden="1" customWidth="1"/>
    <col min="10916" max="10916" width="1" style="17" customWidth="1"/>
    <col min="10917" max="10917" width="21.75" style="17" customWidth="1"/>
    <col min="10918" max="10918" width="91.875" style="17" customWidth="1"/>
    <col min="10919" max="11170" width="9" style="17"/>
    <col min="11171" max="11171" width="0" style="17" hidden="1" customWidth="1"/>
    <col min="11172" max="11172" width="1" style="17" customWidth="1"/>
    <col min="11173" max="11173" width="21.75" style="17" customWidth="1"/>
    <col min="11174" max="11174" width="91.875" style="17" customWidth="1"/>
    <col min="11175" max="11426" width="9" style="17"/>
    <col min="11427" max="11427" width="0" style="17" hidden="1" customWidth="1"/>
    <col min="11428" max="11428" width="1" style="17" customWidth="1"/>
    <col min="11429" max="11429" width="21.75" style="17" customWidth="1"/>
    <col min="11430" max="11430" width="91.875" style="17" customWidth="1"/>
    <col min="11431" max="11682" width="9" style="17"/>
    <col min="11683" max="11683" width="0" style="17" hidden="1" customWidth="1"/>
    <col min="11684" max="11684" width="1" style="17" customWidth="1"/>
    <col min="11685" max="11685" width="21.75" style="17" customWidth="1"/>
    <col min="11686" max="11686" width="91.875" style="17" customWidth="1"/>
    <col min="11687" max="11938" width="9" style="17"/>
    <col min="11939" max="11939" width="0" style="17" hidden="1" customWidth="1"/>
    <col min="11940" max="11940" width="1" style="17" customWidth="1"/>
    <col min="11941" max="11941" width="21.75" style="17" customWidth="1"/>
    <col min="11942" max="11942" width="91.875" style="17" customWidth="1"/>
    <col min="11943" max="12194" width="9" style="17"/>
    <col min="12195" max="12195" width="0" style="17" hidden="1" customWidth="1"/>
    <col min="12196" max="12196" width="1" style="17" customWidth="1"/>
    <col min="12197" max="12197" width="21.75" style="17" customWidth="1"/>
    <col min="12198" max="12198" width="91.875" style="17" customWidth="1"/>
    <col min="12199" max="12450" width="9" style="17"/>
    <col min="12451" max="12451" width="0" style="17" hidden="1" customWidth="1"/>
    <col min="12452" max="12452" width="1" style="17" customWidth="1"/>
    <col min="12453" max="12453" width="21.75" style="17" customWidth="1"/>
    <col min="12454" max="12454" width="91.875" style="17" customWidth="1"/>
    <col min="12455" max="12706" width="9" style="17"/>
    <col min="12707" max="12707" width="0" style="17" hidden="1" customWidth="1"/>
    <col min="12708" max="12708" width="1" style="17" customWidth="1"/>
    <col min="12709" max="12709" width="21.75" style="17" customWidth="1"/>
    <col min="12710" max="12710" width="91.875" style="17" customWidth="1"/>
    <col min="12711" max="12962" width="9" style="17"/>
    <col min="12963" max="12963" width="0" style="17" hidden="1" customWidth="1"/>
    <col min="12964" max="12964" width="1" style="17" customWidth="1"/>
    <col min="12965" max="12965" width="21.75" style="17" customWidth="1"/>
    <col min="12966" max="12966" width="91.875" style="17" customWidth="1"/>
    <col min="12967" max="13218" width="9" style="17"/>
    <col min="13219" max="13219" width="0" style="17" hidden="1" customWidth="1"/>
    <col min="13220" max="13220" width="1" style="17" customWidth="1"/>
    <col min="13221" max="13221" width="21.75" style="17" customWidth="1"/>
    <col min="13222" max="13222" width="91.875" style="17" customWidth="1"/>
    <col min="13223" max="13474" width="9" style="17"/>
    <col min="13475" max="13475" width="0" style="17" hidden="1" customWidth="1"/>
    <col min="13476" max="13476" width="1" style="17" customWidth="1"/>
    <col min="13477" max="13477" width="21.75" style="17" customWidth="1"/>
    <col min="13478" max="13478" width="91.875" style="17" customWidth="1"/>
    <col min="13479" max="13730" width="9" style="17"/>
    <col min="13731" max="13731" width="0" style="17" hidden="1" customWidth="1"/>
    <col min="13732" max="13732" width="1" style="17" customWidth="1"/>
    <col min="13733" max="13733" width="21.75" style="17" customWidth="1"/>
    <col min="13734" max="13734" width="91.875" style="17" customWidth="1"/>
    <col min="13735" max="13986" width="9" style="17"/>
    <col min="13987" max="13987" width="0" style="17" hidden="1" customWidth="1"/>
    <col min="13988" max="13988" width="1" style="17" customWidth="1"/>
    <col min="13989" max="13989" width="21.75" style="17" customWidth="1"/>
    <col min="13990" max="13990" width="91.875" style="17" customWidth="1"/>
    <col min="13991" max="14242" width="9" style="17"/>
    <col min="14243" max="14243" width="0" style="17" hidden="1" customWidth="1"/>
    <col min="14244" max="14244" width="1" style="17" customWidth="1"/>
    <col min="14245" max="14245" width="21.75" style="17" customWidth="1"/>
    <col min="14246" max="14246" width="91.875" style="17" customWidth="1"/>
    <col min="14247" max="14498" width="9" style="17"/>
    <col min="14499" max="14499" width="0" style="17" hidden="1" customWidth="1"/>
    <col min="14500" max="14500" width="1" style="17" customWidth="1"/>
    <col min="14501" max="14501" width="21.75" style="17" customWidth="1"/>
    <col min="14502" max="14502" width="91.875" style="17" customWidth="1"/>
    <col min="14503" max="14754" width="9" style="17"/>
    <col min="14755" max="14755" width="0" style="17" hidden="1" customWidth="1"/>
    <col min="14756" max="14756" width="1" style="17" customWidth="1"/>
    <col min="14757" max="14757" width="21.75" style="17" customWidth="1"/>
    <col min="14758" max="14758" width="91.875" style="17" customWidth="1"/>
    <col min="14759" max="15010" width="9" style="17"/>
    <col min="15011" max="15011" width="0" style="17" hidden="1" customWidth="1"/>
    <col min="15012" max="15012" width="1" style="17" customWidth="1"/>
    <col min="15013" max="15013" width="21.75" style="17" customWidth="1"/>
    <col min="15014" max="15014" width="91.875" style="17" customWidth="1"/>
    <col min="15015" max="15266" width="9" style="17"/>
    <col min="15267" max="15267" width="0" style="17" hidden="1" customWidth="1"/>
    <col min="15268" max="15268" width="1" style="17" customWidth="1"/>
    <col min="15269" max="15269" width="21.75" style="17" customWidth="1"/>
    <col min="15270" max="15270" width="91.875" style="17" customWidth="1"/>
    <col min="15271" max="15522" width="9" style="17"/>
    <col min="15523" max="15523" width="0" style="17" hidden="1" customWidth="1"/>
    <col min="15524" max="15524" width="1" style="17" customWidth="1"/>
    <col min="15525" max="15525" width="21.75" style="17" customWidth="1"/>
    <col min="15526" max="15526" width="91.875" style="17" customWidth="1"/>
    <col min="15527" max="15778" width="9" style="17"/>
    <col min="15779" max="15779" width="0" style="17" hidden="1" customWidth="1"/>
    <col min="15780" max="15780" width="1" style="17" customWidth="1"/>
    <col min="15781" max="15781" width="21.75" style="17" customWidth="1"/>
    <col min="15782" max="15782" width="91.875" style="17" customWidth="1"/>
    <col min="15783" max="16034" width="9" style="17"/>
    <col min="16035" max="16035" width="0" style="17" hidden="1" customWidth="1"/>
    <col min="16036" max="16036" width="1" style="17" customWidth="1"/>
    <col min="16037" max="16037" width="21.75" style="17" customWidth="1"/>
    <col min="16038" max="16038" width="91.875" style="17" customWidth="1"/>
    <col min="16039" max="16384" width="9" style="17"/>
  </cols>
  <sheetData>
    <row r="1" spans="3:5" s="15" customFormat="1" ht="15.75" customHeight="1" x14ac:dyDescent="0.25">
      <c r="C1" s="181" t="s">
        <v>302</v>
      </c>
      <c r="D1" s="181"/>
      <c r="E1" s="181"/>
    </row>
    <row r="2" spans="3:5" s="16" customFormat="1" ht="18" x14ac:dyDescent="0.25">
      <c r="C2" s="182" t="s">
        <v>86</v>
      </c>
      <c r="D2" s="182"/>
      <c r="E2" s="182"/>
    </row>
    <row r="3" spans="3:5" s="16" customFormat="1" ht="45" customHeight="1" x14ac:dyDescent="0.25">
      <c r="C3" s="71" t="s">
        <v>222</v>
      </c>
      <c r="D3" s="177" t="s">
        <v>292</v>
      </c>
      <c r="E3" s="178"/>
    </row>
    <row r="4" spans="3:5" s="16" customFormat="1" ht="47.25" customHeight="1" x14ac:dyDescent="0.25">
      <c r="C4" s="72" t="s">
        <v>247</v>
      </c>
      <c r="D4" s="177" t="s">
        <v>246</v>
      </c>
      <c r="E4" s="178"/>
    </row>
    <row r="5" spans="3:5" s="16" customFormat="1" ht="32.25" customHeight="1" x14ac:dyDescent="0.25">
      <c r="C5" s="64" t="s">
        <v>225</v>
      </c>
      <c r="D5" s="177" t="s">
        <v>229</v>
      </c>
      <c r="E5" s="178"/>
    </row>
    <row r="6" spans="3:5" s="16" customFormat="1" ht="32.25" customHeight="1" x14ac:dyDescent="0.25">
      <c r="C6" s="66" t="s">
        <v>268</v>
      </c>
      <c r="D6" s="177" t="s">
        <v>267</v>
      </c>
      <c r="E6" s="178"/>
    </row>
    <row r="7" spans="3:5" s="16" customFormat="1" ht="51.75" customHeight="1" x14ac:dyDescent="0.25">
      <c r="C7" s="74" t="s">
        <v>288</v>
      </c>
      <c r="D7" s="177" t="s">
        <v>287</v>
      </c>
      <c r="E7" s="178"/>
    </row>
    <row r="8" spans="3:5" s="16" customFormat="1" ht="50.25" customHeight="1" x14ac:dyDescent="0.25">
      <c r="C8" s="66" t="s">
        <v>285</v>
      </c>
      <c r="D8" s="177" t="s">
        <v>286</v>
      </c>
      <c r="E8" s="178"/>
    </row>
    <row r="9" spans="3:5" s="16" customFormat="1" ht="44.25" customHeight="1" x14ac:dyDescent="0.25">
      <c r="C9" s="66" t="s">
        <v>236</v>
      </c>
      <c r="D9" s="183" t="s">
        <v>235</v>
      </c>
      <c r="E9" s="184"/>
    </row>
    <row r="10" spans="3:5" s="16" customFormat="1" ht="62.25" customHeight="1" x14ac:dyDescent="0.25">
      <c r="C10" s="66" t="s">
        <v>237</v>
      </c>
      <c r="D10" s="183" t="s">
        <v>239</v>
      </c>
      <c r="E10" s="184"/>
    </row>
    <row r="11" spans="3:5" s="16" customFormat="1" ht="28.5" customHeight="1" x14ac:dyDescent="0.25">
      <c r="C11" s="66" t="s">
        <v>227</v>
      </c>
      <c r="D11" s="183" t="s">
        <v>240</v>
      </c>
      <c r="E11" s="184"/>
    </row>
    <row r="12" spans="3:5" s="16" customFormat="1" ht="32.25" customHeight="1" x14ac:dyDescent="0.25">
      <c r="C12" s="46" t="s">
        <v>124</v>
      </c>
      <c r="D12" s="183" t="s">
        <v>189</v>
      </c>
      <c r="E12" s="184"/>
    </row>
    <row r="13" spans="3:5" s="16" customFormat="1" ht="42.75" customHeight="1" x14ac:dyDescent="0.25">
      <c r="C13" s="39" t="s">
        <v>119</v>
      </c>
      <c r="D13" s="183" t="s">
        <v>162</v>
      </c>
      <c r="E13" s="184"/>
    </row>
    <row r="14" spans="3:5" s="16" customFormat="1" ht="19.5" customHeight="1" x14ac:dyDescent="0.25">
      <c r="C14" s="39" t="s">
        <v>161</v>
      </c>
      <c r="D14" s="183" t="s">
        <v>269</v>
      </c>
      <c r="E14" s="184"/>
    </row>
    <row r="15" spans="3:5" s="16" customFormat="1" ht="19.5" customHeight="1" x14ac:dyDescent="0.25">
      <c r="C15" s="185" t="s">
        <v>243</v>
      </c>
      <c r="D15" s="186"/>
      <c r="E15" s="59"/>
    </row>
    <row r="16" spans="3:5" s="16" customFormat="1" ht="62.25" customHeight="1" x14ac:dyDescent="0.25">
      <c r="C16" s="69" t="s">
        <v>228</v>
      </c>
      <c r="D16" s="177" t="s">
        <v>273</v>
      </c>
      <c r="E16" s="178"/>
    </row>
    <row r="17" spans="3:5" s="16" customFormat="1" ht="62.25" customHeight="1" x14ac:dyDescent="0.25">
      <c r="C17" s="69" t="s">
        <v>245</v>
      </c>
      <c r="D17" s="177" t="s">
        <v>278</v>
      </c>
      <c r="E17" s="178"/>
    </row>
    <row r="18" spans="3:5" s="16" customFormat="1" ht="62.25" customHeight="1" x14ac:dyDescent="0.25">
      <c r="C18" s="69" t="s">
        <v>272</v>
      </c>
      <c r="D18" s="177" t="s">
        <v>304</v>
      </c>
      <c r="E18" s="178"/>
    </row>
    <row r="19" spans="3:5" s="43" customFormat="1" ht="18.75" customHeight="1" x14ac:dyDescent="0.25">
      <c r="C19" s="185" t="s">
        <v>244</v>
      </c>
      <c r="D19" s="186"/>
      <c r="E19" s="59"/>
    </row>
    <row r="20" spans="3:5" s="43" customFormat="1" ht="44.25" customHeight="1" x14ac:dyDescent="0.25">
      <c r="C20" s="65" t="s">
        <v>226</v>
      </c>
      <c r="D20" s="187" t="s">
        <v>230</v>
      </c>
      <c r="E20" s="180"/>
    </row>
    <row r="21" spans="3:5" s="43" customFormat="1" ht="47.25" customHeight="1" x14ac:dyDescent="0.25">
      <c r="C21" s="65" t="s">
        <v>236</v>
      </c>
      <c r="D21" s="179" t="s">
        <v>266</v>
      </c>
      <c r="E21" s="180"/>
    </row>
    <row r="22" spans="3:5" ht="43.5" customHeight="1" x14ac:dyDescent="0.2">
      <c r="C22" s="40" t="s">
        <v>110</v>
      </c>
      <c r="D22" s="183" t="s">
        <v>279</v>
      </c>
      <c r="E22" s="184"/>
    </row>
    <row r="23" spans="3:5" ht="51" customHeight="1" x14ac:dyDescent="0.2">
      <c r="C23" s="51" t="s">
        <v>139</v>
      </c>
      <c r="D23" s="179" t="s">
        <v>282</v>
      </c>
      <c r="E23" s="180"/>
    </row>
    <row r="24" spans="3:5" ht="50.25" customHeight="1" x14ac:dyDescent="0.2"/>
  </sheetData>
  <mergeCells count="23">
    <mergeCell ref="C19:D19"/>
    <mergeCell ref="D22:E22"/>
    <mergeCell ref="D20:E20"/>
    <mergeCell ref="C15:D15"/>
    <mergeCell ref="D21:E21"/>
    <mergeCell ref="D16:E16"/>
    <mergeCell ref="D17:E17"/>
    <mergeCell ref="D8:E8"/>
    <mergeCell ref="D7:E7"/>
    <mergeCell ref="D23:E23"/>
    <mergeCell ref="C1:E1"/>
    <mergeCell ref="C2:E2"/>
    <mergeCell ref="D13:E13"/>
    <mergeCell ref="D12:E12"/>
    <mergeCell ref="D14:E14"/>
    <mergeCell ref="D5:E5"/>
    <mergeCell ref="D18:E18"/>
    <mergeCell ref="D9:E9"/>
    <mergeCell ref="D10:E10"/>
    <mergeCell ref="D11:E11"/>
    <mergeCell ref="D3:E3"/>
    <mergeCell ref="D4:E4"/>
    <mergeCell ref="D6:E6"/>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اجانب</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karam</cp:lastModifiedBy>
  <cp:lastPrinted>2017-10-17T10:28:12Z</cp:lastPrinted>
  <dcterms:created xsi:type="dcterms:W3CDTF">2011-02-10T19:21:44Z</dcterms:created>
  <dcterms:modified xsi:type="dcterms:W3CDTF">2017-10-17T10:28:24Z</dcterms:modified>
</cp:coreProperties>
</file>