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390" windowWidth="20115" windowHeight="1170"/>
  </bookViews>
  <sheets>
    <sheet name="نشرة التداول" sheetId="1" r:id="rId1"/>
    <sheet name="الاجانب" sheetId="6"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4" i="6" l="1"/>
  <c r="F25" i="6" s="1"/>
  <c r="E24" i="6"/>
  <c r="E25" i="6" s="1"/>
  <c r="D24" i="6"/>
  <c r="F21" i="6"/>
  <c r="E21" i="6"/>
  <c r="D21" i="6"/>
  <c r="D25" i="6" s="1"/>
  <c r="F14" i="6"/>
  <c r="E14" i="6"/>
  <c r="D14" i="6"/>
  <c r="F11" i="6"/>
  <c r="E11" i="6"/>
  <c r="D11" i="6"/>
  <c r="F8" i="6"/>
  <c r="E8" i="6"/>
  <c r="D8" i="6"/>
  <c r="L50" i="1"/>
  <c r="L51" i="1" s="1"/>
  <c r="M50" i="1"/>
  <c r="M51" i="1" s="1"/>
  <c r="N50" i="1"/>
  <c r="N51" i="1" s="1"/>
  <c r="L26" i="1"/>
  <c r="M26" i="1"/>
  <c r="N26" i="1"/>
  <c r="L33" i="1"/>
  <c r="M33" i="1"/>
  <c r="N33" i="1"/>
  <c r="L36" i="1"/>
  <c r="M36" i="1"/>
  <c r="N36" i="1"/>
  <c r="L21" i="1"/>
  <c r="M21" i="1"/>
  <c r="N21" i="1"/>
  <c r="L44" i="1"/>
  <c r="M44" i="1"/>
  <c r="N44" i="1"/>
  <c r="F15" i="6" l="1"/>
  <c r="D15" i="6"/>
  <c r="E15" i="6"/>
  <c r="L45" i="1"/>
  <c r="L52" i="1" s="1"/>
  <c r="C5" i="1" s="1"/>
  <c r="N45" i="1"/>
  <c r="N52" i="1" s="1"/>
  <c r="C3" i="1" s="1"/>
  <c r="M45" i="1"/>
  <c r="M52" i="1" s="1"/>
  <c r="C4" i="1" s="1"/>
</calcChain>
</file>

<file path=xl/sharedStrings.xml><?xml version="1.0" encoding="utf-8"?>
<sst xmlns="http://schemas.openxmlformats.org/spreadsheetml/2006/main" count="421" uniqueCount="304">
  <si>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</si>
  <si>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</si>
  <si>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</si>
  <si>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</si>
  <si>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</si>
  <si>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</si>
  <si>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</si>
  <si>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</si>
  <si>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</si>
  <si>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</si>
  <si>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</si>
  <si>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</si>
  <si>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</si>
  <si>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</si>
  <si>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</si>
  <si>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</si>
  <si>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</si>
  <si>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</si>
  <si>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</si>
  <si>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</si>
  <si>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</si>
  <si>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</si>
  <si>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</si>
  <si>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</si>
  <si>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الخليج التجاري</t>
  </si>
  <si>
    <t>BGUC</t>
  </si>
  <si>
    <t>مصرف الاستثمار</t>
  </si>
  <si>
    <t>BIBI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</si>
  <si>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</si>
  <si>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</si>
  <si>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</si>
  <si>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</si>
  <si>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</si>
  <si>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</si>
  <si>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</si>
  <si>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</si>
  <si>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بغداد العراق للنقل العام</t>
  </si>
  <si>
    <t>SBPT</t>
  </si>
  <si>
    <t>قطاع الصناعة</t>
  </si>
  <si>
    <t>مجموع قطاع الصناعة</t>
  </si>
  <si>
    <t>انتاج الالبسة الجاهزة</t>
  </si>
  <si>
    <t>IRMC</t>
  </si>
  <si>
    <t xml:space="preserve"> قطاع الفنادق والسياحة </t>
  </si>
  <si>
    <t>فنادق المنصور</t>
  </si>
  <si>
    <t>HMAN</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</si>
  <si>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</si>
  <si>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</si>
  <si>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</si>
  <si>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</si>
  <si>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</si>
  <si>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</si>
  <si>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</si>
  <si>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</si>
  <si>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كوردستان</t>
  </si>
  <si>
    <t>BKUI</t>
  </si>
  <si>
    <t>مصرف ايلاف الاسلامي</t>
  </si>
  <si>
    <t>BELF</t>
  </si>
  <si>
    <t>قطاع التأمين</t>
  </si>
  <si>
    <t>الاهلية للتأمين</t>
  </si>
  <si>
    <t>NAHF</t>
  </si>
  <si>
    <t>قطاع الاستثمار</t>
  </si>
  <si>
    <t>الوئام للاستثمار المالي</t>
  </si>
  <si>
    <t>VWIF</t>
  </si>
  <si>
    <t>الزوراء للاستثمار المالي</t>
  </si>
  <si>
    <t>VZAF</t>
  </si>
  <si>
    <t>بغداد لمواد التغليف</t>
  </si>
  <si>
    <t>IBPM</t>
  </si>
  <si>
    <t>فنادق كربلاء</t>
  </si>
  <si>
    <t>HKAR</t>
  </si>
  <si>
    <t xml:space="preserve">اسماك الشرق الاوسط </t>
  </si>
  <si>
    <t>AMEF</t>
  </si>
  <si>
    <t xml:space="preserve">مصرف العالم الاسلامي </t>
  </si>
  <si>
    <t>BWOR</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</si>
  <si>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</si>
  <si>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</si>
  <si>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</si>
  <si>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</si>
  <si>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</si>
  <si>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</si>
  <si>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</si>
  <si>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</si>
  <si>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</si>
  <si>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</si>
  <si>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</si>
  <si>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</si>
  <si>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</si>
  <si>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</si>
  <si>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</si>
  <si>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</si>
  <si>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</si>
  <si>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</si>
  <si>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</si>
  <si>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</si>
  <si>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</si>
  <si>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</si>
  <si>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</si>
  <si>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</si>
  <si>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</si>
  <si>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</si>
  <si>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</si>
  <si>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الحرير للتحويل المالي (MTAH)</t>
  </si>
  <si>
    <t>فنادق كربلاء(HKAR)</t>
  </si>
  <si>
    <t>اسيا سيل للاتصالات</t>
  </si>
  <si>
    <t>TASC</t>
  </si>
  <si>
    <t>التغير(%)</t>
  </si>
  <si>
    <t>الامين للاستثمارات العقارية</t>
  </si>
  <si>
    <t>SAEI</t>
  </si>
  <si>
    <t>الاهلية للانتاج الزراعي</t>
  </si>
  <si>
    <t>AAHP</t>
  </si>
  <si>
    <t xml:space="preserve">انتاج وتسويق اللحوم </t>
  </si>
  <si>
    <t>AIPM</t>
  </si>
  <si>
    <t>مدينة العاب الكرخ</t>
  </si>
  <si>
    <t>SKTA</t>
  </si>
  <si>
    <t>المنتجات الزراعية</t>
  </si>
  <si>
    <t>AIRP</t>
  </si>
  <si>
    <t>مصرف اربيل للاستثمار والتمويل</t>
  </si>
  <si>
    <t>BERI</t>
  </si>
  <si>
    <t>الخليج للتامين</t>
  </si>
  <si>
    <t>NGIR</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</si>
  <si>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</si>
  <si>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</si>
  <si>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</si>
  <si>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</si>
  <si>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</si>
  <si>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</si>
  <si>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</si>
  <si>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</si>
  <si>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</si>
  <si>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</si>
  <si>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</si>
  <si>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</si>
  <si>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</si>
  <si>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</si>
  <si>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</si>
  <si>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BCOI</t>
  </si>
  <si>
    <t xml:space="preserve">النبال العربية للتحويل المالي </t>
  </si>
  <si>
    <t>MTNI</t>
  </si>
  <si>
    <t xml:space="preserve">المصرف التجاري   </t>
  </si>
  <si>
    <t xml:space="preserve">ثانيا : الشركات المساهمة المتوقفة عن التداول لانعقاد هيئاتها العامة . </t>
  </si>
  <si>
    <t>ثالثآ  : الشركات التي في التداول برأسمال الشركة المدرج (قبل الزيادة والرسملة).</t>
  </si>
  <si>
    <t>الاكثر خسارة</t>
  </si>
  <si>
    <t>مصرف الموصل</t>
  </si>
  <si>
    <t>BMFI</t>
  </si>
  <si>
    <t>مجموع قطاع الزراعة</t>
  </si>
  <si>
    <t>تصنيع وتسويق التمور</t>
  </si>
  <si>
    <t>IIDP</t>
  </si>
  <si>
    <t xml:space="preserve">بدء الاكتتاب على الاسهم المطروحة البالغة (400) مليون سهم اعتبارا من 2018/6/27ولمدة لا تقل عن (30) يوم  ولا تزيد عن (60) يوم وفق المادة (42) من قانون الشركات في مصرف بابل فرع الموصل الكائن في حي الشرطة شارع الكنيسة , وذلك تنفيذا لقرار الهيئة العامة المنعقدة بتاريخ 2018/5/27 زيادة  رأسمال الشركة من (1.260) مليار دينار الى (1.660) مليار دينار وفق المادة (55/اولا) من قانون الشركات . </t>
  </si>
  <si>
    <t xml:space="preserve">النخبة للمقاولات العامة </t>
  </si>
  <si>
    <t>SNUC</t>
  </si>
  <si>
    <t>المعمورة العقارية</t>
  </si>
  <si>
    <t>SMRI</t>
  </si>
  <si>
    <t>مصرف المنصور</t>
  </si>
  <si>
    <t>BMNS</t>
  </si>
  <si>
    <t>المنافع للتحويل المالي</t>
  </si>
  <si>
    <t>MTMA</t>
  </si>
  <si>
    <t xml:space="preserve">مصرف الجنوب الاسلامي </t>
  </si>
  <si>
    <t>BJAB</t>
  </si>
  <si>
    <t>مصرف نور العراق الاسلامي</t>
  </si>
  <si>
    <t>BINI</t>
  </si>
  <si>
    <t>الامين للتأمين</t>
  </si>
  <si>
    <t>NAME</t>
  </si>
  <si>
    <t xml:space="preserve">مصرف التنمية الدولي </t>
  </si>
  <si>
    <t>BIDB</t>
  </si>
  <si>
    <t>دعت شركة مساهميها الى مراجعة الشركة لاستلام ارباحهم النقدية لسنة 2016 وبنسبة (0.5%) اعتبارا من تاريخ 2018/8/1 ومن الساعة التاسعة صباحا ولغاية الساعة الثانية ظهرا .</t>
  </si>
  <si>
    <t>الحمراء للتأمين(NHAM)</t>
  </si>
  <si>
    <t>السجاد والمفروشات</t>
  </si>
  <si>
    <t>IITC</t>
  </si>
  <si>
    <t>المنصور الدوائية</t>
  </si>
  <si>
    <t>IMAP</t>
  </si>
  <si>
    <t xml:space="preserve">العراقية لانتاج البذور </t>
  </si>
  <si>
    <t>AISP</t>
  </si>
  <si>
    <t>مصرف التجاري(BCOI)</t>
  </si>
  <si>
    <t>دعت شركة مساهميها الى مراجعة الشركة لاستلام ارباحهم النقدية لسنة 2016 وبنسبة (4.75%) اعتبارا من تاريخ 2018/8/1 .</t>
  </si>
  <si>
    <t>BNOI</t>
  </si>
  <si>
    <t xml:space="preserve">النور للتحويل المالي </t>
  </si>
  <si>
    <t>MTNN</t>
  </si>
  <si>
    <t>فندق السدير</t>
  </si>
  <si>
    <t>HSAD</t>
  </si>
  <si>
    <t>دار السلام للتأمين</t>
  </si>
  <si>
    <t>NDSA</t>
  </si>
  <si>
    <t>المصرف الدولي الاسلامي</t>
  </si>
  <si>
    <t>BINT</t>
  </si>
  <si>
    <t>الرابطة المالية للتحويل المالي</t>
  </si>
  <si>
    <t>MTRA</t>
  </si>
  <si>
    <t>مصرف اشور</t>
  </si>
  <si>
    <t>BASH</t>
  </si>
  <si>
    <t>عدم تقديم البيانات المالية السنوية لعام 2017.سعر الاغلاق (0.180) دينار.</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</si>
  <si>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</si>
  <si>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</si>
  <si>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</si>
  <si>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</si>
  <si>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</si>
  <si>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الحديثة للانتاج الحيواني (AMAP)</t>
  </si>
  <si>
    <t>عدم تقديم البيانات المالية السنوية لعام 2017.سعر الاغلاق (0.290) دينار.</t>
  </si>
  <si>
    <t>فندق بابل(HBAY)</t>
  </si>
  <si>
    <t>فندق بغداد(HBAG)</t>
  </si>
  <si>
    <t>عدم تقديم البيانات المالية السنوية لعام 2017.سعر الاغلاق (47.600) دينار.</t>
  </si>
  <si>
    <t>عدم تقديم البيانات المالية السنوية لعام 2017.سعر الاغلاق (8.400) دينار.</t>
  </si>
  <si>
    <t>فندق فلسطين(HPAL)</t>
  </si>
  <si>
    <t>فنادق عشتار(HISH)</t>
  </si>
  <si>
    <t>عدم تقديم البيانات المالية السنوية لعام 2017.سعر الاغلاق (10.300) دينار.</t>
  </si>
  <si>
    <t>عدم تقديم البيانات المالية السنوية لعام 2017.سعر الاغلاق (10.000) دينار.</t>
  </si>
  <si>
    <t>فندق اشور(HASH)</t>
  </si>
  <si>
    <t>عدم تقديم البيانات المالية السنوية لعام 2017.سعر الاغلاق (7.200) دينار.</t>
  </si>
  <si>
    <t>عدم تقديم البيانات المالية السنوية لعام 2017.سعر الاغلاق (5.000) دينار.</t>
  </si>
  <si>
    <t xml:space="preserve">الكندي لانتاج اللقاحات(IKLV) </t>
  </si>
  <si>
    <t>عدم تقديم البيانات المالية السنوية لعام 2017.سعر الاغلاق (1.610) دينار.</t>
  </si>
  <si>
    <t>عدم تقديم البيانات المالية السنوية لعام 2017.سعر الاغلاق (1.750)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</si>
  <si>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 سعر الاغلاق  (0.900) دينار.</t>
  </si>
  <si>
    <t>عدم تقديم الافصاح السنوي لعامي 2016و2017 والافصاح الفصلي للفصل الاول لعام 2018. سعر الاغلاق (0.450) دينار.</t>
  </si>
  <si>
    <t>عدم تقديم الافصاح السنوي للاعوام 2014 و2015  و2016و2017 والافصاح الفصلي لعامي 2016 و2017 والافصاح الفصلي للفصل الاول لعام 2018، سعر الاغلاق (1.250) دينار.</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</si>
  <si>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 سعر الاغلاق (1.510) دينار.</t>
  </si>
  <si>
    <t>عدم تقديم الافصاح السنوي لعامي 2016و2017 واستمرار الايقاف لعدم تقديم الافصاح الفصلي للفصل الثاني والثالث لعام 2017 والافصاح الفصلي للفصل الاول لعام 2018. سعر الاغلاق (1.270) دينار.</t>
  </si>
  <si>
    <t>عدم تقديم البيانات المالية السنوية لعام 2017.سعر الاغلاق (12.660) دينار.</t>
  </si>
  <si>
    <t>عدم تقديم الافصاح الفصلي لعام  2016 واستمرار الايقاف لعدم تقديم الافصاح السنوي للاعوام 2015 و 2016و2017 والافصاح الفصلي لعام 2017  والافصاح الفصلي للفصل الاول لعام 2018. سعر الاغلاق (0.310) دينار.</t>
  </si>
  <si>
    <t>مصرف الثقة الدولي</t>
  </si>
  <si>
    <t>BTRU</t>
  </si>
  <si>
    <t>الخياطة الحديثة</t>
  </si>
  <si>
    <t>IMOS</t>
  </si>
  <si>
    <t>الزوراء للاستثمار المالي(VZAF)</t>
  </si>
  <si>
    <t>مصرف سومر التجاري</t>
  </si>
  <si>
    <t>BSUC</t>
  </si>
  <si>
    <t>الهلال الصناعية (IHLI)</t>
  </si>
  <si>
    <t>مصرف الشرق الاوسط (BIME)</t>
  </si>
  <si>
    <t>مصرف بغداد (BBOB)</t>
  </si>
  <si>
    <t xml:space="preserve">العراقية للاعمال الهندسية </t>
  </si>
  <si>
    <t>IIEW</t>
  </si>
  <si>
    <t>السجاد والمفروشات(IITC)</t>
  </si>
  <si>
    <t>دعت الشركة مساهميها الى مراجعة الشركة لاستلام ارباحهم النقدية لسنة 2017 وبنسبة (50%) اعتبارا من تاريخ 2018/9/2 وخلال الدوام الرسمي لجميع ايام الاسبوع مستصحبين معهم المستمسكات ( شهادة الجنسية ، بطاقة الاحوال المدنية ، بطاقة السكن ، البطاقة الوطنية الموحدة ، بأمكان شركات الوساطة استلام ارباح مساهميهم بموجب تخويل اصولي مع مستمسكات المساهم .</t>
  </si>
  <si>
    <t>مصرف العربية الاسلامي</t>
  </si>
  <si>
    <t>BAAI</t>
  </si>
  <si>
    <t>مصرف جيهان(BCIH)</t>
  </si>
  <si>
    <t>مصرف الاقليم التجاري</t>
  </si>
  <si>
    <t>BRTB</t>
  </si>
  <si>
    <t>مجموع السوق الثاني</t>
  </si>
  <si>
    <t>مجموع السوقين</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</si>
  <si>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</si>
  <si>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</si>
  <si>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</si>
  <si>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</si>
  <si>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</si>
  <si>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عدم تقديم الافصاح السنوي لعامي 2016 و2017والافصاح الفصلي للفصل الاول لعام 2018 .سعر الاغلاق (0.710) دينار.</t>
  </si>
  <si>
    <t>عدم تقديم الافصاح السنوي لعامي 2016 و2017 واستمرار الايقاف لعدم تقديم الافصاح الفصلي للفصل الثاني والثالث لعام 2017 والافصاح الفصلي للفصل الاول لعام 2018 . سعر الاغلاق (0.550) دينار.</t>
  </si>
  <si>
    <t>الاكثر ربحية</t>
  </si>
  <si>
    <t>HNTI</t>
  </si>
  <si>
    <t>عدم تقديم الافصاح الفصلي لعام 2015 واستمرار الايقاف لعدم تقديم الافصاح السنوي للاعوام 2014 و2015 و2016و2017 والافصاح الفصلي لعامي 2016 و2017 والافصاح الفصلي للفصل الاول لعام 2018 ، سعر الاغلاق (0.470) دينار.</t>
  </si>
  <si>
    <t>لصدور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</si>
  <si>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 xml:space="preserve">مصرف القابض (BQAB) </t>
  </si>
  <si>
    <t>سد الموصل السياحية (HTVM)</t>
  </si>
  <si>
    <t>المعدنية والدراجات (IMIB)</t>
  </si>
  <si>
    <t>الموصل لمدن الالعاب (SMOF)</t>
  </si>
  <si>
    <t>لصدور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</si>
  <si>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الفصلي للفصل الاول لعام 2018 والافصاح السنوي لعام 2017 . سعر الاغلاق (0.350) دينار.</t>
  </si>
  <si>
    <t>عدم تقديم الافصاح الفصلي للفصل الاول لعام 2018 والافصاح السنوي لعام 2017 . سعر الاغلاق (0.710) دينار.</t>
  </si>
  <si>
    <t>وضع المصرف تحت وصاية البنك المركزي العراقي واستمرار الايقاف لعدم تقديم الافصاح السنوي لعام 2017 ، سعر الاغلاق (0.350) دينار .</t>
  </si>
  <si>
    <t>عدم تقديم الافصاح السنوي لعامي 2016و2017 واستمرار الايقاف لعدم تقديم الافصاح الفصلي للفصل الثاني والثالث لعام 2017 والافصاح الفصلي للفصل الاول لعام 2018  . سعر الاغلاق (0.270) دينار.</t>
  </si>
  <si>
    <t>عدم تقديم الافصاح الفصلي لعام 2017 واستمرار الايقاف لعدم تقديم الافصاح السنوي لعامي 2016و2017 والافصاح الفصلي للفصل الاول لعام 2018 . سعر الاغلاق (0.220) دينار.</t>
  </si>
  <si>
    <t>عدم تقديم الافصاح الفصلي لعام 2017 والافصاح الفصلي للفصل الاول لعام 2018واستمرار الايقاف لعدم تقديم الافصاح السنوي لعامي 2016و2017 . سعر الاغلاق (0.590) دينار.</t>
  </si>
  <si>
    <t>عدم تقديم الافصاح السنوي لعامي 2016و2017 . سعر الاغلاق (0.290) دينار.</t>
  </si>
  <si>
    <t xml:space="preserve"> تم وضع المصرف تحت وصاية البنك المركزي العراقي واستمرار الايقاف لعدم تقديم الافصاح السنوي للاعوام 2015و2016 و2017 . سعر الاغلاق (0.130) دينار.</t>
  </si>
  <si>
    <t>الكيمياوية والبلاستيكية (INCP)</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</si>
  <si>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</si>
  <si>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</si>
  <si>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بغداد العراق للنقل العام(SBPT)</t>
  </si>
  <si>
    <t xml:space="preserve">سيعقد اجتماع الهيئة العامة يوم الاحد 2018/10/7 الساعة العاشرة صباحا في مقر الشركة الكائن بغداد العامرية تقاطع ابو غريب لمناقشة الحسابات الختامية لعام 2017, مناقشة مقسوم الارباح لعام 2017  , سيتم ايقاف التداول اعتبارا من جلسة الثلاثاء 2018/10/2   </t>
  </si>
  <si>
    <t xml:space="preserve">مجموع  قطاع الفنادق والسياحة </t>
  </si>
  <si>
    <t>مصرف الطيف الاسلامي</t>
  </si>
  <si>
    <t>مؤتة للتحويل المالي (MTMO) مصرف امين العراق الاسلامي</t>
  </si>
  <si>
    <t>الطيف للتحويل المالي (MTAI) مصرف الطيف الاسلامي</t>
  </si>
  <si>
    <t xml:space="preserve">عقد اجتماع الهيئة العامة يوم الاثنين 2018/9/10 الساعة العاشرة صباحا في مقر الشركة لمناقشة الحسابات الختامية لعام 2017, مناقشة مقسوم الارباح لعام 2017, مناقشة  زيادة راس مال الشركة من (5) مليار الى (7) مليار وفق المادة (55/ثانيا) من قانون الشركات , تم ايقاف التداول اعتبارا من جلسة الاربعاء 2018/9/5 . </t>
  </si>
  <si>
    <t>صادقت دائرة تسجيل الشركات بتاريخ 2018/8/18على انتهاء اجراءات زيادة راسمال الشركة من (5) مليار دينار الى (7.500) مليار دينار وفق المادة (55/اولا) من قانون الشركات وذلك تنفيذا لقرار الهيئة العامة المنعقدة بتاريخ 2017/11/14 .</t>
  </si>
  <si>
    <t xml:space="preserve">سيعقد اجتماع الهيئة العامة يوم السبت 2018/9/15 الساعة العاشرة صباحا في فرع اربيل / شارع كولان /حي كاني لمناقشة الحسابات الختامية لعام 2017, مناقشة مقسوم الارباح لعام 2017 ومناقشة نقل مركز الادارة العامة للشركة من بغداد الى اربيل , تم ايقاف التداول اعتبارا من جلسة الثلاثاء 2018/9/11 . </t>
  </si>
  <si>
    <t>المصرف الاهلي</t>
  </si>
  <si>
    <t xml:space="preserve">عقد اجتماع الهيئة العامة يوم الاحد 2018/9/9 لمناقشة الحسابات الختامية لعام 2016 , ومناقشة العجز المتراكم والفائض المتراكم ، واضافة نشاط جديد الى الشركة ( نشاط الطلاءات الاسفلتية والبرافينية والعوازل والتي تدخل في تبليط الشوارع واطلاء السفن باعتباره مادة عازلة). </t>
  </si>
  <si>
    <t>سيعقد اجتماع الهيئة العامة يوم الاحد 2018/9/23 الساعة العاشرة صباحا في مقر الشركة الكائن في الكرادة داخل / قرب ساحة كهرمانة لمناقشة الحسابات الختامية لعام 2017 ، انتخاب مجلس ادارة جديد.الشركة متوقفة عن التداول منذ 2017/6/12 ، بقرار من هيئة الاوراق المالية</t>
  </si>
  <si>
    <t xml:space="preserve">سيعقد اجتماع الهيئة العامة يوم الثلاثاء 2018/9/25 الساعة العاشرة صباحا في مقر الشركة لمناقشة الحسابات الختامية لعام 2017 ، مناقشة العجز المتراكم لعام2017, سيتم ايقاف التداول اعتبارا من جلسة الخميس2018/9/20   . </t>
  </si>
  <si>
    <t>سيعقد اجتماع الهيئة العامة يوم الاثنين 2018/10/1 الساعة العاشرة صباحا في مقر الشركة لانتخاب (5) اعضاء اصلين ومثلهم  احتياط ممثلين عن القطاع الخاص , الشركة متوقفة عن التداول منذ 2018/8/8 , بقرار من هيئة الاوراق المالية</t>
  </si>
  <si>
    <t>مصرف الخليج التجاري(BGUC)</t>
  </si>
  <si>
    <t xml:space="preserve">سيعقد اجتماع الهيئة العامة يوم السبت 2018/9/29 الساعة العاشرة صباحا في مدينة اربيل / فندق ديفان لمناقشة الحسابات الختامية لعام 2017 ،مناقشة مقسوم الارباح لعام 2017 ، سيتم ايقاف التداول اعتبارا من جلسة الثلاثاء 2018/9/25 . </t>
  </si>
  <si>
    <t>المصرف العراقي الاسلامي</t>
  </si>
  <si>
    <t>BIIB</t>
  </si>
  <si>
    <t>مصرف كوردستان (BKUI)</t>
  </si>
  <si>
    <t xml:space="preserve">سيعقد اجتماع الهيئة العامة يوم السبت 2018/9/22 الساعة العاشرة صباحا في فرع الشركة في دهوك/شارع بارزان لمناقشة الحسابات الختامية لعام 2017 ،مناقشة مقسوم الارباح ، وإنتخاب (5) اعضاء اصلين ومثلهم  احتياط ، سيتم ايقاف التداول اعتبارا من جلسة الثلاثاء 2018/9/18 . </t>
  </si>
  <si>
    <t xml:space="preserve">عقد اجتماع الهيئة العامة يوم الخميس 2018/9/13 الساعة العاشرة صباحا في مقر الشركة الكائن في النجف الاشرف / شارع الحي الاشتراكي  لمناقشة الحسابات الختامية لعام 2017, مناقشة العدول عن الفقرات 6و7 من قرار الهيئة العامة المنعقد بتاريخ 2017/5/13 والخاصة بتغير نشاط الشركة وزيادة راس مال وذلك لصدور تعليمات جديدة من البنك المركزي العراقي بالدمج بين شركات التحويل المالي  واتخاذ القرار المناسب ومناقشة اقرار دمج شركة الامين العربية للتحويل المالي مع شركتنا شركة الحرير للتحويل  , تم ايقاف التداول اعتبارا من جلسة الاثنين 2018/9/10 . </t>
  </si>
  <si>
    <t xml:space="preserve">سيعقد اجتماع الهيئة العامة يوم الاثنين 2018/9/17 الساعة العاشرة صباحا في نادي العلوية لمناقشة الحسابات الختامية لعام 2017, مناقشة مقسوم الارباح لعام 2017, تم ايقاف التداول اعتبارا من جلسة الاربعاء 2018/9/12 . </t>
  </si>
  <si>
    <t>جلسة الاحد الموافق 2018/9/16</t>
  </si>
  <si>
    <t>نشرة التداول في السوق النظامي رقم (171)</t>
  </si>
  <si>
    <t>نشرة التداول في السوق الثاني رقم (150)</t>
  </si>
  <si>
    <t>الشركات غير المتداولة في السوق النظامي لجلسة الاحد الموافق 2018/9/16</t>
  </si>
  <si>
    <t xml:space="preserve"> الشركات غير المتداولة في السوق الثاني لجلسة الاحد الموافق 2018/9/16</t>
  </si>
  <si>
    <t>اخبار الشركات المساهمة المدرجة في سوق العراق للاوراق المالية الاحد الموافق 2018/9/16</t>
  </si>
  <si>
    <t xml:space="preserve">الوطنية للاستثمارات السياحية </t>
  </si>
  <si>
    <t>مجموع قطاع الاستثمار</t>
  </si>
  <si>
    <t>سوق العراق للأوراق المالية</t>
  </si>
  <si>
    <t>جلسة الاحد 2018/9/16</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</si>
  <si>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</si>
  <si>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</si>
  <si>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</si>
  <si>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</si>
  <si>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 xml:space="preserve">بغداد للمشروبات الغازية </t>
  </si>
  <si>
    <t xml:space="preserve">مجموع قطاع الصناعة </t>
  </si>
  <si>
    <t>المجموع الكلي</t>
  </si>
  <si>
    <t>نشرة  تداول الاسهم المباعة من غير العراقيين في السوق النظامي</t>
  </si>
  <si>
    <t xml:space="preserve">بلغ الرقم القياسي العام (542.66) نقطة منخفضا بنسبة (0.30)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</si>
</sst>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quot;£&quot;#,##0.000"/>
  </numFmts>
  <fonts count="35"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1"/>
      <color rgb="FF002060"/>
      <name val="Arial"/>
      <family val="2"/>
      <scheme val="minor"/>
    </font>
    <font>
      <b/>
      <sz val="13"/>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1"/>
      <name val="Arial"/>
      <family val="2"/>
    </font>
    <font>
      <b/>
      <sz val="11"/>
      <color rgb="FF002060"/>
      <name val="Arial"/>
      <family val="2"/>
      <charset val="178"/>
      <scheme val="minor"/>
    </font>
    <font>
      <b/>
      <sz val="12"/>
      <color rgb="FF00B050"/>
      <name val="Arial"/>
      <family val="2"/>
    </font>
    <font>
      <b/>
      <sz val="16"/>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29">
    <xf numFmtId="0" fontId="0" fillId="0" borderId="0" xfId="0"/>
    <xf numFmtId="0" fontId="2" fillId="2" borderId="1" xfId="1" applyFont="1" applyFill="1" applyBorder="1" applyAlignment="1">
      <alignment horizontal="center" vertical="center"/>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0" fontId="7" fillId="0" borderId="8" xfId="0" applyFont="1" applyFill="1" applyBorder="1" applyAlignment="1">
      <alignment vertical="center"/>
    </xf>
    <xf numFmtId="0" fontId="7" fillId="0" borderId="1" xfId="0" applyFont="1" applyFill="1" applyBorder="1" applyAlignment="1">
      <alignment vertical="center"/>
    </xf>
    <xf numFmtId="0" fontId="8" fillId="0" borderId="1" xfId="0" applyFont="1" applyFill="1" applyBorder="1" applyAlignment="1">
      <alignment vertical="center"/>
    </xf>
    <xf numFmtId="164" fontId="7" fillId="0" borderId="1" xfId="0" applyNumberFormat="1" applyFont="1" applyBorder="1" applyAlignment="1">
      <alignment horizontal="center" vertical="center"/>
    </xf>
    <xf numFmtId="0" fontId="7"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9" fillId="0" borderId="1" xfId="0" applyFont="1" applyBorder="1" applyAlignment="1">
      <alignment horizontal="center" vertical="center"/>
    </xf>
    <xf numFmtId="0" fontId="0" fillId="0" borderId="0" xfId="0" applyAlignment="1">
      <alignment vertical="center"/>
    </xf>
    <xf numFmtId="0" fontId="14" fillId="0" borderId="0" xfId="0" applyFont="1"/>
    <xf numFmtId="0" fontId="15" fillId="0" borderId="0" xfId="0" applyFont="1"/>
    <xf numFmtId="0" fontId="16" fillId="0" borderId="0" xfId="0" applyFont="1"/>
    <xf numFmtId="0" fontId="0" fillId="0" borderId="0" xfId="0" applyFont="1"/>
    <xf numFmtId="0" fontId="17" fillId="0" borderId="2" xfId="0" applyFont="1" applyBorder="1" applyAlignment="1">
      <alignment vertical="center"/>
    </xf>
    <xf numFmtId="4" fontId="7" fillId="0" borderId="1" xfId="0" applyNumberFormat="1" applyFont="1" applyBorder="1" applyAlignment="1">
      <alignment horizontal="center" vertical="center"/>
    </xf>
    <xf numFmtId="2" fontId="13" fillId="0" borderId="2" xfId="2" applyNumberFormat="1" applyFont="1" applyBorder="1" applyAlignment="1">
      <alignment vertical="center"/>
    </xf>
    <xf numFmtId="0" fontId="7" fillId="4" borderId="1" xfId="0" applyFont="1" applyFill="1" applyBorder="1" applyAlignment="1">
      <alignment vertical="center" wrapText="1"/>
    </xf>
    <xf numFmtId="0" fontId="7" fillId="4" borderId="1" xfId="0" applyFont="1" applyFill="1" applyBorder="1" applyAlignment="1">
      <alignment horizontal="right" vertical="center" wrapText="1"/>
    </xf>
    <xf numFmtId="0" fontId="18" fillId="0" borderId="0" xfId="0" applyFont="1"/>
    <xf numFmtId="2" fontId="13" fillId="0" borderId="17" xfId="2" applyNumberFormat="1" applyFont="1" applyBorder="1" applyAlignment="1">
      <alignment vertical="center"/>
    </xf>
    <xf numFmtId="0" fontId="7" fillId="0" borderId="18" xfId="0" applyFont="1" applyFill="1" applyBorder="1" applyAlignment="1">
      <alignment horizontal="center" vertical="center"/>
    </xf>
    <xf numFmtId="166"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16" fillId="0" borderId="0" xfId="0" applyFont="1" applyAlignment="1">
      <alignment vertical="center"/>
    </xf>
    <xf numFmtId="0" fontId="0" fillId="0" borderId="0" xfId="0" applyFont="1" applyAlignment="1">
      <alignment vertical="center"/>
    </xf>
    <xf numFmtId="2" fontId="3" fillId="0" borderId="15" xfId="0" applyNumberFormat="1" applyFont="1" applyBorder="1" applyAlignment="1">
      <alignment horizontal="right" vertical="center"/>
    </xf>
    <xf numFmtId="2" fontId="3" fillId="0" borderId="15" xfId="0" applyNumberFormat="1" applyFont="1" applyBorder="1" applyAlignment="1">
      <alignment vertical="center"/>
    </xf>
    <xf numFmtId="2" fontId="3" fillId="0" borderId="16" xfId="0" applyNumberFormat="1" applyFont="1" applyBorder="1" applyAlignment="1">
      <alignment vertical="center"/>
    </xf>
    <xf numFmtId="0" fontId="7" fillId="0" borderId="4" xfId="0" applyFont="1" applyFill="1" applyBorder="1" applyAlignment="1">
      <alignment vertical="center"/>
    </xf>
    <xf numFmtId="0" fontId="7" fillId="0" borderId="20" xfId="0" applyFont="1" applyFill="1" applyBorder="1" applyAlignment="1">
      <alignment vertical="center"/>
    </xf>
    <xf numFmtId="2" fontId="5" fillId="0" borderId="2" xfId="0" applyNumberFormat="1" applyFont="1" applyBorder="1" applyAlignment="1">
      <alignment horizontal="right" vertical="center"/>
    </xf>
    <xf numFmtId="0" fontId="5" fillId="0" borderId="0" xfId="0" applyFont="1" applyAlignment="1">
      <alignment vertical="center"/>
    </xf>
    <xf numFmtId="2" fontId="5" fillId="0" borderId="2" xfId="0" applyNumberFormat="1" applyFont="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horizontal="right" vertical="center" wrapText="1"/>
    </xf>
    <xf numFmtId="164" fontId="7" fillId="0" borderId="0" xfId="0" applyNumberFormat="1" applyFont="1" applyBorder="1" applyAlignment="1">
      <alignment horizontal="center" vertical="center"/>
    </xf>
    <xf numFmtId="0" fontId="8" fillId="0" borderId="21" xfId="0" applyFont="1" applyFill="1" applyBorder="1" applyAlignment="1">
      <alignment vertical="center"/>
    </xf>
    <xf numFmtId="2" fontId="13" fillId="0" borderId="0" xfId="2" applyNumberFormat="1" applyFont="1" applyBorder="1" applyAlignment="1">
      <alignment vertical="center"/>
    </xf>
    <xf numFmtId="3" fontId="17" fillId="0" borderId="2" xfId="0" applyNumberFormat="1" applyFont="1" applyBorder="1" applyAlignment="1"/>
    <xf numFmtId="0" fontId="17" fillId="0" borderId="2" xfId="0" applyFont="1" applyBorder="1" applyAlignment="1"/>
    <xf numFmtId="3" fontId="17" fillId="0" borderId="2" xfId="0" applyNumberFormat="1" applyFont="1" applyFill="1" applyBorder="1" applyAlignment="1"/>
    <xf numFmtId="3" fontId="7" fillId="0" borderId="1" xfId="0" applyNumberFormat="1" applyFont="1" applyBorder="1" applyAlignment="1">
      <alignment horizontal="center" vertical="center"/>
    </xf>
    <xf numFmtId="0" fontId="9" fillId="0" borderId="24" xfId="0" applyFont="1" applyBorder="1" applyAlignment="1">
      <alignment horizontal="center" vertical="center"/>
    </xf>
    <xf numFmtId="3"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0" borderId="26" xfId="0" applyFont="1" applyFill="1" applyBorder="1" applyAlignment="1">
      <alignment vertical="center"/>
    </xf>
    <xf numFmtId="164" fontId="7" fillId="0" borderId="26"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7" fillId="0" borderId="1" xfId="0" applyFont="1" applyBorder="1" applyAlignment="1">
      <alignment vertical="center" wrapText="1"/>
    </xf>
    <xf numFmtId="164" fontId="7" fillId="0" borderId="29" xfId="0" applyNumberFormat="1" applyFont="1" applyBorder="1" applyAlignment="1">
      <alignment horizontal="center" vertical="center"/>
    </xf>
    <xf numFmtId="0" fontId="2" fillId="0" borderId="29" xfId="0" applyFont="1" applyFill="1" applyBorder="1" applyAlignment="1">
      <alignment vertical="center"/>
    </xf>
    <xf numFmtId="0" fontId="7" fillId="0" borderId="29" xfId="0" applyFont="1" applyFill="1" applyBorder="1" applyAlignment="1">
      <alignment vertical="center"/>
    </xf>
    <xf numFmtId="0" fontId="7" fillId="4" borderId="32" xfId="0" applyFont="1" applyFill="1" applyBorder="1" applyAlignment="1">
      <alignment horizontal="right" vertical="center" wrapText="1"/>
    </xf>
    <xf numFmtId="3" fontId="0" fillId="0" borderId="0" xfId="0" applyNumberFormat="1"/>
    <xf numFmtId="0" fontId="7" fillId="0" borderId="33" xfId="0" applyFont="1" applyFill="1" applyBorder="1" applyAlignment="1">
      <alignment vertical="center"/>
    </xf>
    <xf numFmtId="164" fontId="7" fillId="0" borderId="31" xfId="0" applyNumberFormat="1" applyFont="1" applyBorder="1" applyAlignment="1">
      <alignment horizontal="center" vertical="center"/>
    </xf>
    <xf numFmtId="0" fontId="7" fillId="0" borderId="34" xfId="0" applyFont="1" applyFill="1" applyBorder="1" applyAlignment="1">
      <alignment vertical="center"/>
    </xf>
    <xf numFmtId="164" fontId="7" fillId="0" borderId="34" xfId="0" applyNumberFormat="1" applyFont="1" applyBorder="1" applyAlignment="1">
      <alignment horizontal="center" vertical="center"/>
    </xf>
    <xf numFmtId="0" fontId="2" fillId="0" borderId="34" xfId="0" applyFont="1" applyFill="1" applyBorder="1" applyAlignment="1">
      <alignment vertical="center"/>
    </xf>
    <xf numFmtId="0" fontId="7" fillId="0" borderId="1" xfId="0" applyFont="1" applyFill="1" applyBorder="1" applyAlignment="1">
      <alignment horizontal="right" vertical="center" wrapText="1"/>
    </xf>
    <xf numFmtId="0" fontId="7" fillId="0" borderId="35" xfId="0" applyFont="1" applyFill="1" applyBorder="1" applyAlignment="1">
      <alignment vertical="center"/>
    </xf>
    <xf numFmtId="0" fontId="7" fillId="4" borderId="35" xfId="0" applyFont="1" applyFill="1" applyBorder="1" applyAlignment="1">
      <alignment horizontal="right" vertical="center" wrapText="1"/>
    </xf>
    <xf numFmtId="164" fontId="7" fillId="0" borderId="35" xfId="0" applyNumberFormat="1" applyFont="1" applyBorder="1" applyAlignment="1">
      <alignment horizontal="center" vertical="center"/>
    </xf>
    <xf numFmtId="164" fontId="7" fillId="0" borderId="37" xfId="0" applyNumberFormat="1" applyFont="1" applyFill="1" applyBorder="1" applyAlignment="1">
      <alignment horizontal="center" vertical="center"/>
    </xf>
    <xf numFmtId="0" fontId="7" fillId="4" borderId="38" xfId="0" applyFont="1" applyFill="1" applyBorder="1" applyAlignment="1">
      <alignment horizontal="right" vertical="center" wrapText="1"/>
    </xf>
    <xf numFmtId="0" fontId="7" fillId="0" borderId="39" xfId="0" applyFont="1" applyFill="1" applyBorder="1" applyAlignment="1">
      <alignment vertical="center"/>
    </xf>
    <xf numFmtId="164" fontId="7" fillId="0" borderId="39" xfId="0" applyNumberFormat="1" applyFont="1" applyBorder="1" applyAlignment="1">
      <alignment horizontal="center" vertical="center"/>
    </xf>
    <xf numFmtId="0" fontId="7" fillId="4" borderId="39" xfId="0" applyFont="1" applyFill="1" applyBorder="1" applyAlignment="1">
      <alignment horizontal="right" vertical="center" wrapText="1"/>
    </xf>
    <xf numFmtId="164" fontId="8" fillId="0" borderId="39" xfId="0" applyNumberFormat="1" applyFont="1" applyBorder="1" applyAlignment="1">
      <alignment horizontal="center" vertical="center"/>
    </xf>
    <xf numFmtId="0" fontId="0" fillId="4" borderId="0" xfId="0" applyFill="1"/>
    <xf numFmtId="3" fontId="7" fillId="0" borderId="1" xfId="0" applyNumberFormat="1" applyFont="1" applyBorder="1" applyAlignment="1">
      <alignment horizontal="center" vertical="center"/>
    </xf>
    <xf numFmtId="0" fontId="7" fillId="4" borderId="42" xfId="0" applyFont="1" applyFill="1" applyBorder="1" applyAlignment="1">
      <alignment horizontal="right" vertical="center" wrapText="1"/>
    </xf>
    <xf numFmtId="164" fontId="7" fillId="0" borderId="42" xfId="0" applyNumberFormat="1" applyFont="1" applyBorder="1" applyAlignment="1">
      <alignment horizontal="center" vertical="center"/>
    </xf>
    <xf numFmtId="164" fontId="8" fillId="0" borderId="42" xfId="0" applyNumberFormat="1" applyFont="1" applyBorder="1" applyAlignment="1">
      <alignment horizontal="center" vertical="center"/>
    </xf>
    <xf numFmtId="0" fontId="2" fillId="0" borderId="43" xfId="0" applyFont="1" applyFill="1" applyBorder="1" applyAlignment="1">
      <alignment vertical="center"/>
    </xf>
    <xf numFmtId="0" fontId="7" fillId="0" borderId="43" xfId="0" applyFont="1" applyFill="1" applyBorder="1" applyAlignment="1">
      <alignment vertical="center"/>
    </xf>
    <xf numFmtId="164" fontId="7" fillId="0" borderId="43"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0" borderId="46" xfId="0" applyFont="1" applyFill="1" applyBorder="1" applyAlignment="1">
      <alignment vertical="center"/>
    </xf>
    <xf numFmtId="0" fontId="2" fillId="0" borderId="46" xfId="0" applyFont="1" applyFill="1" applyBorder="1" applyAlignment="1">
      <alignment vertical="center"/>
    </xf>
    <xf numFmtId="0" fontId="7" fillId="0" borderId="47" xfId="0" applyFont="1" applyFill="1" applyBorder="1" applyAlignment="1">
      <alignment horizontal="center" vertical="center"/>
    </xf>
    <xf numFmtId="166" fontId="7" fillId="0" borderId="48" xfId="0" applyNumberFormat="1" applyFont="1" applyBorder="1" applyAlignment="1">
      <alignment horizontal="center" vertical="center"/>
    </xf>
    <xf numFmtId="2" fontId="7" fillId="0" borderId="48" xfId="0" applyNumberFormat="1" applyFont="1" applyBorder="1" applyAlignment="1">
      <alignment horizontal="center" vertical="center"/>
    </xf>
    <xf numFmtId="0" fontId="7" fillId="0" borderId="48" xfId="0" applyFont="1" applyFill="1" applyBorder="1" applyAlignment="1">
      <alignment vertical="center"/>
    </xf>
    <xf numFmtId="164" fontId="7" fillId="0" borderId="48" xfId="0" applyNumberFormat="1" applyFont="1" applyBorder="1" applyAlignment="1">
      <alignment horizontal="center" vertical="center"/>
    </xf>
    <xf numFmtId="2" fontId="7" fillId="0" borderId="21" xfId="2" applyNumberFormat="1" applyFont="1" applyBorder="1" applyAlignment="1">
      <alignment horizontal="center" vertical="center"/>
    </xf>
    <xf numFmtId="14" fontId="7" fillId="4" borderId="21" xfId="0" applyNumberFormat="1" applyFont="1" applyFill="1" applyBorder="1" applyAlignment="1">
      <alignment vertical="center" wrapText="1"/>
    </xf>
    <xf numFmtId="164" fontId="7" fillId="4" borderId="1" xfId="0" applyNumberFormat="1" applyFont="1" applyFill="1" applyBorder="1" applyAlignment="1">
      <alignment horizontal="right" vertical="center" wrapText="1"/>
    </xf>
    <xf numFmtId="0" fontId="7" fillId="4" borderId="28" xfId="0" applyFont="1" applyFill="1" applyBorder="1" applyAlignment="1">
      <alignment vertical="center" wrapText="1"/>
    </xf>
    <xf numFmtId="14" fontId="7" fillId="4" borderId="28" xfId="0" applyNumberFormat="1" applyFont="1" applyFill="1" applyBorder="1" applyAlignment="1">
      <alignment vertical="center" wrapText="1"/>
    </xf>
    <xf numFmtId="2" fontId="7" fillId="4" borderId="1" xfId="0" applyNumberFormat="1" applyFont="1" applyFill="1" applyBorder="1" applyAlignment="1">
      <alignment horizontal="right" vertical="center" wrapText="1"/>
    </xf>
    <xf numFmtId="3" fontId="7"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167" fontId="0" fillId="0" borderId="0" xfId="0" applyNumberFormat="1"/>
    <xf numFmtId="0" fontId="7" fillId="4" borderId="50" xfId="0" applyFont="1" applyFill="1" applyBorder="1" applyAlignment="1">
      <alignment horizontal="right" vertical="center" wrapText="1"/>
    </xf>
    <xf numFmtId="164" fontId="7" fillId="0" borderId="53" xfId="0" applyNumberFormat="1" applyFont="1" applyBorder="1" applyAlignment="1">
      <alignment horizontal="center" vertical="center"/>
    </xf>
    <xf numFmtId="3" fontId="7" fillId="0" borderId="11" xfId="0" applyNumberFormat="1" applyFont="1" applyBorder="1" applyAlignment="1">
      <alignment horizontal="center" vertical="center"/>
    </xf>
    <xf numFmtId="2" fontId="20" fillId="4" borderId="0" xfId="0" applyNumberFormat="1" applyFont="1" applyFill="1" applyBorder="1" applyAlignment="1">
      <alignment horizontal="center" vertical="center"/>
    </xf>
    <xf numFmtId="2" fontId="22" fillId="4" borderId="0" xfId="0" applyNumberFormat="1" applyFont="1" applyFill="1" applyBorder="1" applyAlignment="1">
      <alignment horizontal="center" vertical="center"/>
    </xf>
    <xf numFmtId="2" fontId="7" fillId="0" borderId="0" xfId="0" applyNumberFormat="1" applyFont="1" applyFill="1" applyBorder="1" applyAlignment="1">
      <alignment horizontal="right" vertical="center"/>
    </xf>
    <xf numFmtId="2" fontId="7" fillId="0" borderId="0" xfId="0" applyNumberFormat="1" applyFont="1" applyBorder="1" applyAlignment="1">
      <alignment horizontal="center" vertical="center"/>
    </xf>
    <xf numFmtId="2" fontId="21" fillId="0" borderId="0" xfId="0" applyNumberFormat="1" applyFont="1" applyBorder="1" applyAlignment="1">
      <alignment horizontal="center" vertical="center"/>
    </xf>
    <xf numFmtId="0" fontId="2" fillId="0" borderId="11" xfId="0" applyFont="1" applyFill="1" applyBorder="1" applyAlignment="1">
      <alignment vertical="center"/>
    </xf>
    <xf numFmtId="164" fontId="7" fillId="0" borderId="11" xfId="0" applyNumberFormat="1" applyFont="1" applyBorder="1" applyAlignment="1">
      <alignment horizontal="center" vertical="center"/>
    </xf>
    <xf numFmtId="4" fontId="24" fillId="0" borderId="11" xfId="0" applyNumberFormat="1" applyFont="1" applyBorder="1" applyAlignment="1">
      <alignment horizontal="center" vertical="center"/>
    </xf>
    <xf numFmtId="2" fontId="10" fillId="0" borderId="17" xfId="0" applyNumberFormat="1" applyFont="1" applyBorder="1" applyAlignment="1">
      <alignment vertical="center"/>
    </xf>
    <xf numFmtId="0" fontId="20" fillId="2" borderId="1" xfId="1" applyFont="1" applyFill="1" applyBorder="1" applyAlignment="1">
      <alignment horizontal="center" vertical="center"/>
    </xf>
    <xf numFmtId="0" fontId="20" fillId="2" borderId="1" xfId="1" applyFont="1" applyFill="1" applyBorder="1" applyAlignment="1">
      <alignment horizontal="center" vertical="center" wrapText="1"/>
    </xf>
    <xf numFmtId="0" fontId="29" fillId="0" borderId="0" xfId="0" applyFont="1" applyAlignment="1">
      <alignment vertical="center"/>
    </xf>
    <xf numFmtId="0" fontId="3" fillId="0" borderId="0" xfId="0" applyFont="1" applyAlignment="1">
      <alignment vertical="center"/>
    </xf>
    <xf numFmtId="0" fontId="7" fillId="4" borderId="53" xfId="0" applyFont="1" applyFill="1" applyBorder="1" applyAlignment="1">
      <alignment horizontal="right" vertical="center" wrapText="1"/>
    </xf>
    <xf numFmtId="3"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164" fontId="7" fillId="0" borderId="57" xfId="0" applyNumberFormat="1" applyFont="1" applyFill="1" applyBorder="1" applyAlignment="1">
      <alignment horizontal="center" vertical="center"/>
    </xf>
    <xf numFmtId="0" fontId="7" fillId="0" borderId="54" xfId="0" applyFont="1" applyFill="1" applyBorder="1" applyAlignment="1">
      <alignment horizontal="right" vertical="center"/>
    </xf>
    <xf numFmtId="0" fontId="7" fillId="0" borderId="56" xfId="0" applyFont="1" applyFill="1" applyBorder="1" applyAlignment="1">
      <alignment horizontal="right" vertical="center"/>
    </xf>
    <xf numFmtId="3" fontId="7" fillId="0" borderId="1" xfId="0" applyNumberFormat="1" applyFont="1" applyBorder="1" applyAlignment="1">
      <alignment horizontal="center" vertical="center"/>
    </xf>
    <xf numFmtId="164" fontId="8" fillId="0" borderId="53" xfId="0" applyNumberFormat="1" applyFont="1" applyBorder="1" applyAlignment="1">
      <alignment horizontal="center" vertical="center"/>
    </xf>
    <xf numFmtId="0" fontId="8" fillId="0" borderId="1" xfId="0" applyFont="1" applyFill="1" applyBorder="1" applyAlignment="1">
      <alignment horizontal="right" vertical="center"/>
    </xf>
    <xf numFmtId="0" fontId="7" fillId="0" borderId="8" xfId="0" applyFont="1" applyFill="1" applyBorder="1" applyAlignment="1">
      <alignment horizontal="right" vertical="center"/>
    </xf>
    <xf numFmtId="4" fontId="21" fillId="0" borderId="1" xfId="0" applyNumberFormat="1" applyFont="1" applyBorder="1" applyAlignment="1">
      <alignment horizontal="center" vertical="center"/>
    </xf>
    <xf numFmtId="0" fontId="31" fillId="0" borderId="0" xfId="0" applyFont="1" applyAlignment="1">
      <alignment vertical="center"/>
    </xf>
    <xf numFmtId="0" fontId="33" fillId="2" borderId="62" xfId="0" applyFont="1" applyFill="1" applyBorder="1" applyAlignment="1">
      <alignment horizontal="center" vertical="center"/>
    </xf>
    <xf numFmtId="0" fontId="33" fillId="2" borderId="62" xfId="0" applyFont="1" applyFill="1" applyBorder="1" applyAlignment="1">
      <alignment horizontal="center" vertical="center" wrapText="1"/>
    </xf>
    <xf numFmtId="0" fontId="32" fillId="0" borderId="62" xfId="2" applyFont="1" applyFill="1" applyBorder="1" applyAlignment="1">
      <alignment horizontal="right" vertical="center"/>
    </xf>
    <xf numFmtId="0" fontId="32" fillId="0" borderId="62" xfId="2" applyFont="1" applyFill="1" applyBorder="1" applyAlignment="1">
      <alignment horizontal="left" vertical="center"/>
    </xf>
    <xf numFmtId="3" fontId="32" fillId="0" borderId="66" xfId="2" applyNumberFormat="1" applyFont="1" applyFill="1" applyBorder="1" applyAlignment="1">
      <alignment horizontal="center" vertical="center"/>
    </xf>
    <xf numFmtId="0" fontId="34" fillId="0" borderId="0" xfId="0" applyFont="1"/>
    <xf numFmtId="0" fontId="32" fillId="2" borderId="62" xfId="0" applyFont="1" applyFill="1" applyBorder="1" applyAlignment="1">
      <alignment horizontal="center" vertical="center"/>
    </xf>
    <xf numFmtId="0" fontId="32" fillId="2" borderId="62" xfId="0" applyFont="1" applyFill="1" applyBorder="1" applyAlignment="1">
      <alignment horizontal="center" vertical="center" wrapText="1"/>
    </xf>
    <xf numFmtId="2" fontId="6" fillId="0" borderId="13"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4" fillId="0" borderId="40"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41" xfId="0" applyNumberFormat="1" applyFont="1" applyBorder="1" applyAlignment="1">
      <alignment horizontal="center" vertical="center"/>
    </xf>
    <xf numFmtId="0" fontId="20" fillId="0" borderId="5" xfId="0" applyFont="1" applyFill="1" applyBorder="1" applyAlignment="1">
      <alignment horizontal="center" vertical="center"/>
    </xf>
    <xf numFmtId="0" fontId="20" fillId="0" borderId="22" xfId="0" applyFont="1" applyFill="1" applyBorder="1" applyAlignment="1">
      <alignment horizontal="center" vertical="center"/>
    </xf>
    <xf numFmtId="2" fontId="0" fillId="0" borderId="23" xfId="0" applyNumberFormat="1" applyBorder="1" applyAlignment="1">
      <alignment horizontal="center"/>
    </xf>
    <xf numFmtId="2" fontId="0" fillId="0" borderId="6" xfId="0" applyNumberFormat="1" applyBorder="1" applyAlignment="1">
      <alignment horizontal="center"/>
    </xf>
    <xf numFmtId="2" fontId="0" fillId="0" borderId="22" xfId="0" applyNumberFormat="1" applyBorder="1" applyAlignment="1">
      <alignment horizontal="center"/>
    </xf>
    <xf numFmtId="2" fontId="4" fillId="0" borderId="23"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22" xfId="0" applyNumberFormat="1" applyFont="1" applyBorder="1" applyAlignment="1">
      <alignment horizontal="center" vertical="center"/>
    </xf>
    <xf numFmtId="0" fontId="26" fillId="5" borderId="11" xfId="0" applyFont="1" applyFill="1" applyBorder="1" applyAlignment="1">
      <alignment horizontal="center" vertical="center"/>
    </xf>
    <xf numFmtId="0" fontId="9" fillId="0" borderId="23" xfId="0" applyFont="1" applyBorder="1" applyAlignment="1">
      <alignment horizontal="center" vertical="center"/>
    </xf>
    <xf numFmtId="0" fontId="9" fillId="0" borderId="6" xfId="0" applyFont="1" applyBorder="1" applyAlignment="1">
      <alignment horizontal="center" vertical="center"/>
    </xf>
    <xf numFmtId="0" fontId="9" fillId="0" borderId="22" xfId="0" applyFont="1" applyBorder="1" applyAlignment="1">
      <alignment horizontal="center" vertical="center"/>
    </xf>
    <xf numFmtId="3" fontId="7" fillId="0" borderId="54" xfId="0" applyNumberFormat="1" applyFont="1" applyBorder="1" applyAlignment="1">
      <alignment horizontal="center" vertical="center"/>
    </xf>
    <xf numFmtId="3" fontId="7" fillId="0" borderId="55" xfId="0" applyNumberFormat="1" applyFont="1" applyBorder="1" applyAlignment="1">
      <alignment horizontal="center" vertical="center"/>
    </xf>
    <xf numFmtId="3" fontId="7" fillId="0" borderId="56" xfId="0" applyNumberFormat="1" applyFont="1" applyBorder="1" applyAlignment="1">
      <alignment horizontal="center" vertical="center"/>
    </xf>
    <xf numFmtId="0" fontId="7" fillId="0" borderId="54"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6" xfId="0" applyFont="1" applyFill="1" applyBorder="1" applyAlignment="1">
      <alignment horizontal="right" vertical="center"/>
    </xf>
    <xf numFmtId="3" fontId="7" fillId="0" borderId="49" xfId="0" applyNumberFormat="1" applyFont="1" applyBorder="1" applyAlignment="1">
      <alignment horizontal="center" vertical="center"/>
    </xf>
    <xf numFmtId="3" fontId="7" fillId="0" borderId="45" xfId="0" applyNumberFormat="1" applyFont="1" applyBorder="1" applyAlignment="1">
      <alignment horizontal="center" vertical="center"/>
    </xf>
    <xf numFmtId="3" fontId="7" fillId="0" borderId="44" xfId="0" applyNumberFormat="1" applyFont="1" applyBorder="1" applyAlignment="1">
      <alignment horizontal="center" vertical="center"/>
    </xf>
    <xf numFmtId="0" fontId="3" fillId="0" borderId="4" xfId="0" applyFont="1" applyBorder="1" applyAlignment="1">
      <alignment horizontal="center" vertical="center"/>
    </xf>
    <xf numFmtId="3" fontId="17" fillId="0" borderId="13" xfId="0" applyNumberFormat="1" applyFont="1" applyBorder="1" applyAlignment="1">
      <alignment horizontal="right" vertical="center"/>
    </xf>
    <xf numFmtId="0" fontId="17" fillId="0" borderId="14" xfId="0" applyFont="1" applyBorder="1" applyAlignment="1">
      <alignment horizontal="right" vertical="center"/>
    </xf>
    <xf numFmtId="0" fontId="17" fillId="0" borderId="15" xfId="0" applyFont="1" applyBorder="1" applyAlignment="1">
      <alignment horizontal="right" vertical="center"/>
    </xf>
    <xf numFmtId="3" fontId="17" fillId="0" borderId="14" xfId="0" applyNumberFormat="1" applyFont="1" applyBorder="1" applyAlignment="1">
      <alignment horizontal="right" vertical="center"/>
    </xf>
    <xf numFmtId="3" fontId="17" fillId="0" borderId="15" xfId="0" applyNumberFormat="1" applyFont="1" applyBorder="1" applyAlignment="1">
      <alignment horizontal="right" vertical="center"/>
    </xf>
    <xf numFmtId="0" fontId="17" fillId="0" borderId="13" xfId="0" applyFont="1" applyBorder="1" applyAlignment="1">
      <alignment horizontal="right" vertical="center"/>
    </xf>
    <xf numFmtId="4" fontId="25" fillId="0" borderId="13" xfId="0" applyNumberFormat="1" applyFont="1" applyBorder="1" applyAlignment="1">
      <alignment horizontal="right" vertical="center"/>
    </xf>
    <xf numFmtId="4" fontId="25" fillId="0" borderId="15" xfId="0" applyNumberFormat="1" applyFont="1" applyBorder="1" applyAlignment="1">
      <alignment horizontal="right" vertical="center"/>
    </xf>
    <xf numFmtId="2" fontId="6" fillId="0" borderId="9"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2" fontId="0" fillId="0" borderId="5" xfId="0" applyNumberFormat="1" applyBorder="1" applyAlignment="1">
      <alignment horizontal="center"/>
    </xf>
    <xf numFmtId="2" fontId="27" fillId="4" borderId="11" xfId="0" applyNumberFormat="1" applyFont="1" applyFill="1" applyBorder="1" applyAlignment="1">
      <alignment horizontal="center" vertical="center"/>
    </xf>
    <xf numFmtId="2" fontId="28" fillId="4" borderId="11" xfId="0" applyNumberFormat="1" applyFont="1" applyFill="1" applyBorder="1" applyAlignment="1">
      <alignment horizontal="center" vertical="center"/>
    </xf>
    <xf numFmtId="2" fontId="4" fillId="0" borderId="5" xfId="0" applyNumberFormat="1" applyFont="1" applyBorder="1" applyAlignment="1">
      <alignment horizontal="center" vertical="center"/>
    </xf>
    <xf numFmtId="2" fontId="4" fillId="0" borderId="7" xfId="0" applyNumberFormat="1"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58" xfId="0" applyFont="1" applyFill="1" applyBorder="1" applyAlignment="1">
      <alignment horizontal="right" vertical="center"/>
    </xf>
    <xf numFmtId="0" fontId="7" fillId="0" borderId="59" xfId="0" applyFont="1" applyFill="1" applyBorder="1" applyAlignment="1">
      <alignment horizontal="right" vertical="center"/>
    </xf>
    <xf numFmtId="0" fontId="7" fillId="0" borderId="60" xfId="0" applyFont="1" applyFill="1" applyBorder="1" applyAlignment="1">
      <alignment horizontal="right" vertical="center"/>
    </xf>
    <xf numFmtId="3" fontId="7" fillId="0" borderId="1" xfId="0" applyNumberFormat="1" applyFont="1" applyBorder="1" applyAlignment="1">
      <alignment horizontal="center" vertical="center"/>
    </xf>
    <xf numFmtId="164" fontId="19" fillId="0" borderId="5" xfId="0" applyNumberFormat="1" applyFont="1" applyBorder="1" applyAlignment="1">
      <alignment horizontal="right" vertical="center" wrapText="1"/>
    </xf>
    <xf numFmtId="164" fontId="19" fillId="0" borderId="6" xfId="0" applyNumberFormat="1" applyFont="1" applyBorder="1" applyAlignment="1">
      <alignment horizontal="right" vertical="center" wrapText="1"/>
    </xf>
    <xf numFmtId="164" fontId="19" fillId="0" borderId="19" xfId="0" applyNumberFormat="1" applyFont="1" applyBorder="1" applyAlignment="1">
      <alignment horizontal="right" vertical="center" wrapText="1"/>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6"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2" xfId="0" applyFont="1" applyFill="1" applyBorder="1" applyAlignment="1">
      <alignment horizontal="center"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1" fillId="0" borderId="0" xfId="0" applyFont="1" applyAlignment="1">
      <alignment horizontal="right" vertical="center"/>
    </xf>
    <xf numFmtId="0" fontId="32" fillId="0" borderId="0" xfId="0" applyFont="1" applyAlignment="1">
      <alignment horizontal="right" vertical="center"/>
    </xf>
    <xf numFmtId="0" fontId="31" fillId="0" borderId="61" xfId="0" applyFont="1" applyBorder="1" applyAlignment="1">
      <alignment horizontal="right" vertical="center"/>
    </xf>
    <xf numFmtId="0" fontId="32" fillId="0"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67" xfId="2" applyFont="1" applyFill="1" applyBorder="1" applyAlignment="1">
      <alignment horizontal="center" vertical="center"/>
    </xf>
    <xf numFmtId="0" fontId="32" fillId="0" borderId="68" xfId="2" applyFont="1" applyFill="1" applyBorder="1" applyAlignment="1">
      <alignment horizontal="center" vertical="center"/>
    </xf>
    <xf numFmtId="2" fontId="11" fillId="0" borderId="1" xfId="0" applyNumberFormat="1" applyFont="1" applyBorder="1" applyAlignment="1">
      <alignment horizontal="center" vertical="center"/>
    </xf>
    <xf numFmtId="0" fontId="12" fillId="0" borderId="4" xfId="0" applyFont="1" applyBorder="1" applyAlignment="1">
      <alignment horizontal="center" vertical="center"/>
    </xf>
    <xf numFmtId="0" fontId="9" fillId="0" borderId="1" xfId="0" applyFont="1" applyBorder="1" applyAlignment="1">
      <alignment horizontal="center" vertical="center"/>
    </xf>
    <xf numFmtId="0" fontId="4" fillId="0" borderId="6" xfId="0" applyFont="1" applyBorder="1" applyAlignment="1">
      <alignment horizontal="center" vertical="center"/>
    </xf>
    <xf numFmtId="2" fontId="23" fillId="0" borderId="23" xfId="0" applyNumberFormat="1" applyFont="1" applyBorder="1" applyAlignment="1">
      <alignment horizontal="center" vertical="center"/>
    </xf>
    <xf numFmtId="2" fontId="23" fillId="0" borderId="6" xfId="0" applyNumberFormat="1" applyFont="1" applyBorder="1" applyAlignment="1">
      <alignment horizontal="center" vertical="center"/>
    </xf>
    <xf numFmtId="2" fontId="23" fillId="0" borderId="22" xfId="0" applyNumberFormat="1" applyFont="1" applyBorder="1" applyAlignment="1">
      <alignment horizontal="center" vertical="center"/>
    </xf>
    <xf numFmtId="2" fontId="23" fillId="0" borderId="1" xfId="0" applyNumberFormat="1" applyFont="1" applyBorder="1" applyAlignment="1">
      <alignment horizontal="center" vertical="center"/>
    </xf>
    <xf numFmtId="2" fontId="13" fillId="0" borderId="9" xfId="2" applyNumberFormat="1" applyFont="1" applyBorder="1" applyAlignment="1">
      <alignment horizontal="center" vertical="center"/>
    </xf>
    <xf numFmtId="164" fontId="30" fillId="0" borderId="0" xfId="0" applyNumberFormat="1" applyFont="1" applyBorder="1" applyAlignment="1">
      <alignment horizontal="center" vertical="center" wrapText="1"/>
    </xf>
    <xf numFmtId="165" fontId="17" fillId="3" borderId="4" xfId="2" applyNumberFormat="1" applyFont="1" applyFill="1" applyBorder="1" applyAlignment="1">
      <alignment horizontal="right" vertical="center"/>
    </xf>
    <xf numFmtId="164" fontId="7" fillId="0" borderId="25" xfId="0" applyNumberFormat="1" applyFont="1" applyBorder="1" applyAlignment="1">
      <alignment horizontal="right" vertical="center" wrapText="1"/>
    </xf>
    <xf numFmtId="164" fontId="7" fillId="0" borderId="22" xfId="0" applyNumberFormat="1" applyFont="1" applyBorder="1" applyAlignment="1">
      <alignment horizontal="right" vertical="center" wrapText="1"/>
    </xf>
    <xf numFmtId="164" fontId="7" fillId="0" borderId="5" xfId="0" applyNumberFormat="1" applyFont="1" applyFill="1" applyBorder="1" applyAlignment="1">
      <alignment horizontal="right" vertical="center" wrapText="1"/>
    </xf>
    <xf numFmtId="164" fontId="7" fillId="0" borderId="7" xfId="0" applyNumberFormat="1" applyFont="1" applyFill="1" applyBorder="1" applyAlignment="1">
      <alignment horizontal="right" vertical="center" wrapText="1"/>
    </xf>
    <xf numFmtId="164" fontId="7" fillId="0" borderId="54" xfId="0" applyNumberFormat="1" applyFont="1" applyFill="1" applyBorder="1" applyAlignment="1">
      <alignment horizontal="right" vertical="center" wrapText="1"/>
    </xf>
    <xf numFmtId="164" fontId="7" fillId="0" borderId="56" xfId="0" applyNumberFormat="1" applyFont="1" applyFill="1" applyBorder="1" applyAlignment="1">
      <alignment horizontal="right" vertical="center" wrapText="1"/>
    </xf>
    <xf numFmtId="164" fontId="19" fillId="0" borderId="51" xfId="0" applyNumberFormat="1" applyFont="1" applyBorder="1" applyAlignment="1">
      <alignment horizontal="right" vertical="center" wrapText="1"/>
    </xf>
    <xf numFmtId="164" fontId="19" fillId="0" borderId="52" xfId="0" applyNumberFormat="1" applyFont="1" applyBorder="1" applyAlignment="1">
      <alignment horizontal="right" vertical="center" wrapText="1"/>
    </xf>
    <xf numFmtId="165" fontId="17" fillId="3" borderId="27" xfId="2" applyNumberFormat="1" applyFont="1" applyFill="1" applyBorder="1" applyAlignment="1">
      <alignment horizontal="right" vertical="center"/>
    </xf>
    <xf numFmtId="164" fontId="7" fillId="0" borderId="30" xfId="0" applyNumberFormat="1" applyFont="1" applyFill="1" applyBorder="1" applyAlignment="1">
      <alignment horizontal="right" vertical="center" wrapText="1"/>
    </xf>
    <xf numFmtId="164" fontId="7" fillId="0" borderId="31" xfId="0" applyNumberFormat="1" applyFont="1" applyFill="1" applyBorder="1" applyAlignment="1">
      <alignment horizontal="right" vertical="center" wrapText="1"/>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485775</xdr:colOff>
      <xdr:row>0</xdr:row>
      <xdr:rowOff>104777</xdr:rowOff>
    </xdr:from>
    <xdr:to>
      <xdr:col>13</xdr:col>
      <xdr:colOff>914401</xdr:colOff>
      <xdr:row>2</xdr:row>
      <xdr:rowOff>123825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50774" y="104777"/>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6"/>
  <sheetViews>
    <sheetView rightToLeft="1" tabSelected="1" topLeftCell="A64" workbookViewId="0">
      <selection activeCell="B73" sqref="B73"/>
    </sheetView>
  </sheetViews>
  <sheetFormatPr defaultRowHeight="14.25" x14ac:dyDescent="0.2"/>
  <cols>
    <col min="1" max="1" width="1.625" customWidth="1"/>
    <col min="2" max="2" width="17.875" customWidth="1"/>
    <col min="3" max="3" width="7" customWidth="1"/>
    <col min="4" max="6" width="7.25" customWidth="1"/>
    <col min="7" max="7" width="7.125" customWidth="1"/>
    <col min="8" max="8" width="7.25" customWidth="1"/>
    <col min="9" max="9" width="7" customWidth="1"/>
    <col min="10" max="10" width="7.25" customWidth="1"/>
    <col min="11" max="11" width="6.625" customWidth="1"/>
    <col min="12" max="12" width="7.75" customWidth="1"/>
    <col min="13" max="13" width="13.125" customWidth="1"/>
    <col min="14" max="14" width="13.375" customWidth="1"/>
    <col min="17" max="18" width="10.875" bestFit="1" customWidth="1"/>
  </cols>
  <sheetData>
    <row r="1" spans="2:18" s="4" customFormat="1" ht="39.950000000000003" customHeight="1" x14ac:dyDescent="0.2">
      <c r="B1" s="138" t="s">
        <v>0</v>
      </c>
      <c r="C1" s="139"/>
      <c r="D1" s="140"/>
      <c r="E1" s="3"/>
      <c r="F1" s="3"/>
      <c r="G1" s="3"/>
      <c r="H1" s="3"/>
      <c r="I1" s="3"/>
      <c r="J1" s="3"/>
      <c r="K1" s="3"/>
      <c r="L1" s="3"/>
      <c r="M1" s="3"/>
    </row>
    <row r="2" spans="2:18" ht="41.25" customHeight="1" x14ac:dyDescent="0.2">
      <c r="B2" s="113" t="s">
        <v>285</v>
      </c>
      <c r="C2" s="113"/>
      <c r="D2" s="113"/>
      <c r="E2" s="3"/>
      <c r="F2" s="3"/>
      <c r="G2" s="3"/>
      <c r="H2" s="3"/>
      <c r="I2" s="3"/>
      <c r="J2" s="3"/>
      <c r="K2" s="3"/>
      <c r="L2" s="3"/>
      <c r="M2" s="3"/>
      <c r="N2" s="4"/>
    </row>
    <row r="3" spans="2:18" ht="39.75" customHeight="1" x14ac:dyDescent="0.3">
      <c r="B3" s="33" t="s">
        <v>1</v>
      </c>
      <c r="C3" s="166">
        <f>N52</f>
        <v>157387477.91</v>
      </c>
      <c r="D3" s="169"/>
      <c r="E3" s="170"/>
      <c r="F3" s="3"/>
      <c r="G3" s="3"/>
      <c r="H3" s="3"/>
      <c r="I3" s="3"/>
      <c r="J3" s="5"/>
      <c r="K3" s="2" t="s">
        <v>7</v>
      </c>
      <c r="L3" s="3"/>
      <c r="M3" s="3"/>
      <c r="N3" s="46">
        <v>22</v>
      </c>
    </row>
    <row r="4" spans="2:18" ht="33" customHeight="1" x14ac:dyDescent="0.3">
      <c r="B4" s="34" t="s">
        <v>2</v>
      </c>
      <c r="C4" s="166">
        <f>M52</f>
        <v>329378485</v>
      </c>
      <c r="D4" s="169"/>
      <c r="E4" s="170"/>
      <c r="F4" s="3"/>
      <c r="G4" s="3"/>
      <c r="H4" s="3"/>
      <c r="I4" s="3"/>
      <c r="J4" s="5"/>
      <c r="K4" s="2" t="s">
        <v>8</v>
      </c>
      <c r="L4" s="3"/>
      <c r="M4" s="3"/>
      <c r="N4" s="46">
        <v>5</v>
      </c>
    </row>
    <row r="5" spans="2:18" ht="36.75" customHeight="1" x14ac:dyDescent="0.3">
      <c r="B5" s="34" t="s">
        <v>3</v>
      </c>
      <c r="C5" s="166">
        <f>L52</f>
        <v>252</v>
      </c>
      <c r="D5" s="167"/>
      <c r="E5" s="168"/>
      <c r="F5" s="3"/>
      <c r="G5" s="3"/>
      <c r="H5" s="3"/>
      <c r="I5" s="3"/>
      <c r="J5" s="5"/>
      <c r="K5" s="2" t="s">
        <v>9</v>
      </c>
      <c r="L5" s="3"/>
      <c r="M5" s="3"/>
      <c r="N5" s="47">
        <v>7</v>
      </c>
      <c r="O5" s="61"/>
    </row>
    <row r="6" spans="2:18" ht="39" customHeight="1" x14ac:dyDescent="0.3">
      <c r="B6" s="34" t="s">
        <v>4</v>
      </c>
      <c r="C6" s="171">
        <v>542.66</v>
      </c>
      <c r="D6" s="167"/>
      <c r="E6" s="168"/>
      <c r="F6" s="3"/>
      <c r="G6" s="3"/>
      <c r="H6" s="3"/>
      <c r="I6" s="3"/>
      <c r="J6" s="5"/>
      <c r="K6" s="2" t="s">
        <v>10</v>
      </c>
      <c r="L6" s="3"/>
      <c r="M6" s="3"/>
      <c r="N6" s="47">
        <v>4</v>
      </c>
      <c r="O6" s="61"/>
      <c r="P6" s="101"/>
    </row>
    <row r="7" spans="2:18" ht="43.5" customHeight="1" x14ac:dyDescent="0.3">
      <c r="B7" s="34" t="s">
        <v>5</v>
      </c>
      <c r="C7" s="172">
        <v>-0.3</v>
      </c>
      <c r="D7" s="173"/>
      <c r="E7" s="38"/>
      <c r="F7" s="3"/>
      <c r="G7" s="3"/>
      <c r="H7" s="3"/>
      <c r="I7" s="3"/>
      <c r="J7" s="5"/>
      <c r="K7" s="2" t="s">
        <v>11</v>
      </c>
      <c r="L7" s="3"/>
      <c r="M7" s="3"/>
      <c r="N7" s="46">
        <v>35</v>
      </c>
      <c r="O7" s="61"/>
      <c r="Q7" s="61"/>
      <c r="R7" s="61"/>
    </row>
    <row r="8" spans="2:18" ht="36.75" customHeight="1" x14ac:dyDescent="0.3">
      <c r="B8" s="35" t="s">
        <v>6</v>
      </c>
      <c r="C8" s="21">
        <v>103</v>
      </c>
      <c r="D8" s="39"/>
      <c r="E8" s="40"/>
      <c r="F8" s="7"/>
      <c r="G8" s="7"/>
      <c r="H8" s="7"/>
      <c r="I8" s="7"/>
      <c r="J8" s="5"/>
      <c r="K8" s="6" t="s">
        <v>12</v>
      </c>
      <c r="L8" s="7"/>
      <c r="M8" s="7"/>
      <c r="N8" s="48">
        <v>42</v>
      </c>
    </row>
    <row r="9" spans="2:18" ht="31.5" customHeight="1" x14ac:dyDescent="0.2">
      <c r="B9" s="174" t="s">
        <v>286</v>
      </c>
      <c r="C9" s="174"/>
      <c r="D9" s="174"/>
      <c r="E9" s="174"/>
      <c r="F9" s="174"/>
      <c r="G9" s="174"/>
      <c r="H9" s="174"/>
      <c r="I9" s="174"/>
      <c r="J9" s="174"/>
      <c r="K9" s="174"/>
      <c r="L9" s="174"/>
      <c r="M9" s="174"/>
      <c r="N9" s="175"/>
    </row>
    <row r="10" spans="2:18" ht="46.5" customHeight="1" x14ac:dyDescent="0.2">
      <c r="B10" s="114" t="s">
        <v>13</v>
      </c>
      <c r="C10" s="115" t="s">
        <v>14</v>
      </c>
      <c r="D10" s="115" t="s">
        <v>15</v>
      </c>
      <c r="E10" s="115" t="s">
        <v>16</v>
      </c>
      <c r="F10" s="115" t="s">
        <v>17</v>
      </c>
      <c r="G10" s="115" t="s">
        <v>18</v>
      </c>
      <c r="H10" s="115" t="s">
        <v>19</v>
      </c>
      <c r="I10" s="115" t="s">
        <v>20</v>
      </c>
      <c r="J10" s="115" t="s">
        <v>21</v>
      </c>
      <c r="K10" s="115" t="s">
        <v>22</v>
      </c>
      <c r="L10" s="115" t="s">
        <v>3</v>
      </c>
      <c r="M10" s="115" t="s">
        <v>2</v>
      </c>
      <c r="N10" s="115" t="s">
        <v>1</v>
      </c>
    </row>
    <row r="11" spans="2:18" ht="24" customHeight="1" x14ac:dyDescent="0.2">
      <c r="B11" s="141" t="s">
        <v>23</v>
      </c>
      <c r="C11" s="142"/>
      <c r="D11" s="142"/>
      <c r="E11" s="142"/>
      <c r="F11" s="142"/>
      <c r="G11" s="142"/>
      <c r="H11" s="142"/>
      <c r="I11" s="142"/>
      <c r="J11" s="142"/>
      <c r="K11" s="142"/>
      <c r="L11" s="142"/>
      <c r="M11" s="142"/>
      <c r="N11" s="143"/>
    </row>
    <row r="12" spans="2:18" ht="24" customHeight="1" x14ac:dyDescent="0.2">
      <c r="B12" s="9" t="s">
        <v>137</v>
      </c>
      <c r="C12" s="9" t="s">
        <v>134</v>
      </c>
      <c r="D12" s="11">
        <v>0.43</v>
      </c>
      <c r="E12" s="11">
        <v>0.43</v>
      </c>
      <c r="F12" s="11">
        <v>0.43</v>
      </c>
      <c r="G12" s="11">
        <v>0.43</v>
      </c>
      <c r="H12" s="11">
        <v>0.43</v>
      </c>
      <c r="I12" s="11">
        <v>0.43</v>
      </c>
      <c r="J12" s="11">
        <v>0.44</v>
      </c>
      <c r="K12" s="22">
        <v>-2.27</v>
      </c>
      <c r="L12" s="124">
        <v>4</v>
      </c>
      <c r="M12" s="124">
        <v>6448750</v>
      </c>
      <c r="N12" s="124">
        <v>2772962.5</v>
      </c>
    </row>
    <row r="13" spans="2:18" ht="24" customHeight="1" x14ac:dyDescent="0.2">
      <c r="B13" s="9" t="s">
        <v>24</v>
      </c>
      <c r="C13" s="9" t="s">
        <v>25</v>
      </c>
      <c r="D13" s="11">
        <v>0.21</v>
      </c>
      <c r="E13" s="11">
        <v>0.21</v>
      </c>
      <c r="F13" s="11">
        <v>0.21</v>
      </c>
      <c r="G13" s="11">
        <v>0.21</v>
      </c>
      <c r="H13" s="11">
        <v>0.21</v>
      </c>
      <c r="I13" s="11">
        <v>0.21</v>
      </c>
      <c r="J13" s="11">
        <v>0.21</v>
      </c>
      <c r="K13" s="22">
        <v>0</v>
      </c>
      <c r="L13" s="124">
        <v>34</v>
      </c>
      <c r="M13" s="124">
        <v>159372727</v>
      </c>
      <c r="N13" s="124">
        <v>33468272.670000002</v>
      </c>
    </row>
    <row r="14" spans="2:18" ht="24" customHeight="1" x14ac:dyDescent="0.2">
      <c r="B14" s="9" t="s">
        <v>26</v>
      </c>
      <c r="C14" s="9" t="s">
        <v>27</v>
      </c>
      <c r="D14" s="11">
        <v>0.33</v>
      </c>
      <c r="E14" s="11">
        <v>0.33</v>
      </c>
      <c r="F14" s="11">
        <v>0.33</v>
      </c>
      <c r="G14" s="11">
        <v>0.33</v>
      </c>
      <c r="H14" s="11">
        <v>0.33</v>
      </c>
      <c r="I14" s="11">
        <v>0.33</v>
      </c>
      <c r="J14" s="11">
        <v>0.33</v>
      </c>
      <c r="K14" s="22">
        <v>0</v>
      </c>
      <c r="L14" s="124">
        <v>10</v>
      </c>
      <c r="M14" s="124">
        <v>24000000</v>
      </c>
      <c r="N14" s="124">
        <v>7920000</v>
      </c>
    </row>
    <row r="15" spans="2:18" ht="24" customHeight="1" x14ac:dyDescent="0.2">
      <c r="B15" s="9" t="s">
        <v>279</v>
      </c>
      <c r="C15" s="9" t="s">
        <v>280</v>
      </c>
      <c r="D15" s="11">
        <v>0.37</v>
      </c>
      <c r="E15" s="11">
        <v>0.38</v>
      </c>
      <c r="F15" s="11">
        <v>0.37</v>
      </c>
      <c r="G15" s="11">
        <v>0.38</v>
      </c>
      <c r="H15" s="11">
        <v>0.37</v>
      </c>
      <c r="I15" s="11">
        <v>0.38</v>
      </c>
      <c r="J15" s="11">
        <v>0.37</v>
      </c>
      <c r="K15" s="22">
        <v>2.7</v>
      </c>
      <c r="L15" s="124">
        <v>13</v>
      </c>
      <c r="M15" s="124">
        <v>12400000</v>
      </c>
      <c r="N15" s="124">
        <v>4661000</v>
      </c>
    </row>
    <row r="16" spans="2:18" ht="24" customHeight="1" x14ac:dyDescent="0.2">
      <c r="B16" s="8" t="s">
        <v>141</v>
      </c>
      <c r="C16" s="8" t="s">
        <v>142</v>
      </c>
      <c r="D16" s="11">
        <v>0.19</v>
      </c>
      <c r="E16" s="11">
        <v>0.19</v>
      </c>
      <c r="F16" s="11">
        <v>0.19</v>
      </c>
      <c r="G16" s="11">
        <v>0.19</v>
      </c>
      <c r="H16" s="11">
        <v>0.18</v>
      </c>
      <c r="I16" s="11">
        <v>0.19</v>
      </c>
      <c r="J16" s="11">
        <v>0.19</v>
      </c>
      <c r="K16" s="22">
        <v>0</v>
      </c>
      <c r="L16" s="124">
        <v>12</v>
      </c>
      <c r="M16" s="124">
        <v>22894295</v>
      </c>
      <c r="N16" s="124">
        <v>4349916.05</v>
      </c>
    </row>
    <row r="17" spans="2:14" ht="24" customHeight="1" x14ac:dyDescent="0.2">
      <c r="B17" s="9" t="s">
        <v>151</v>
      </c>
      <c r="C17" s="9" t="s">
        <v>152</v>
      </c>
      <c r="D17" s="11">
        <v>0.76</v>
      </c>
      <c r="E17" s="11">
        <v>0.76</v>
      </c>
      <c r="F17" s="11">
        <v>0.73</v>
      </c>
      <c r="G17" s="11">
        <v>0.75</v>
      </c>
      <c r="H17" s="11">
        <v>0.77</v>
      </c>
      <c r="I17" s="11">
        <v>0.73</v>
      </c>
      <c r="J17" s="11">
        <v>0.76</v>
      </c>
      <c r="K17" s="22">
        <v>-3.95</v>
      </c>
      <c r="L17" s="124">
        <v>42</v>
      </c>
      <c r="M17" s="124">
        <v>30700000</v>
      </c>
      <c r="N17" s="124">
        <v>22960000</v>
      </c>
    </row>
    <row r="18" spans="2:14" ht="24" customHeight="1" x14ac:dyDescent="0.2">
      <c r="B18" s="62" t="s">
        <v>272</v>
      </c>
      <c r="C18" s="62" t="s">
        <v>173</v>
      </c>
      <c r="D18" s="11">
        <v>0.3</v>
      </c>
      <c r="E18" s="11">
        <v>0.3</v>
      </c>
      <c r="F18" s="11">
        <v>0.3</v>
      </c>
      <c r="G18" s="11">
        <v>0.3</v>
      </c>
      <c r="H18" s="11">
        <v>0.3</v>
      </c>
      <c r="I18" s="11">
        <v>0.3</v>
      </c>
      <c r="J18" s="11">
        <v>0.3</v>
      </c>
      <c r="K18" s="22">
        <v>0</v>
      </c>
      <c r="L18" s="124">
        <v>20</v>
      </c>
      <c r="M18" s="124">
        <v>32500000</v>
      </c>
      <c r="N18" s="124">
        <v>9750000</v>
      </c>
    </row>
    <row r="19" spans="2:14" ht="24" customHeight="1" x14ac:dyDescent="0.2">
      <c r="B19" s="9" t="s">
        <v>220</v>
      </c>
      <c r="C19" s="9" t="s">
        <v>221</v>
      </c>
      <c r="D19" s="11">
        <v>0.9</v>
      </c>
      <c r="E19" s="11">
        <v>0.9</v>
      </c>
      <c r="F19" s="11">
        <v>0.9</v>
      </c>
      <c r="G19" s="11">
        <v>0.9</v>
      </c>
      <c r="H19" s="11">
        <v>0.9</v>
      </c>
      <c r="I19" s="11">
        <v>0.9</v>
      </c>
      <c r="J19" s="11">
        <v>0.9</v>
      </c>
      <c r="K19" s="22">
        <v>0</v>
      </c>
      <c r="L19" s="124">
        <v>2</v>
      </c>
      <c r="M19" s="124">
        <v>1522410</v>
      </c>
      <c r="N19" s="124">
        <v>1370169</v>
      </c>
    </row>
    <row r="20" spans="2:14" ht="24" customHeight="1" x14ac:dyDescent="0.2">
      <c r="B20" s="9" t="s">
        <v>30</v>
      </c>
      <c r="C20" s="9" t="s">
        <v>31</v>
      </c>
      <c r="D20" s="11">
        <v>0.13</v>
      </c>
      <c r="E20" s="11">
        <v>0.13</v>
      </c>
      <c r="F20" s="11">
        <v>0.13</v>
      </c>
      <c r="G20" s="11">
        <v>0.13</v>
      </c>
      <c r="H20" s="11">
        <v>0.13</v>
      </c>
      <c r="I20" s="11">
        <v>0.13</v>
      </c>
      <c r="J20" s="11">
        <v>0.13</v>
      </c>
      <c r="K20" s="22">
        <v>0</v>
      </c>
      <c r="L20" s="124">
        <v>6</v>
      </c>
      <c r="M20" s="124">
        <v>14500000</v>
      </c>
      <c r="N20" s="124">
        <v>1885000</v>
      </c>
    </row>
    <row r="21" spans="2:14" ht="42.75" customHeight="1" x14ac:dyDescent="0.2">
      <c r="B21" s="144" t="s">
        <v>32</v>
      </c>
      <c r="C21" s="145"/>
      <c r="D21" s="146"/>
      <c r="E21" s="147"/>
      <c r="F21" s="147"/>
      <c r="G21" s="147"/>
      <c r="H21" s="147"/>
      <c r="I21" s="147"/>
      <c r="J21" s="147"/>
      <c r="K21" s="148"/>
      <c r="L21" s="49">
        <f>SUM(L12:L20)</f>
        <v>143</v>
      </c>
      <c r="M21" s="49">
        <f>SUM(M12:M20)</f>
        <v>304338182</v>
      </c>
      <c r="N21" s="49">
        <f>SUM(N12:N20)</f>
        <v>89137320.219999999</v>
      </c>
    </row>
    <row r="22" spans="2:14" ht="24" customHeight="1" x14ac:dyDescent="0.2">
      <c r="B22" s="149" t="s">
        <v>34</v>
      </c>
      <c r="C22" s="150"/>
      <c r="D22" s="150"/>
      <c r="E22" s="150"/>
      <c r="F22" s="150"/>
      <c r="G22" s="150"/>
      <c r="H22" s="150"/>
      <c r="I22" s="150"/>
      <c r="J22" s="150"/>
      <c r="K22" s="150"/>
      <c r="L22" s="150"/>
      <c r="M22" s="150"/>
      <c r="N22" s="151"/>
    </row>
    <row r="23" spans="2:14" ht="24" customHeight="1" x14ac:dyDescent="0.2">
      <c r="B23" s="10" t="s">
        <v>36</v>
      </c>
      <c r="C23" s="10" t="s">
        <v>37</v>
      </c>
      <c r="D23" s="11">
        <v>19</v>
      </c>
      <c r="E23" s="11">
        <v>19</v>
      </c>
      <c r="F23" s="11">
        <v>18.75</v>
      </c>
      <c r="G23" s="11">
        <v>18.88</v>
      </c>
      <c r="H23" s="11">
        <v>19.13</v>
      </c>
      <c r="I23" s="11">
        <v>18.75</v>
      </c>
      <c r="J23" s="11">
        <v>19</v>
      </c>
      <c r="K23" s="22">
        <v>-1.32</v>
      </c>
      <c r="L23" s="124">
        <v>3</v>
      </c>
      <c r="M23" s="124">
        <v>20000</v>
      </c>
      <c r="N23" s="124">
        <v>377500</v>
      </c>
    </row>
    <row r="24" spans="2:14" ht="24" customHeight="1" x14ac:dyDescent="0.2">
      <c r="B24" s="37" t="s">
        <v>111</v>
      </c>
      <c r="C24" s="37" t="s">
        <v>112</v>
      </c>
      <c r="D24" s="11">
        <v>4.79</v>
      </c>
      <c r="E24" s="11">
        <v>4.79</v>
      </c>
      <c r="F24" s="11">
        <v>4.79</v>
      </c>
      <c r="G24" s="11">
        <v>4.79</v>
      </c>
      <c r="H24" s="11">
        <v>4.79</v>
      </c>
      <c r="I24" s="11">
        <v>4.79</v>
      </c>
      <c r="J24" s="11">
        <v>4.8</v>
      </c>
      <c r="K24" s="22">
        <v>-0.21</v>
      </c>
      <c r="L24" s="124">
        <v>1</v>
      </c>
      <c r="M24" s="124">
        <v>50000</v>
      </c>
      <c r="N24" s="124">
        <v>239500</v>
      </c>
    </row>
    <row r="25" spans="2:14" ht="24" customHeight="1" x14ac:dyDescent="0.2">
      <c r="B25" s="9" t="s">
        <v>149</v>
      </c>
      <c r="C25" s="9" t="s">
        <v>150</v>
      </c>
      <c r="D25" s="11">
        <v>1.79</v>
      </c>
      <c r="E25" s="11">
        <v>1.8</v>
      </c>
      <c r="F25" s="11">
        <v>1.79</v>
      </c>
      <c r="G25" s="11">
        <v>1.79</v>
      </c>
      <c r="H25" s="11">
        <v>1.78</v>
      </c>
      <c r="I25" s="11">
        <v>1.79</v>
      </c>
      <c r="J25" s="11">
        <v>1.79</v>
      </c>
      <c r="K25" s="22">
        <v>0</v>
      </c>
      <c r="L25" s="124">
        <v>7</v>
      </c>
      <c r="M25" s="124">
        <v>3500000</v>
      </c>
      <c r="N25" s="124">
        <v>6269752.1600000001</v>
      </c>
    </row>
    <row r="26" spans="2:14" ht="38.25" customHeight="1" x14ac:dyDescent="0.2">
      <c r="B26" s="144" t="s">
        <v>35</v>
      </c>
      <c r="C26" s="145"/>
      <c r="D26" s="146"/>
      <c r="E26" s="147"/>
      <c r="F26" s="147"/>
      <c r="G26" s="147"/>
      <c r="H26" s="147"/>
      <c r="I26" s="147"/>
      <c r="J26" s="147"/>
      <c r="K26" s="148"/>
      <c r="L26" s="99">
        <f>SUM(L23:L25)</f>
        <v>11</v>
      </c>
      <c r="M26" s="99">
        <f>SUM(M23:M25)</f>
        <v>3570000</v>
      </c>
      <c r="N26" s="99">
        <f>SUM(N23:N25)</f>
        <v>6886752.1600000001</v>
      </c>
    </row>
    <row r="27" spans="2:14" ht="24" customHeight="1" x14ac:dyDescent="0.2">
      <c r="B27" s="181" t="s">
        <v>38</v>
      </c>
      <c r="C27" s="150"/>
      <c r="D27" s="150"/>
      <c r="E27" s="150"/>
      <c r="F27" s="150"/>
      <c r="G27" s="150"/>
      <c r="H27" s="150"/>
      <c r="I27" s="150"/>
      <c r="J27" s="150"/>
      <c r="K27" s="150"/>
      <c r="L27" s="150"/>
      <c r="M27" s="150"/>
      <c r="N27" s="182"/>
    </row>
    <row r="28" spans="2:14" ht="24" customHeight="1" x14ac:dyDescent="0.2">
      <c r="B28" s="62" t="s">
        <v>125</v>
      </c>
      <c r="C28" s="62" t="s">
        <v>126</v>
      </c>
      <c r="D28" s="11">
        <v>3.6</v>
      </c>
      <c r="E28" s="11">
        <v>3.63</v>
      </c>
      <c r="F28" s="11">
        <v>3.6</v>
      </c>
      <c r="G28" s="11">
        <v>3.61</v>
      </c>
      <c r="H28" s="11">
        <v>3.61</v>
      </c>
      <c r="I28" s="11">
        <v>3.62</v>
      </c>
      <c r="J28" s="11">
        <v>3.62</v>
      </c>
      <c r="K28" s="22">
        <v>0</v>
      </c>
      <c r="L28" s="124">
        <v>28</v>
      </c>
      <c r="M28" s="124">
        <v>5889610</v>
      </c>
      <c r="N28" s="124">
        <v>21251192.100000001</v>
      </c>
    </row>
    <row r="29" spans="2:14" ht="24" customHeight="1" x14ac:dyDescent="0.2">
      <c r="B29" s="53" t="s">
        <v>144</v>
      </c>
      <c r="C29" s="53" t="s">
        <v>145</v>
      </c>
      <c r="D29" s="11">
        <v>1.1000000000000001</v>
      </c>
      <c r="E29" s="11">
        <v>1.1000000000000001</v>
      </c>
      <c r="F29" s="11">
        <v>1.1000000000000001</v>
      </c>
      <c r="G29" s="11">
        <v>1.1000000000000001</v>
      </c>
      <c r="H29" s="11">
        <v>1.08</v>
      </c>
      <c r="I29" s="11">
        <v>1.1000000000000001</v>
      </c>
      <c r="J29" s="11">
        <v>1.08</v>
      </c>
      <c r="K29" s="22">
        <v>1.85</v>
      </c>
      <c r="L29" s="124">
        <v>1</v>
      </c>
      <c r="M29" s="124">
        <v>150000</v>
      </c>
      <c r="N29" s="124">
        <v>165000</v>
      </c>
    </row>
    <row r="30" spans="2:14" ht="24" customHeight="1" x14ac:dyDescent="0.2">
      <c r="B30" s="62" t="s">
        <v>165</v>
      </c>
      <c r="C30" s="62" t="s">
        <v>166</v>
      </c>
      <c r="D30" s="11">
        <v>7.69</v>
      </c>
      <c r="E30" s="11">
        <v>7.69</v>
      </c>
      <c r="F30" s="11">
        <v>7.69</v>
      </c>
      <c r="G30" s="11">
        <v>7.69</v>
      </c>
      <c r="H30" s="11">
        <v>7.71</v>
      </c>
      <c r="I30" s="11">
        <v>7.69</v>
      </c>
      <c r="J30" s="11">
        <v>7.7</v>
      </c>
      <c r="K30" s="22">
        <v>-0.13</v>
      </c>
      <c r="L30" s="124">
        <v>1</v>
      </c>
      <c r="M30" s="124">
        <v>200000</v>
      </c>
      <c r="N30" s="124">
        <v>1538000</v>
      </c>
    </row>
    <row r="31" spans="2:14" ht="24" customHeight="1" x14ac:dyDescent="0.2">
      <c r="B31" s="62" t="s">
        <v>167</v>
      </c>
      <c r="C31" s="62" t="s">
        <v>168</v>
      </c>
      <c r="D31" s="11">
        <v>0.66</v>
      </c>
      <c r="E31" s="11">
        <v>0.68</v>
      </c>
      <c r="F31" s="11">
        <v>0.66</v>
      </c>
      <c r="G31" s="11">
        <v>0.68</v>
      </c>
      <c r="H31" s="11">
        <v>0.68</v>
      </c>
      <c r="I31" s="11">
        <v>0.68</v>
      </c>
      <c r="J31" s="11">
        <v>0.67</v>
      </c>
      <c r="K31" s="22">
        <v>1.49</v>
      </c>
      <c r="L31" s="124">
        <v>5</v>
      </c>
      <c r="M31" s="124">
        <v>6300000</v>
      </c>
      <c r="N31" s="124">
        <v>4254000</v>
      </c>
    </row>
    <row r="32" spans="2:14" ht="24" customHeight="1" x14ac:dyDescent="0.2">
      <c r="B32" s="9" t="s">
        <v>40</v>
      </c>
      <c r="C32" s="9" t="s">
        <v>41</v>
      </c>
      <c r="D32" s="11">
        <v>8.6999999999999993</v>
      </c>
      <c r="E32" s="11">
        <v>8.6999999999999993</v>
      </c>
      <c r="F32" s="11">
        <v>8.6999999999999993</v>
      </c>
      <c r="G32" s="11">
        <v>8.6999999999999993</v>
      </c>
      <c r="H32" s="11">
        <v>8.99</v>
      </c>
      <c r="I32" s="11">
        <v>8.6999999999999993</v>
      </c>
      <c r="J32" s="11">
        <v>9</v>
      </c>
      <c r="K32" s="22">
        <v>-3.33</v>
      </c>
      <c r="L32" s="124">
        <v>2</v>
      </c>
      <c r="M32" s="124">
        <v>75408</v>
      </c>
      <c r="N32" s="124">
        <v>656049.6</v>
      </c>
    </row>
    <row r="33" spans="2:14" ht="42.75" customHeight="1" x14ac:dyDescent="0.2">
      <c r="B33" s="144" t="s">
        <v>39</v>
      </c>
      <c r="C33" s="145"/>
      <c r="D33" s="146"/>
      <c r="E33" s="147"/>
      <c r="F33" s="147"/>
      <c r="G33" s="147"/>
      <c r="H33" s="147"/>
      <c r="I33" s="147"/>
      <c r="J33" s="147"/>
      <c r="K33" s="148"/>
      <c r="L33" s="52">
        <f>SUM(L28:L32)</f>
        <v>37</v>
      </c>
      <c r="M33" s="52">
        <f>SUM(M28:M32)</f>
        <v>12615018</v>
      </c>
      <c r="N33" s="52">
        <f>SUM(N28:N32)</f>
        <v>27864241.700000003</v>
      </c>
    </row>
    <row r="34" spans="2:14" ht="23.25" customHeight="1" x14ac:dyDescent="0.2">
      <c r="B34" s="149" t="s">
        <v>42</v>
      </c>
      <c r="C34" s="150"/>
      <c r="D34" s="150"/>
      <c r="E34" s="150"/>
      <c r="F34" s="150"/>
      <c r="G34" s="150"/>
      <c r="H34" s="150"/>
      <c r="I34" s="150"/>
      <c r="J34" s="150"/>
      <c r="K34" s="150"/>
      <c r="L34" s="150"/>
      <c r="M34" s="150"/>
      <c r="N34" s="151"/>
    </row>
    <row r="35" spans="2:14" ht="24" customHeight="1" x14ac:dyDescent="0.2">
      <c r="B35" s="91" t="s">
        <v>291</v>
      </c>
      <c r="C35" s="91" t="s">
        <v>244</v>
      </c>
      <c r="D35" s="11">
        <v>7.31</v>
      </c>
      <c r="E35" s="11">
        <v>7.35</v>
      </c>
      <c r="F35" s="11">
        <v>7.31</v>
      </c>
      <c r="G35" s="11">
        <v>7.33</v>
      </c>
      <c r="H35" s="11">
        <v>7.31</v>
      </c>
      <c r="I35" s="11">
        <v>7.35</v>
      </c>
      <c r="J35" s="11">
        <v>7.31</v>
      </c>
      <c r="K35" s="22">
        <v>0.55000000000000004</v>
      </c>
      <c r="L35" s="124">
        <v>9</v>
      </c>
      <c r="M35" s="124">
        <v>877353</v>
      </c>
      <c r="N35" s="124">
        <v>6433450.4299999997</v>
      </c>
    </row>
    <row r="36" spans="2:14" ht="39.75" customHeight="1" x14ac:dyDescent="0.2">
      <c r="B36" s="144" t="s">
        <v>265</v>
      </c>
      <c r="C36" s="145"/>
      <c r="D36" s="178"/>
      <c r="E36" s="147"/>
      <c r="F36" s="147"/>
      <c r="G36" s="147"/>
      <c r="H36" s="147"/>
      <c r="I36" s="147"/>
      <c r="J36" s="147"/>
      <c r="K36" s="148"/>
      <c r="L36" s="119">
        <f>SUM(L35)</f>
        <v>9</v>
      </c>
      <c r="M36" s="119">
        <f>SUM(M35)</f>
        <v>877353</v>
      </c>
      <c r="N36" s="119">
        <f>SUM(N35)</f>
        <v>6433450.4299999997</v>
      </c>
    </row>
    <row r="37" spans="2:14" ht="27.75" customHeight="1" x14ac:dyDescent="0.2">
      <c r="B37" s="152" t="s">
        <v>96</v>
      </c>
      <c r="C37" s="152"/>
      <c r="D37" s="152"/>
      <c r="E37" s="152"/>
      <c r="F37" s="152"/>
      <c r="G37" s="152"/>
      <c r="H37" s="152"/>
      <c r="I37" s="152"/>
      <c r="J37" s="152"/>
      <c r="K37" s="152"/>
      <c r="L37" s="152"/>
      <c r="M37" s="152"/>
      <c r="N37" s="152"/>
    </row>
    <row r="38" spans="2:14" ht="31.5" customHeight="1" x14ac:dyDescent="0.2">
      <c r="B38" s="174" t="s">
        <v>286</v>
      </c>
      <c r="C38" s="174"/>
      <c r="D38" s="174"/>
      <c r="E38" s="174"/>
      <c r="F38" s="174"/>
      <c r="G38" s="174"/>
      <c r="H38" s="174"/>
      <c r="I38" s="174"/>
      <c r="J38" s="174"/>
      <c r="K38" s="174"/>
      <c r="L38" s="174"/>
      <c r="M38" s="174"/>
      <c r="N38" s="175"/>
    </row>
    <row r="39" spans="2:14" ht="38.25" customHeight="1" x14ac:dyDescent="0.2">
      <c r="B39" s="114" t="s">
        <v>13</v>
      </c>
      <c r="C39" s="115" t="s">
        <v>14</v>
      </c>
      <c r="D39" s="115" t="s">
        <v>15</v>
      </c>
      <c r="E39" s="115" t="s">
        <v>16</v>
      </c>
      <c r="F39" s="115" t="s">
        <v>17</v>
      </c>
      <c r="G39" s="115" t="s">
        <v>18</v>
      </c>
      <c r="H39" s="115" t="s">
        <v>19</v>
      </c>
      <c r="I39" s="115" t="s">
        <v>20</v>
      </c>
      <c r="J39" s="115" t="s">
        <v>21</v>
      </c>
      <c r="K39" s="115" t="s">
        <v>22</v>
      </c>
      <c r="L39" s="115" t="s">
        <v>3</v>
      </c>
      <c r="M39" s="115" t="s">
        <v>2</v>
      </c>
      <c r="N39" s="115" t="s">
        <v>1</v>
      </c>
    </row>
    <row r="40" spans="2:14" ht="32.25" customHeight="1" x14ac:dyDescent="0.2">
      <c r="B40" s="149" t="s">
        <v>45</v>
      </c>
      <c r="C40" s="150"/>
      <c r="D40" s="150"/>
      <c r="E40" s="150"/>
      <c r="F40" s="150"/>
      <c r="G40" s="150"/>
      <c r="H40" s="150"/>
      <c r="I40" s="150"/>
      <c r="J40" s="150"/>
      <c r="K40" s="150"/>
      <c r="L40" s="150"/>
      <c r="M40" s="150"/>
      <c r="N40" s="151"/>
    </row>
    <row r="41" spans="2:14" ht="24" customHeight="1" x14ac:dyDescent="0.2">
      <c r="B41" s="12" t="s">
        <v>109</v>
      </c>
      <c r="C41" s="9" t="s">
        <v>110</v>
      </c>
      <c r="D41" s="11">
        <v>5</v>
      </c>
      <c r="E41" s="11">
        <v>5.08</v>
      </c>
      <c r="F41" s="11">
        <v>5</v>
      </c>
      <c r="G41" s="11">
        <v>5.04</v>
      </c>
      <c r="H41" s="11">
        <v>5.04</v>
      </c>
      <c r="I41" s="11">
        <v>5.05</v>
      </c>
      <c r="J41" s="11">
        <v>5.0199999999999996</v>
      </c>
      <c r="K41" s="22">
        <v>0.6</v>
      </c>
      <c r="L41" s="124">
        <v>20</v>
      </c>
      <c r="M41" s="124">
        <v>1275000</v>
      </c>
      <c r="N41" s="124">
        <v>6422250</v>
      </c>
    </row>
    <row r="42" spans="2:14" ht="24" customHeight="1" x14ac:dyDescent="0.2">
      <c r="B42" s="13" t="s">
        <v>113</v>
      </c>
      <c r="C42" s="36" t="s">
        <v>114</v>
      </c>
      <c r="D42" s="11">
        <v>8.01</v>
      </c>
      <c r="E42" s="11">
        <v>8.01</v>
      </c>
      <c r="F42" s="11">
        <v>8.01</v>
      </c>
      <c r="G42" s="11">
        <v>8.01</v>
      </c>
      <c r="H42" s="11">
        <v>8.01</v>
      </c>
      <c r="I42" s="11">
        <v>8.01</v>
      </c>
      <c r="J42" s="11">
        <v>8.01</v>
      </c>
      <c r="K42" s="22">
        <v>0</v>
      </c>
      <c r="L42" s="124">
        <v>1</v>
      </c>
      <c r="M42" s="124">
        <v>50000</v>
      </c>
      <c r="N42" s="124">
        <v>400500</v>
      </c>
    </row>
    <row r="43" spans="2:14" ht="24" customHeight="1" x14ac:dyDescent="0.2">
      <c r="B43" s="9" t="s">
        <v>169</v>
      </c>
      <c r="C43" s="9" t="s">
        <v>170</v>
      </c>
      <c r="D43" s="11">
        <v>5</v>
      </c>
      <c r="E43" s="11">
        <v>5.01</v>
      </c>
      <c r="F43" s="11">
        <v>4.95</v>
      </c>
      <c r="G43" s="11">
        <v>4.99</v>
      </c>
      <c r="H43" s="11">
        <v>5.04</v>
      </c>
      <c r="I43" s="11">
        <v>4.99</v>
      </c>
      <c r="J43" s="11">
        <v>5.0199999999999996</v>
      </c>
      <c r="K43" s="22">
        <v>-0.6</v>
      </c>
      <c r="L43" s="124">
        <v>30</v>
      </c>
      <c r="M43" s="124">
        <v>3852932</v>
      </c>
      <c r="N43" s="124">
        <v>19234963.399999999</v>
      </c>
    </row>
    <row r="44" spans="2:14" ht="32.25" customHeight="1" x14ac:dyDescent="0.2">
      <c r="B44" s="144" t="s">
        <v>143</v>
      </c>
      <c r="C44" s="145"/>
      <c r="D44" s="178"/>
      <c r="E44" s="147"/>
      <c r="F44" s="147"/>
      <c r="G44" s="147"/>
      <c r="H44" s="147"/>
      <c r="I44" s="147"/>
      <c r="J44" s="147"/>
      <c r="K44" s="148"/>
      <c r="L44" s="78">
        <f>SUM(L41:L43)</f>
        <v>51</v>
      </c>
      <c r="M44" s="78">
        <f>SUM(M41:M43)</f>
        <v>5177932</v>
      </c>
      <c r="N44" s="78">
        <f>SUM(N41:N43)</f>
        <v>26057713.399999999</v>
      </c>
    </row>
    <row r="45" spans="2:14" ht="30" customHeight="1" x14ac:dyDescent="0.2">
      <c r="B45" s="176" t="s">
        <v>46</v>
      </c>
      <c r="C45" s="177"/>
      <c r="D45" s="178"/>
      <c r="E45" s="147"/>
      <c r="F45" s="147"/>
      <c r="G45" s="147"/>
      <c r="H45" s="147"/>
      <c r="I45" s="147"/>
      <c r="J45" s="147"/>
      <c r="K45" s="148"/>
      <c r="L45" s="51">
        <f>L44+L36+L33+L26+L21</f>
        <v>251</v>
      </c>
      <c r="M45" s="120">
        <f>M44+M36+M33+M26+M21</f>
        <v>326578485</v>
      </c>
      <c r="N45" s="120">
        <f>N44+N36+N33+N26+N21</f>
        <v>156379477.91</v>
      </c>
    </row>
    <row r="46" spans="2:14" ht="30.75" customHeight="1" x14ac:dyDescent="0.2">
      <c r="B46" s="174" t="s">
        <v>287</v>
      </c>
      <c r="C46" s="174"/>
      <c r="D46" s="174"/>
      <c r="E46" s="174"/>
      <c r="F46" s="174"/>
      <c r="G46" s="174"/>
      <c r="H46" s="174"/>
      <c r="I46" s="174"/>
      <c r="J46" s="174"/>
      <c r="K46" s="174"/>
      <c r="L46" s="174"/>
      <c r="M46" s="174"/>
      <c r="N46" s="175"/>
    </row>
    <row r="47" spans="2:14" ht="41.25" customHeight="1" x14ac:dyDescent="0.2">
      <c r="B47" s="114" t="s">
        <v>13</v>
      </c>
      <c r="C47" s="115" t="s">
        <v>14</v>
      </c>
      <c r="D47" s="115" t="s">
        <v>15</v>
      </c>
      <c r="E47" s="115" t="s">
        <v>16</v>
      </c>
      <c r="F47" s="115" t="s">
        <v>17</v>
      </c>
      <c r="G47" s="115" t="s">
        <v>18</v>
      </c>
      <c r="H47" s="115" t="s">
        <v>19</v>
      </c>
      <c r="I47" s="115" t="s">
        <v>20</v>
      </c>
      <c r="J47" s="115" t="s">
        <v>21</v>
      </c>
      <c r="K47" s="115" t="s">
        <v>22</v>
      </c>
      <c r="L47" s="115" t="s">
        <v>3</v>
      </c>
      <c r="M47" s="115" t="s">
        <v>2</v>
      </c>
      <c r="N47" s="115" t="s">
        <v>1</v>
      </c>
    </row>
    <row r="48" spans="2:14" ht="24" customHeight="1" x14ac:dyDescent="0.2">
      <c r="B48" s="149" t="s">
        <v>60</v>
      </c>
      <c r="C48" s="150"/>
      <c r="D48" s="150"/>
      <c r="E48" s="150"/>
      <c r="F48" s="150"/>
      <c r="G48" s="150"/>
      <c r="H48" s="150"/>
      <c r="I48" s="150"/>
      <c r="J48" s="150"/>
      <c r="K48" s="150"/>
      <c r="L48" s="150"/>
      <c r="M48" s="150"/>
      <c r="N48" s="151"/>
    </row>
    <row r="49" spans="2:14" ht="24" customHeight="1" x14ac:dyDescent="0.2">
      <c r="B49" s="10" t="s">
        <v>63</v>
      </c>
      <c r="C49" s="10" t="s">
        <v>64</v>
      </c>
      <c r="D49" s="11">
        <v>0.36</v>
      </c>
      <c r="E49" s="11">
        <v>0.36</v>
      </c>
      <c r="F49" s="11">
        <v>0.36</v>
      </c>
      <c r="G49" s="11">
        <v>0.36</v>
      </c>
      <c r="H49" s="11">
        <v>0.36</v>
      </c>
      <c r="I49" s="11">
        <v>0.36</v>
      </c>
      <c r="J49" s="11">
        <v>0.36</v>
      </c>
      <c r="K49" s="22">
        <v>0</v>
      </c>
      <c r="L49" s="124">
        <v>1</v>
      </c>
      <c r="M49" s="124">
        <v>2800000</v>
      </c>
      <c r="N49" s="124">
        <v>1008000</v>
      </c>
    </row>
    <row r="50" spans="2:14" ht="24" customHeight="1" x14ac:dyDescent="0.2">
      <c r="B50" s="144" t="s">
        <v>292</v>
      </c>
      <c r="C50" s="145"/>
      <c r="D50" s="146"/>
      <c r="E50" s="147"/>
      <c r="F50" s="147"/>
      <c r="G50" s="147"/>
      <c r="H50" s="147"/>
      <c r="I50" s="147"/>
      <c r="J50" s="147"/>
      <c r="K50" s="148"/>
      <c r="L50" s="120">
        <f>SUM(L49)</f>
        <v>1</v>
      </c>
      <c r="M50" s="120">
        <f>SUM(M49)</f>
        <v>2800000</v>
      </c>
      <c r="N50" s="120">
        <f>SUM(N49)</f>
        <v>1008000</v>
      </c>
    </row>
    <row r="51" spans="2:14" ht="30" customHeight="1" x14ac:dyDescent="0.2">
      <c r="B51" s="176" t="s">
        <v>234</v>
      </c>
      <c r="C51" s="177"/>
      <c r="D51" s="178"/>
      <c r="E51" s="147"/>
      <c r="F51" s="147"/>
      <c r="G51" s="147"/>
      <c r="H51" s="147"/>
      <c r="I51" s="147"/>
      <c r="J51" s="147"/>
      <c r="K51" s="148"/>
      <c r="L51" s="85">
        <f>L50</f>
        <v>1</v>
      </c>
      <c r="M51" s="120">
        <f>M50</f>
        <v>2800000</v>
      </c>
      <c r="N51" s="120">
        <f>N50</f>
        <v>1008000</v>
      </c>
    </row>
    <row r="52" spans="2:14" ht="32.1" customHeight="1" x14ac:dyDescent="0.2">
      <c r="B52" s="195" t="s">
        <v>235</v>
      </c>
      <c r="C52" s="196"/>
      <c r="D52" s="178"/>
      <c r="E52" s="147"/>
      <c r="F52" s="147"/>
      <c r="G52" s="147"/>
      <c r="H52" s="147"/>
      <c r="I52" s="147"/>
      <c r="J52" s="147"/>
      <c r="K52" s="148"/>
      <c r="L52" s="85">
        <f>L51+L45</f>
        <v>252</v>
      </c>
      <c r="M52" s="120">
        <f>M51+M45</f>
        <v>329378485</v>
      </c>
      <c r="N52" s="120">
        <f>N51+N45</f>
        <v>157387477.91</v>
      </c>
    </row>
    <row r="53" spans="2:14" s="77" customFormat="1" ht="33.950000000000003" customHeight="1" x14ac:dyDescent="0.2">
      <c r="B53" s="179" t="s">
        <v>303</v>
      </c>
      <c r="C53" s="180"/>
      <c r="D53" s="180"/>
      <c r="E53" s="180"/>
      <c r="F53" s="180"/>
      <c r="G53" s="180"/>
      <c r="H53" s="180"/>
      <c r="I53" s="180"/>
      <c r="J53" s="180"/>
      <c r="K53" s="180"/>
      <c r="L53" s="180"/>
      <c r="M53" s="180"/>
      <c r="N53" s="180"/>
    </row>
    <row r="54" spans="2:14" s="77" customFormat="1" ht="24" customHeight="1" x14ac:dyDescent="0.2">
      <c r="B54" s="105"/>
      <c r="C54" s="106"/>
      <c r="D54" s="106"/>
      <c r="E54" s="106"/>
      <c r="F54" s="106"/>
      <c r="G54" s="106"/>
      <c r="H54" s="106"/>
      <c r="I54" s="106"/>
      <c r="J54" s="106"/>
      <c r="K54" s="106"/>
      <c r="L54" s="106"/>
      <c r="M54" s="106"/>
      <c r="N54" s="106"/>
    </row>
    <row r="55" spans="2:14" ht="30" customHeight="1" x14ac:dyDescent="0.2">
      <c r="B55" s="165" t="s">
        <v>243</v>
      </c>
      <c r="C55" s="165"/>
      <c r="D55" s="165"/>
      <c r="E55" s="165"/>
      <c r="F55" s="165"/>
      <c r="G55" s="165"/>
      <c r="H55" s="116"/>
      <c r="I55" s="165" t="s">
        <v>140</v>
      </c>
      <c r="J55" s="165"/>
      <c r="K55" s="165"/>
      <c r="L55" s="165"/>
      <c r="M55" s="165"/>
      <c r="N55" s="165"/>
    </row>
    <row r="56" spans="2:14" ht="24" customHeight="1" x14ac:dyDescent="0.2">
      <c r="B56" s="88" t="s">
        <v>47</v>
      </c>
      <c r="C56" s="89" t="s">
        <v>48</v>
      </c>
      <c r="D56" s="90" t="s">
        <v>104</v>
      </c>
      <c r="E56" s="162" t="s">
        <v>97</v>
      </c>
      <c r="F56" s="163"/>
      <c r="G56" s="164"/>
      <c r="H56" s="16"/>
      <c r="I56" s="153" t="s">
        <v>47</v>
      </c>
      <c r="J56" s="154"/>
      <c r="K56" s="155"/>
      <c r="L56" s="50" t="s">
        <v>48</v>
      </c>
      <c r="M56" s="50" t="s">
        <v>22</v>
      </c>
      <c r="N56" s="50" t="s">
        <v>2</v>
      </c>
    </row>
    <row r="57" spans="2:14" ht="24" customHeight="1" x14ac:dyDescent="0.2">
      <c r="B57" s="9" t="s">
        <v>279</v>
      </c>
      <c r="C57" s="11">
        <v>0.38</v>
      </c>
      <c r="D57" s="100">
        <v>2.7</v>
      </c>
      <c r="E57" s="156">
        <v>12400000</v>
      </c>
      <c r="F57" s="157"/>
      <c r="G57" s="158"/>
      <c r="H57" s="31"/>
      <c r="I57" s="12" t="s">
        <v>151</v>
      </c>
      <c r="J57" s="122"/>
      <c r="K57" s="123"/>
      <c r="L57" s="11">
        <v>0.73</v>
      </c>
      <c r="M57" s="128">
        <v>-3.95</v>
      </c>
      <c r="N57" s="124">
        <v>30700000</v>
      </c>
    </row>
    <row r="58" spans="2:14" s="16" customFormat="1" ht="24" customHeight="1" x14ac:dyDescent="0.2">
      <c r="B58" s="9" t="s">
        <v>144</v>
      </c>
      <c r="C58" s="11">
        <v>1.1000000000000001</v>
      </c>
      <c r="D58" s="100">
        <v>1.85</v>
      </c>
      <c r="E58" s="156">
        <v>150000</v>
      </c>
      <c r="F58" s="157"/>
      <c r="G58" s="158"/>
      <c r="H58" s="31"/>
      <c r="I58" s="159" t="s">
        <v>40</v>
      </c>
      <c r="J58" s="160"/>
      <c r="K58" s="161"/>
      <c r="L58" s="11">
        <v>8.6999999999999993</v>
      </c>
      <c r="M58" s="128">
        <v>-3.33</v>
      </c>
      <c r="N58" s="124">
        <v>75408</v>
      </c>
    </row>
    <row r="59" spans="2:14" s="26" customFormat="1" ht="24" customHeight="1" x14ac:dyDescent="0.2">
      <c r="B59" s="9" t="s">
        <v>167</v>
      </c>
      <c r="C59" s="11">
        <v>0.68</v>
      </c>
      <c r="D59" s="100">
        <v>1.49</v>
      </c>
      <c r="E59" s="156">
        <v>6300000</v>
      </c>
      <c r="F59" s="157"/>
      <c r="G59" s="158"/>
      <c r="H59" s="31"/>
      <c r="I59" s="159" t="s">
        <v>137</v>
      </c>
      <c r="J59" s="160"/>
      <c r="K59" s="161"/>
      <c r="L59" s="11">
        <v>0.43</v>
      </c>
      <c r="M59" s="128">
        <v>-2.27</v>
      </c>
      <c r="N59" s="124">
        <v>6448750</v>
      </c>
    </row>
    <row r="60" spans="2:14" s="26" customFormat="1" ht="24" customHeight="1" x14ac:dyDescent="0.2">
      <c r="B60" s="12" t="s">
        <v>109</v>
      </c>
      <c r="C60" s="11">
        <v>5.05</v>
      </c>
      <c r="D60" s="100">
        <v>0.6</v>
      </c>
      <c r="E60" s="156">
        <v>1275000</v>
      </c>
      <c r="F60" s="157"/>
      <c r="G60" s="158"/>
      <c r="H60" s="31"/>
      <c r="I60" s="126" t="s">
        <v>36</v>
      </c>
      <c r="J60" s="126"/>
      <c r="K60" s="126"/>
      <c r="L60" s="11">
        <v>18.75</v>
      </c>
      <c r="M60" s="128">
        <v>-1.32</v>
      </c>
      <c r="N60" s="124">
        <v>20000</v>
      </c>
    </row>
    <row r="61" spans="2:14" s="26" customFormat="1" ht="24" customHeight="1" x14ac:dyDescent="0.2">
      <c r="B61" s="8" t="s">
        <v>291</v>
      </c>
      <c r="C61" s="11">
        <v>7.35</v>
      </c>
      <c r="D61" s="100">
        <v>0.55000000000000004</v>
      </c>
      <c r="E61" s="156">
        <v>877353</v>
      </c>
      <c r="F61" s="157"/>
      <c r="G61" s="158"/>
      <c r="H61" s="31"/>
      <c r="I61" s="127" t="s">
        <v>169</v>
      </c>
      <c r="J61" s="127"/>
      <c r="K61" s="127"/>
      <c r="L61" s="11">
        <v>4.99</v>
      </c>
      <c r="M61" s="128">
        <v>-0.6</v>
      </c>
      <c r="N61" s="124">
        <v>3852932</v>
      </c>
    </row>
    <row r="62" spans="2:14" s="26" customFormat="1" ht="24" customHeight="1" x14ac:dyDescent="0.2">
      <c r="B62" s="110"/>
      <c r="C62" s="111"/>
      <c r="D62" s="112"/>
      <c r="E62" s="104"/>
      <c r="F62" s="104"/>
      <c r="G62" s="104"/>
      <c r="H62" s="31"/>
      <c r="I62" s="107"/>
      <c r="J62" s="107"/>
      <c r="K62" s="107"/>
      <c r="L62" s="108"/>
      <c r="M62" s="109"/>
      <c r="N62" s="108"/>
    </row>
    <row r="63" spans="2:14" s="26" customFormat="1" ht="30" customHeight="1" x14ac:dyDescent="0.2">
      <c r="B63" s="165" t="s">
        <v>49</v>
      </c>
      <c r="C63" s="165"/>
      <c r="D63" s="165"/>
      <c r="E63" s="165"/>
      <c r="F63" s="165"/>
      <c r="G63" s="165"/>
      <c r="H63" s="117"/>
      <c r="I63" s="165" t="s">
        <v>50</v>
      </c>
      <c r="J63" s="165"/>
      <c r="K63" s="165"/>
      <c r="L63" s="165"/>
      <c r="M63" s="165"/>
      <c r="N63" s="165"/>
    </row>
    <row r="64" spans="2:14" s="26" customFormat="1" ht="24" customHeight="1" x14ac:dyDescent="0.2">
      <c r="B64" s="28" t="s">
        <v>47</v>
      </c>
      <c r="C64" s="29" t="s">
        <v>48</v>
      </c>
      <c r="D64" s="30" t="s">
        <v>104</v>
      </c>
      <c r="E64" s="188" t="s">
        <v>97</v>
      </c>
      <c r="F64" s="188"/>
      <c r="G64" s="188"/>
      <c r="H64" s="16"/>
      <c r="I64" s="183" t="s">
        <v>47</v>
      </c>
      <c r="J64" s="154"/>
      <c r="K64" s="184"/>
      <c r="L64" s="15" t="s">
        <v>48</v>
      </c>
      <c r="M64" s="15" t="s">
        <v>22</v>
      </c>
      <c r="N64" s="15" t="s">
        <v>1</v>
      </c>
    </row>
    <row r="65" spans="2:14" ht="24" customHeight="1" x14ac:dyDescent="0.2">
      <c r="B65" s="9" t="s">
        <v>24</v>
      </c>
      <c r="C65" s="11">
        <v>0.21</v>
      </c>
      <c r="D65" s="22">
        <v>0</v>
      </c>
      <c r="E65" s="156">
        <v>159372727</v>
      </c>
      <c r="F65" s="157"/>
      <c r="G65" s="158"/>
      <c r="H65" s="32"/>
      <c r="I65" s="12" t="s">
        <v>24</v>
      </c>
      <c r="J65" s="12"/>
      <c r="K65" s="12"/>
      <c r="L65" s="11">
        <v>0.21</v>
      </c>
      <c r="M65" s="22">
        <v>0</v>
      </c>
      <c r="N65" s="124">
        <v>33468272.670000002</v>
      </c>
    </row>
    <row r="66" spans="2:14" ht="24" customHeight="1" x14ac:dyDescent="0.2">
      <c r="B66" s="9" t="s">
        <v>272</v>
      </c>
      <c r="C66" s="11">
        <v>0.3</v>
      </c>
      <c r="D66" s="22">
        <v>0</v>
      </c>
      <c r="E66" s="156">
        <v>32500000</v>
      </c>
      <c r="F66" s="157"/>
      <c r="G66" s="158"/>
      <c r="H66" s="32"/>
      <c r="I66" s="159" t="s">
        <v>151</v>
      </c>
      <c r="J66" s="160"/>
      <c r="K66" s="161"/>
      <c r="L66" s="11">
        <v>0.73</v>
      </c>
      <c r="M66" s="22">
        <v>-3.95</v>
      </c>
      <c r="N66" s="124">
        <v>22960000</v>
      </c>
    </row>
    <row r="67" spans="2:14" s="20" customFormat="1" ht="24" customHeight="1" x14ac:dyDescent="0.2">
      <c r="B67" s="9" t="s">
        <v>151</v>
      </c>
      <c r="C67" s="11">
        <v>0.73</v>
      </c>
      <c r="D67" s="22">
        <v>-3.95</v>
      </c>
      <c r="E67" s="156">
        <v>30700000</v>
      </c>
      <c r="F67" s="157"/>
      <c r="G67" s="158"/>
      <c r="H67" s="32"/>
      <c r="I67" s="12" t="s">
        <v>125</v>
      </c>
      <c r="J67" s="12"/>
      <c r="K67" s="12"/>
      <c r="L67" s="11">
        <v>3.62</v>
      </c>
      <c r="M67" s="22">
        <v>0</v>
      </c>
      <c r="N67" s="124">
        <v>21251192.100000001</v>
      </c>
    </row>
    <row r="68" spans="2:14" s="20" customFormat="1" ht="24" customHeight="1" x14ac:dyDescent="0.2">
      <c r="B68" s="9" t="s">
        <v>26</v>
      </c>
      <c r="C68" s="11">
        <v>0.33</v>
      </c>
      <c r="D68" s="22">
        <v>0</v>
      </c>
      <c r="E68" s="156">
        <v>24000000</v>
      </c>
      <c r="F68" s="157"/>
      <c r="G68" s="158"/>
      <c r="H68" s="32"/>
      <c r="I68" s="12" t="s">
        <v>169</v>
      </c>
      <c r="J68" s="12"/>
      <c r="K68" s="12"/>
      <c r="L68" s="11">
        <v>4.99</v>
      </c>
      <c r="M68" s="22">
        <v>-0.6</v>
      </c>
      <c r="N68" s="124">
        <v>19234963.399999999</v>
      </c>
    </row>
    <row r="69" spans="2:14" s="20" customFormat="1" ht="24" customHeight="1" x14ac:dyDescent="0.2">
      <c r="B69" s="8" t="s">
        <v>141</v>
      </c>
      <c r="C69" s="11">
        <v>0.19</v>
      </c>
      <c r="D69" s="22">
        <v>0</v>
      </c>
      <c r="E69" s="156">
        <v>22894295</v>
      </c>
      <c r="F69" s="157"/>
      <c r="G69" s="158"/>
      <c r="H69" s="32"/>
      <c r="I69" s="185" t="s">
        <v>272</v>
      </c>
      <c r="J69" s="186"/>
      <c r="K69" s="187"/>
      <c r="L69" s="11">
        <v>0.3</v>
      </c>
      <c r="M69" s="22">
        <v>0</v>
      </c>
      <c r="N69" s="124">
        <v>9750000</v>
      </c>
    </row>
    <row r="70" spans="2:14" s="20" customFormat="1" ht="26.25" customHeight="1" x14ac:dyDescent="0.2">
      <c r="B70" s="192"/>
      <c r="C70" s="193"/>
      <c r="D70" s="193"/>
      <c r="E70" s="193"/>
      <c r="F70" s="193"/>
      <c r="G70" s="193"/>
      <c r="H70" s="193"/>
      <c r="I70" s="193"/>
      <c r="J70" s="193"/>
      <c r="K70" s="193"/>
      <c r="L70" s="193"/>
      <c r="M70" s="193"/>
      <c r="N70" s="194"/>
    </row>
    <row r="71" spans="2:14" s="20" customFormat="1" ht="63.75" customHeight="1" x14ac:dyDescent="0.2">
      <c r="B71" s="42" t="s">
        <v>124</v>
      </c>
      <c r="C71" s="189" t="s">
        <v>119</v>
      </c>
      <c r="D71" s="190"/>
      <c r="E71" s="190"/>
      <c r="F71" s="190"/>
      <c r="G71" s="190"/>
      <c r="H71" s="190"/>
      <c r="I71" s="190"/>
      <c r="J71" s="190"/>
      <c r="K71" s="190"/>
      <c r="L71" s="190"/>
      <c r="M71" s="190"/>
      <c r="N71" s="191"/>
    </row>
    <row r="75" spans="2:14" s="20" customFormat="1" ht="64.5" customHeight="1" x14ac:dyDescent="0.25">
      <c r="B75"/>
      <c r="C75" s="14"/>
      <c r="D75"/>
      <c r="E75"/>
      <c r="F75"/>
      <c r="G75"/>
      <c r="H75"/>
      <c r="I75"/>
      <c r="J75"/>
      <c r="K75"/>
      <c r="L75"/>
      <c r="M75"/>
      <c r="N75"/>
    </row>
    <row r="76" spans="2:14" ht="23.25" customHeight="1" x14ac:dyDescent="0.2"/>
  </sheetData>
  <mergeCells count="59">
    <mergeCell ref="C71:N71"/>
    <mergeCell ref="E68:G68"/>
    <mergeCell ref="B70:N70"/>
    <mergeCell ref="I66:K66"/>
    <mergeCell ref="E65:G65"/>
    <mergeCell ref="E66:G66"/>
    <mergeCell ref="E69:G69"/>
    <mergeCell ref="B27:N27"/>
    <mergeCell ref="I64:K64"/>
    <mergeCell ref="I69:K69"/>
    <mergeCell ref="I63:N63"/>
    <mergeCell ref="E67:G67"/>
    <mergeCell ref="E64:G64"/>
    <mergeCell ref="B63:G63"/>
    <mergeCell ref="B52:C52"/>
    <mergeCell ref="D52:K52"/>
    <mergeCell ref="B40:N40"/>
    <mergeCell ref="D44:K44"/>
    <mergeCell ref="B33:C33"/>
    <mergeCell ref="B46:N46"/>
    <mergeCell ref="B34:N34"/>
    <mergeCell ref="B36:C36"/>
    <mergeCell ref="B45:C45"/>
    <mergeCell ref="D33:K33"/>
    <mergeCell ref="B44:C44"/>
    <mergeCell ref="B48:N48"/>
    <mergeCell ref="D45:K45"/>
    <mergeCell ref="B53:N53"/>
    <mergeCell ref="D36:K36"/>
    <mergeCell ref="B38:N38"/>
    <mergeCell ref="I59:K59"/>
    <mergeCell ref="E56:G56"/>
    <mergeCell ref="E61:G61"/>
    <mergeCell ref="I58:K58"/>
    <mergeCell ref="E60:G60"/>
    <mergeCell ref="E59:G59"/>
    <mergeCell ref="E58:G58"/>
    <mergeCell ref="B37:N37"/>
    <mergeCell ref="B50:C50"/>
    <mergeCell ref="D50:K50"/>
    <mergeCell ref="I56:K56"/>
    <mergeCell ref="E57:G57"/>
    <mergeCell ref="I55:N55"/>
    <mergeCell ref="B55:G55"/>
    <mergeCell ref="B51:C51"/>
    <mergeCell ref="D51:K51"/>
    <mergeCell ref="B1:D1"/>
    <mergeCell ref="B11:N11"/>
    <mergeCell ref="B21:C21"/>
    <mergeCell ref="D21:K21"/>
    <mergeCell ref="B26:C26"/>
    <mergeCell ref="B22:N22"/>
    <mergeCell ref="C5:E5"/>
    <mergeCell ref="C3:E3"/>
    <mergeCell ref="C4:E4"/>
    <mergeCell ref="D26:K26"/>
    <mergeCell ref="C6:E6"/>
    <mergeCell ref="C7:D7"/>
    <mergeCell ref="B9:N9"/>
  </mergeCells>
  <pageMargins left="0" right="0" top="0" bottom="0" header="0" footer="0"/>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rightToLeft="1" topLeftCell="A10" workbookViewId="0">
      <selection activeCell="G13" sqref="G13"/>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200" t="s">
        <v>293</v>
      </c>
      <c r="C1" s="200"/>
    </row>
    <row r="2" spans="2:6" ht="23.25" x14ac:dyDescent="0.2">
      <c r="B2" s="129" t="s">
        <v>294</v>
      </c>
      <c r="C2" s="129"/>
    </row>
    <row r="3" spans="2:6" ht="18" x14ac:dyDescent="0.2">
      <c r="B3" s="201"/>
      <c r="C3" s="201"/>
      <c r="D3" s="201"/>
    </row>
    <row r="4" spans="2:6" ht="23.25" x14ac:dyDescent="0.2">
      <c r="B4" s="202" t="s">
        <v>295</v>
      </c>
      <c r="C4" s="202"/>
      <c r="D4" s="202"/>
      <c r="E4" s="202"/>
      <c r="F4" s="202"/>
    </row>
    <row r="5" spans="2:6" ht="15.75" x14ac:dyDescent="0.2">
      <c r="B5" s="130" t="s">
        <v>47</v>
      </c>
      <c r="C5" s="131" t="s">
        <v>14</v>
      </c>
      <c r="D5" s="131" t="s">
        <v>3</v>
      </c>
      <c r="E5" s="131" t="s">
        <v>97</v>
      </c>
      <c r="F5" s="131" t="s">
        <v>1</v>
      </c>
    </row>
    <row r="6" spans="2:6" ht="18" x14ac:dyDescent="0.2">
      <c r="B6" s="197" t="s">
        <v>23</v>
      </c>
      <c r="C6" s="198"/>
      <c r="D6" s="198"/>
      <c r="E6" s="198"/>
      <c r="F6" s="199"/>
    </row>
    <row r="7" spans="2:6" ht="18" x14ac:dyDescent="0.2">
      <c r="B7" s="132" t="s">
        <v>296</v>
      </c>
      <c r="C7" s="133" t="s">
        <v>134</v>
      </c>
      <c r="D7" s="134">
        <v>2</v>
      </c>
      <c r="E7" s="134">
        <v>948750</v>
      </c>
      <c r="F7" s="134">
        <v>407962.5</v>
      </c>
    </row>
    <row r="8" spans="2:6" ht="18" x14ac:dyDescent="0.2">
      <c r="B8" s="203" t="s">
        <v>32</v>
      </c>
      <c r="C8" s="204"/>
      <c r="D8" s="134">
        <f>SUM(D7)</f>
        <v>2</v>
      </c>
      <c r="E8" s="134">
        <f>SUM(E7)</f>
        <v>948750</v>
      </c>
      <c r="F8" s="134">
        <f>SUM(F7)</f>
        <v>407962.5</v>
      </c>
    </row>
    <row r="9" spans="2:6" ht="18" x14ac:dyDescent="0.2">
      <c r="B9" s="197" t="s">
        <v>34</v>
      </c>
      <c r="C9" s="198"/>
      <c r="D9" s="198"/>
      <c r="E9" s="198"/>
      <c r="F9" s="199"/>
    </row>
    <row r="10" spans="2:6" ht="18" x14ac:dyDescent="0.2">
      <c r="B10" s="132" t="s">
        <v>297</v>
      </c>
      <c r="C10" s="133" t="s">
        <v>150</v>
      </c>
      <c r="D10" s="134">
        <v>4</v>
      </c>
      <c r="E10" s="134">
        <v>2500000</v>
      </c>
      <c r="F10" s="134">
        <v>4475000</v>
      </c>
    </row>
    <row r="11" spans="2:6" ht="18" x14ac:dyDescent="0.2">
      <c r="B11" s="205" t="s">
        <v>35</v>
      </c>
      <c r="C11" s="206"/>
      <c r="D11" s="134">
        <f>SUM(D10)</f>
        <v>4</v>
      </c>
      <c r="E11" s="134">
        <f>SUM(E10)</f>
        <v>2500000</v>
      </c>
      <c r="F11" s="134">
        <f>SUM(F10)</f>
        <v>4475000</v>
      </c>
    </row>
    <row r="12" spans="2:6" ht="18" x14ac:dyDescent="0.2">
      <c r="B12" s="197" t="s">
        <v>298</v>
      </c>
      <c r="C12" s="198"/>
      <c r="D12" s="198"/>
      <c r="E12" s="198"/>
      <c r="F12" s="199"/>
    </row>
    <row r="13" spans="2:6" ht="18" x14ac:dyDescent="0.2">
      <c r="B13" s="132" t="s">
        <v>299</v>
      </c>
      <c r="C13" s="133" t="s">
        <v>126</v>
      </c>
      <c r="D13" s="134">
        <v>13</v>
      </c>
      <c r="E13" s="134">
        <v>4000000</v>
      </c>
      <c r="F13" s="134">
        <v>14440000</v>
      </c>
    </row>
    <row r="14" spans="2:6" ht="18" x14ac:dyDescent="0.2">
      <c r="B14" s="205" t="s">
        <v>300</v>
      </c>
      <c r="C14" s="206"/>
      <c r="D14" s="134">
        <f>SUM(D13)</f>
        <v>13</v>
      </c>
      <c r="E14" s="134">
        <f>SUM(E13)</f>
        <v>4000000</v>
      </c>
      <c r="F14" s="134">
        <f>SUM(F13)</f>
        <v>14440000</v>
      </c>
    </row>
    <row r="15" spans="2:6" ht="18" x14ac:dyDescent="0.2">
      <c r="B15" s="205" t="s">
        <v>301</v>
      </c>
      <c r="C15" s="206"/>
      <c r="D15" s="134">
        <f>D14+D11+D8</f>
        <v>19</v>
      </c>
      <c r="E15" s="134">
        <f>E14+E11+E8</f>
        <v>7448750</v>
      </c>
      <c r="F15" s="134">
        <f>F14+F11+F8</f>
        <v>19322962.5</v>
      </c>
    </row>
    <row r="16" spans="2:6" ht="18" x14ac:dyDescent="0.25">
      <c r="B16" s="135"/>
      <c r="C16" s="135"/>
      <c r="D16" s="135"/>
      <c r="E16" s="135"/>
      <c r="F16" s="135"/>
    </row>
    <row r="17" spans="2:6" ht="23.25" x14ac:dyDescent="0.2">
      <c r="B17" s="202" t="s">
        <v>302</v>
      </c>
      <c r="C17" s="202"/>
      <c r="D17" s="202"/>
      <c r="E17" s="202"/>
      <c r="F17" s="202"/>
    </row>
    <row r="18" spans="2:6" ht="18" x14ac:dyDescent="0.2">
      <c r="B18" s="136" t="s">
        <v>47</v>
      </c>
      <c r="C18" s="137" t="s">
        <v>14</v>
      </c>
      <c r="D18" s="137" t="s">
        <v>3</v>
      </c>
      <c r="E18" s="137" t="s">
        <v>97</v>
      </c>
      <c r="F18" s="137" t="s">
        <v>1</v>
      </c>
    </row>
    <row r="19" spans="2:6" ht="18" x14ac:dyDescent="0.2">
      <c r="B19" s="197" t="s">
        <v>23</v>
      </c>
      <c r="C19" s="198"/>
      <c r="D19" s="198"/>
      <c r="E19" s="198"/>
      <c r="F19" s="199"/>
    </row>
    <row r="20" spans="2:6" ht="18" x14ac:dyDescent="0.2">
      <c r="B20" s="132" t="s">
        <v>151</v>
      </c>
      <c r="C20" s="133" t="s">
        <v>152</v>
      </c>
      <c r="D20" s="134">
        <v>32</v>
      </c>
      <c r="E20" s="134">
        <v>24200000</v>
      </c>
      <c r="F20" s="134">
        <v>18180000</v>
      </c>
    </row>
    <row r="21" spans="2:6" ht="18" x14ac:dyDescent="0.2">
      <c r="B21" s="203" t="s">
        <v>32</v>
      </c>
      <c r="C21" s="204"/>
      <c r="D21" s="134">
        <f>SUM(D20)</f>
        <v>32</v>
      </c>
      <c r="E21" s="134">
        <f>SUM(E20)</f>
        <v>24200000</v>
      </c>
      <c r="F21" s="134">
        <f>SUM(F20)</f>
        <v>18180000</v>
      </c>
    </row>
    <row r="22" spans="2:6" ht="18" x14ac:dyDescent="0.2">
      <c r="B22" s="197" t="s">
        <v>298</v>
      </c>
      <c r="C22" s="198"/>
      <c r="D22" s="198"/>
      <c r="E22" s="198"/>
      <c r="F22" s="199"/>
    </row>
    <row r="23" spans="2:6" ht="18" x14ac:dyDescent="0.2">
      <c r="B23" s="132" t="s">
        <v>299</v>
      </c>
      <c r="C23" s="133" t="s">
        <v>126</v>
      </c>
      <c r="D23" s="134">
        <v>13</v>
      </c>
      <c r="E23" s="134">
        <v>3000000</v>
      </c>
      <c r="F23" s="134">
        <v>10824950</v>
      </c>
    </row>
    <row r="24" spans="2:6" ht="18" x14ac:dyDescent="0.2">
      <c r="B24" s="205" t="s">
        <v>300</v>
      </c>
      <c r="C24" s="206"/>
      <c r="D24" s="134">
        <f>SUM(D23)</f>
        <v>13</v>
      </c>
      <c r="E24" s="134">
        <f>SUM(E23)</f>
        <v>3000000</v>
      </c>
      <c r="F24" s="134">
        <f>SUM(F23)</f>
        <v>10824950</v>
      </c>
    </row>
    <row r="25" spans="2:6" ht="18" x14ac:dyDescent="0.2">
      <c r="B25" s="205" t="s">
        <v>301</v>
      </c>
      <c r="C25" s="206"/>
      <c r="D25" s="134">
        <f>D24+D21</f>
        <v>45</v>
      </c>
      <c r="E25" s="134">
        <f>E24+E21</f>
        <v>27200000</v>
      </c>
      <c r="F25" s="134">
        <f>F24+F21</f>
        <v>29004950</v>
      </c>
    </row>
  </sheetData>
  <mergeCells count="16">
    <mergeCell ref="B21:C21"/>
    <mergeCell ref="B22:F22"/>
    <mergeCell ref="B24:C24"/>
    <mergeCell ref="B25:C25"/>
    <mergeCell ref="B11:C11"/>
    <mergeCell ref="B12:F12"/>
    <mergeCell ref="B14:C14"/>
    <mergeCell ref="B15:C15"/>
    <mergeCell ref="B17:F17"/>
    <mergeCell ref="B19:F19"/>
    <mergeCell ref="B9:F9"/>
    <mergeCell ref="B1:C1"/>
    <mergeCell ref="B3:D3"/>
    <mergeCell ref="B4:F4"/>
    <mergeCell ref="B6:F6"/>
    <mergeCell ref="B8:C8"/>
  </mergeCells>
  <pageMargins left="0" right="0" top="0" bottom="0" header="0.31496062992126" footer="0.31496062992126"/>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rightToLeft="1" topLeftCell="A37" zoomScale="90" zoomScaleNormal="90" workbookViewId="0">
      <selection activeCell="D4" sqref="D4"/>
    </sheetView>
  </sheetViews>
  <sheetFormatPr defaultRowHeight="14.25" x14ac:dyDescent="0.2"/>
  <cols>
    <col min="1" max="1" width="4.875" customWidth="1"/>
    <col min="2" max="2" width="22.75" customWidth="1"/>
    <col min="3" max="3" width="12.875" customWidth="1"/>
    <col min="4" max="4" width="18.625" customWidth="1"/>
    <col min="5" max="5" width="18.875" customWidth="1"/>
  </cols>
  <sheetData>
    <row r="1" spans="2:8" ht="18.75" customHeight="1" x14ac:dyDescent="0.2">
      <c r="B1" s="208" t="s">
        <v>288</v>
      </c>
      <c r="C1" s="208"/>
      <c r="D1" s="208"/>
      <c r="E1" s="208"/>
    </row>
    <row r="2" spans="2:8" ht="22.5" customHeight="1" x14ac:dyDescent="0.2">
      <c r="B2" s="1" t="s">
        <v>13</v>
      </c>
      <c r="C2" s="1" t="s">
        <v>14</v>
      </c>
      <c r="D2" s="1" t="s">
        <v>51</v>
      </c>
      <c r="E2" s="1" t="s">
        <v>52</v>
      </c>
    </row>
    <row r="3" spans="2:8" ht="14.1" customHeight="1" x14ac:dyDescent="0.2">
      <c r="B3" s="209" t="s">
        <v>23</v>
      </c>
      <c r="C3" s="209"/>
      <c r="D3" s="209"/>
      <c r="E3" s="209"/>
    </row>
    <row r="4" spans="2:8" ht="14.1" customHeight="1" x14ac:dyDescent="0.2">
      <c r="B4" s="9" t="s">
        <v>53</v>
      </c>
      <c r="C4" s="9" t="s">
        <v>54</v>
      </c>
      <c r="D4" s="71">
        <v>1.25</v>
      </c>
      <c r="E4" s="11">
        <v>1.25</v>
      </c>
    </row>
    <row r="5" spans="2:8" ht="14.1" customHeight="1" x14ac:dyDescent="0.2">
      <c r="B5" s="9" t="s">
        <v>28</v>
      </c>
      <c r="C5" s="9" t="s">
        <v>29</v>
      </c>
      <c r="D5" s="11">
        <v>1.21</v>
      </c>
      <c r="E5" s="11">
        <v>1.21</v>
      </c>
    </row>
    <row r="6" spans="2:8" ht="14.1" customHeight="1" x14ac:dyDescent="0.2">
      <c r="B6" s="9" t="s">
        <v>132</v>
      </c>
      <c r="C6" s="9" t="s">
        <v>133</v>
      </c>
      <c r="D6" s="121">
        <v>0.7</v>
      </c>
      <c r="E6" s="80">
        <v>0.7</v>
      </c>
    </row>
    <row r="7" spans="2:8" ht="14.1" customHeight="1" x14ac:dyDescent="0.2">
      <c r="B7" s="10" t="s">
        <v>55</v>
      </c>
      <c r="C7" s="10" t="s">
        <v>56</v>
      </c>
      <c r="D7" s="80">
        <v>0.22</v>
      </c>
      <c r="E7" s="80">
        <v>0.22</v>
      </c>
    </row>
    <row r="8" spans="2:8" ht="14.1" customHeight="1" x14ac:dyDescent="0.2">
      <c r="B8" s="9" t="s">
        <v>184</v>
      </c>
      <c r="C8" s="9" t="s">
        <v>185</v>
      </c>
      <c r="D8" s="80">
        <v>0.25</v>
      </c>
      <c r="E8" s="80">
        <v>0.25</v>
      </c>
    </row>
    <row r="9" spans="2:8" ht="14.1" customHeight="1" x14ac:dyDescent="0.2">
      <c r="B9" s="211" t="s">
        <v>33</v>
      </c>
      <c r="C9" s="212"/>
      <c r="D9" s="212"/>
      <c r="E9" s="213"/>
    </row>
    <row r="10" spans="2:8" ht="14.1" customHeight="1" x14ac:dyDescent="0.2">
      <c r="B10" s="9" t="s">
        <v>102</v>
      </c>
      <c r="C10" s="9" t="s">
        <v>103</v>
      </c>
      <c r="D10" s="11">
        <v>7.8</v>
      </c>
      <c r="E10" s="55">
        <v>7.8</v>
      </c>
    </row>
    <row r="11" spans="2:8" ht="14.1" customHeight="1" x14ac:dyDescent="0.2">
      <c r="B11" s="211" t="s">
        <v>57</v>
      </c>
      <c r="C11" s="212"/>
      <c r="D11" s="212"/>
      <c r="E11" s="213"/>
    </row>
    <row r="12" spans="2:8" ht="14.1" customHeight="1" x14ac:dyDescent="0.2">
      <c r="B12" s="44" t="s">
        <v>117</v>
      </c>
      <c r="C12" s="44" t="s">
        <v>118</v>
      </c>
      <c r="D12" s="55">
        <v>0.56000000000000005</v>
      </c>
      <c r="E12" s="55">
        <v>0.56000000000000005</v>
      </c>
      <c r="F12" s="41"/>
      <c r="G12" s="41"/>
      <c r="H12" s="43"/>
    </row>
    <row r="13" spans="2:8" ht="14.1" customHeight="1" x14ac:dyDescent="0.2">
      <c r="B13" s="44" t="s">
        <v>159</v>
      </c>
      <c r="C13" s="44" t="s">
        <v>160</v>
      </c>
      <c r="D13" s="55">
        <v>0.34</v>
      </c>
      <c r="E13" s="55">
        <v>0.36</v>
      </c>
      <c r="F13" s="41"/>
      <c r="G13" s="41"/>
      <c r="H13" s="43"/>
    </row>
    <row r="14" spans="2:8" ht="14.1" customHeight="1" x14ac:dyDescent="0.2">
      <c r="B14" s="211" t="s">
        <v>34</v>
      </c>
      <c r="C14" s="212"/>
      <c r="D14" s="212"/>
      <c r="E14" s="213"/>
      <c r="F14" s="41"/>
      <c r="G14" s="41"/>
      <c r="H14" s="43"/>
    </row>
    <row r="15" spans="2:8" ht="14.1" customHeight="1" x14ac:dyDescent="0.2">
      <c r="B15" s="10" t="s">
        <v>147</v>
      </c>
      <c r="C15" s="10" t="s">
        <v>148</v>
      </c>
      <c r="D15" s="55">
        <v>0.36</v>
      </c>
      <c r="E15" s="55">
        <v>0.36</v>
      </c>
      <c r="F15" s="41"/>
      <c r="G15" s="41"/>
      <c r="H15" s="43"/>
    </row>
    <row r="16" spans="2:8" ht="14.1" customHeight="1" x14ac:dyDescent="0.2">
      <c r="B16" s="214" t="s">
        <v>38</v>
      </c>
      <c r="C16" s="214"/>
      <c r="D16" s="214"/>
      <c r="E16" s="214"/>
      <c r="F16" s="41"/>
      <c r="G16" s="41"/>
      <c r="H16" s="43"/>
    </row>
    <row r="17" spans="2:5" ht="14.1" customHeight="1" x14ac:dyDescent="0.2">
      <c r="B17" s="9" t="s">
        <v>65</v>
      </c>
      <c r="C17" s="9" t="s">
        <v>66</v>
      </c>
      <c r="D17" s="11">
        <v>1.26</v>
      </c>
      <c r="E17" s="11">
        <v>1.26</v>
      </c>
    </row>
    <row r="18" spans="2:5" ht="14.1" customHeight="1" x14ac:dyDescent="0.2">
      <c r="B18" s="62" t="s">
        <v>217</v>
      </c>
      <c r="C18" s="62" t="s">
        <v>218</v>
      </c>
      <c r="D18" s="11">
        <v>4.3</v>
      </c>
      <c r="E18" s="80">
        <v>4.3</v>
      </c>
    </row>
    <row r="19" spans="2:5" ht="14.1" customHeight="1" x14ac:dyDescent="0.2">
      <c r="B19" s="73" t="s">
        <v>225</v>
      </c>
      <c r="C19" s="73" t="s">
        <v>226</v>
      </c>
      <c r="D19" s="11">
        <v>0.78</v>
      </c>
      <c r="E19" s="11">
        <v>0.78</v>
      </c>
    </row>
    <row r="20" spans="2:5" ht="14.1" customHeight="1" x14ac:dyDescent="0.2">
      <c r="B20" s="214" t="s">
        <v>42</v>
      </c>
      <c r="C20" s="214"/>
      <c r="D20" s="214"/>
      <c r="E20" s="214"/>
    </row>
    <row r="21" spans="2:5" ht="14.1" customHeight="1" x14ac:dyDescent="0.2">
      <c r="B21" s="9" t="s">
        <v>67</v>
      </c>
      <c r="C21" s="9" t="s">
        <v>68</v>
      </c>
      <c r="D21" s="76">
        <v>1</v>
      </c>
      <c r="E21" s="76">
        <v>1</v>
      </c>
    </row>
    <row r="22" spans="2:5" ht="14.1" customHeight="1" x14ac:dyDescent="0.2">
      <c r="B22" s="62" t="s">
        <v>176</v>
      </c>
      <c r="C22" s="62" t="s">
        <v>177</v>
      </c>
      <c r="D22" s="11">
        <v>13</v>
      </c>
      <c r="E22" s="125">
        <v>13.25</v>
      </c>
    </row>
    <row r="23" spans="2:5" ht="14.1" customHeight="1" x14ac:dyDescent="0.2">
      <c r="B23" s="9" t="s">
        <v>43</v>
      </c>
      <c r="C23" s="9" t="s">
        <v>44</v>
      </c>
      <c r="D23" s="81">
        <v>12.35</v>
      </c>
      <c r="E23" s="81">
        <v>12.35</v>
      </c>
    </row>
    <row r="24" spans="2:5" ht="14.1" customHeight="1" x14ac:dyDescent="0.2">
      <c r="B24" s="207" t="s">
        <v>45</v>
      </c>
      <c r="C24" s="207"/>
      <c r="D24" s="207"/>
      <c r="E24" s="207"/>
    </row>
    <row r="25" spans="2:5" ht="14.1" customHeight="1" x14ac:dyDescent="0.2">
      <c r="B25" s="13" t="s">
        <v>107</v>
      </c>
      <c r="C25" s="9" t="s">
        <v>108</v>
      </c>
      <c r="D25" s="11">
        <v>1.1200000000000001</v>
      </c>
      <c r="E25" s="63">
        <v>1.1200000000000001</v>
      </c>
    </row>
    <row r="26" spans="2:5" ht="14.1" customHeight="1" x14ac:dyDescent="0.2">
      <c r="B26" s="13" t="s">
        <v>69</v>
      </c>
      <c r="C26" s="9" t="s">
        <v>70</v>
      </c>
      <c r="D26" s="11">
        <v>12</v>
      </c>
      <c r="E26" s="63">
        <v>12</v>
      </c>
    </row>
    <row r="27" spans="2:5" ht="12" customHeight="1" x14ac:dyDescent="0.2">
      <c r="B27" s="210" t="s">
        <v>289</v>
      </c>
      <c r="C27" s="210"/>
      <c r="D27" s="210"/>
      <c r="E27" s="210"/>
    </row>
    <row r="28" spans="2:5" ht="22.5" customHeight="1" x14ac:dyDescent="0.2">
      <c r="B28" s="1" t="s">
        <v>47</v>
      </c>
      <c r="C28" s="1" t="s">
        <v>14</v>
      </c>
      <c r="D28" s="1" t="s">
        <v>51</v>
      </c>
      <c r="E28" s="1" t="s">
        <v>52</v>
      </c>
    </row>
    <row r="29" spans="2:5" ht="13.5" customHeight="1" x14ac:dyDescent="0.2">
      <c r="B29" s="207" t="s">
        <v>23</v>
      </c>
      <c r="C29" s="207"/>
      <c r="D29" s="207"/>
      <c r="E29" s="207"/>
    </row>
    <row r="30" spans="2:5" ht="13.5" customHeight="1" x14ac:dyDescent="0.2">
      <c r="B30" s="13" t="s">
        <v>130</v>
      </c>
      <c r="C30" s="9" t="s">
        <v>131</v>
      </c>
      <c r="D30" s="11">
        <v>0.3</v>
      </c>
      <c r="E30" s="11">
        <v>0.3</v>
      </c>
    </row>
    <row r="31" spans="2:5" ht="13.5" customHeight="1" x14ac:dyDescent="0.2">
      <c r="B31" s="13" t="s">
        <v>115</v>
      </c>
      <c r="C31" s="9" t="s">
        <v>116</v>
      </c>
      <c r="D31" s="11" t="s">
        <v>73</v>
      </c>
      <c r="E31" s="11" t="s">
        <v>73</v>
      </c>
    </row>
    <row r="32" spans="2:5" ht="13.5" customHeight="1" x14ac:dyDescent="0.2">
      <c r="B32" s="58" t="s">
        <v>155</v>
      </c>
      <c r="C32" s="59" t="s">
        <v>156</v>
      </c>
      <c r="D32" s="11" t="s">
        <v>73</v>
      </c>
      <c r="E32" s="11" t="s">
        <v>73</v>
      </c>
    </row>
    <row r="33" spans="2:5" ht="13.5" customHeight="1" x14ac:dyDescent="0.2">
      <c r="B33" s="58" t="s">
        <v>157</v>
      </c>
      <c r="C33" s="59" t="s">
        <v>158</v>
      </c>
      <c r="D33" s="57">
        <v>1</v>
      </c>
      <c r="E33" s="57">
        <v>1</v>
      </c>
    </row>
    <row r="34" spans="2:5" ht="13.5" customHeight="1" x14ac:dyDescent="0.2">
      <c r="B34" s="58" t="s">
        <v>161</v>
      </c>
      <c r="C34" s="59" t="s">
        <v>162</v>
      </c>
      <c r="D34" s="57">
        <v>0.85</v>
      </c>
      <c r="E34" s="57">
        <v>0.86</v>
      </c>
    </row>
    <row r="35" spans="2:5" ht="13.5" customHeight="1" x14ac:dyDescent="0.2">
      <c r="B35" s="64" t="s">
        <v>180</v>
      </c>
      <c r="C35" s="64" t="s">
        <v>181</v>
      </c>
      <c r="D35" s="65">
        <v>1</v>
      </c>
      <c r="E35" s="65">
        <v>1</v>
      </c>
    </row>
    <row r="36" spans="2:5" ht="13.5" customHeight="1" x14ac:dyDescent="0.2">
      <c r="B36" s="68" t="s">
        <v>215</v>
      </c>
      <c r="C36" s="68" t="s">
        <v>216</v>
      </c>
      <c r="D36" s="11" t="s">
        <v>73</v>
      </c>
      <c r="E36" s="11" t="s">
        <v>73</v>
      </c>
    </row>
    <row r="37" spans="2:5" ht="13.5" customHeight="1" x14ac:dyDescent="0.2">
      <c r="B37" s="73" t="s">
        <v>229</v>
      </c>
      <c r="C37" s="73" t="s">
        <v>230</v>
      </c>
      <c r="D37" s="74">
        <v>1</v>
      </c>
      <c r="E37" s="74">
        <v>1</v>
      </c>
    </row>
    <row r="38" spans="2:5" ht="13.5" customHeight="1" x14ac:dyDescent="0.2">
      <c r="B38" s="82" t="s">
        <v>232</v>
      </c>
      <c r="C38" s="83" t="s">
        <v>233</v>
      </c>
      <c r="D38" s="84">
        <v>1</v>
      </c>
      <c r="E38" s="84">
        <v>1</v>
      </c>
    </row>
    <row r="39" spans="2:5" ht="13.5" customHeight="1" x14ac:dyDescent="0.2">
      <c r="B39" s="13" t="s">
        <v>71</v>
      </c>
      <c r="C39" s="9" t="s">
        <v>72</v>
      </c>
      <c r="D39" s="103">
        <v>1</v>
      </c>
      <c r="E39" s="103">
        <v>1</v>
      </c>
    </row>
    <row r="40" spans="2:5" ht="13.5" customHeight="1" x14ac:dyDescent="0.2">
      <c r="B40" s="87" t="s">
        <v>236</v>
      </c>
      <c r="C40" s="86" t="s">
        <v>237</v>
      </c>
      <c r="D40" s="103">
        <v>0.46</v>
      </c>
      <c r="E40" s="103">
        <v>0.46</v>
      </c>
    </row>
    <row r="41" spans="2:5" ht="13.5" customHeight="1" x14ac:dyDescent="0.2">
      <c r="B41" s="211" t="s">
        <v>33</v>
      </c>
      <c r="C41" s="212"/>
      <c r="D41" s="212"/>
      <c r="E41" s="213"/>
    </row>
    <row r="42" spans="2:5" ht="13.5" customHeight="1" x14ac:dyDescent="0.2">
      <c r="B42" s="9" t="s">
        <v>120</v>
      </c>
      <c r="C42" s="9" t="s">
        <v>121</v>
      </c>
      <c r="D42" s="11">
        <v>2.86</v>
      </c>
      <c r="E42" s="55">
        <v>2.86</v>
      </c>
    </row>
    <row r="43" spans="2:5" ht="13.5" customHeight="1" x14ac:dyDescent="0.2">
      <c r="B43" s="207" t="s">
        <v>57</v>
      </c>
      <c r="C43" s="207"/>
      <c r="D43" s="207"/>
      <c r="E43" s="207"/>
    </row>
    <row r="44" spans="2:5" ht="13.5" customHeight="1" x14ac:dyDescent="0.2">
      <c r="B44" s="10" t="s">
        <v>58</v>
      </c>
      <c r="C44" s="10" t="s">
        <v>59</v>
      </c>
      <c r="D44" s="70">
        <v>0.39</v>
      </c>
      <c r="E44" s="70">
        <v>0.39</v>
      </c>
    </row>
    <row r="45" spans="2:5" ht="13.5" customHeight="1" x14ac:dyDescent="0.2">
      <c r="B45" s="9" t="s">
        <v>178</v>
      </c>
      <c r="C45" s="9" t="s">
        <v>179</v>
      </c>
      <c r="D45" s="11">
        <v>0.79</v>
      </c>
      <c r="E45" s="103">
        <v>0.79</v>
      </c>
    </row>
    <row r="46" spans="2:5" ht="13.5" customHeight="1" x14ac:dyDescent="0.2">
      <c r="B46" s="207" t="s">
        <v>60</v>
      </c>
      <c r="C46" s="207"/>
      <c r="D46" s="207"/>
      <c r="E46" s="207"/>
    </row>
    <row r="47" spans="2:5" ht="13.5" customHeight="1" x14ac:dyDescent="0.2">
      <c r="B47" s="10" t="s">
        <v>61</v>
      </c>
      <c r="C47" s="10" t="s">
        <v>62</v>
      </c>
      <c r="D47" s="55">
        <v>0.88</v>
      </c>
      <c r="E47" s="55">
        <v>0.88</v>
      </c>
    </row>
    <row r="48" spans="2:5" ht="13.5" customHeight="1" x14ac:dyDescent="0.2">
      <c r="B48" s="13" t="s">
        <v>98</v>
      </c>
      <c r="C48" s="9" t="s">
        <v>99</v>
      </c>
      <c r="D48" s="11">
        <v>0.9</v>
      </c>
      <c r="E48" s="11">
        <v>0.9</v>
      </c>
    </row>
    <row r="49" spans="2:5" ht="13.5" customHeight="1" x14ac:dyDescent="0.2">
      <c r="B49" s="13" t="s">
        <v>127</v>
      </c>
      <c r="C49" s="9" t="s">
        <v>128</v>
      </c>
      <c r="D49" s="11">
        <v>1.1499999999999999</v>
      </c>
      <c r="E49" s="11">
        <v>1.1499999999999999</v>
      </c>
    </row>
    <row r="50" spans="2:5" ht="13.5" customHeight="1" x14ac:dyDescent="0.2">
      <c r="B50" s="12" t="s">
        <v>74</v>
      </c>
      <c r="C50" s="9" t="s">
        <v>75</v>
      </c>
      <c r="D50" s="74">
        <v>0.72</v>
      </c>
      <c r="E50" s="74">
        <v>0.72</v>
      </c>
    </row>
    <row r="51" spans="2:5" ht="13.5" customHeight="1" x14ac:dyDescent="0.2">
      <c r="B51" s="207" t="s">
        <v>76</v>
      </c>
      <c r="C51" s="207"/>
      <c r="D51" s="207"/>
      <c r="E51" s="207"/>
    </row>
    <row r="52" spans="2:5" ht="13.5" customHeight="1" x14ac:dyDescent="0.2">
      <c r="B52" s="13" t="s">
        <v>77</v>
      </c>
      <c r="C52" s="9" t="s">
        <v>78</v>
      </c>
      <c r="D52" s="11">
        <v>1</v>
      </c>
      <c r="E52" s="11">
        <v>1</v>
      </c>
    </row>
    <row r="53" spans="2:5" ht="13.5" customHeight="1" x14ac:dyDescent="0.2">
      <c r="B53" s="13" t="s">
        <v>135</v>
      </c>
      <c r="C53" s="9" t="s">
        <v>136</v>
      </c>
      <c r="D53" s="11">
        <v>1</v>
      </c>
      <c r="E53" s="11">
        <v>1</v>
      </c>
    </row>
    <row r="54" spans="2:5" ht="13.5" customHeight="1" x14ac:dyDescent="0.2">
      <c r="B54" s="58" t="s">
        <v>153</v>
      </c>
      <c r="C54" s="59" t="s">
        <v>154</v>
      </c>
      <c r="D54" s="11" t="s">
        <v>73</v>
      </c>
      <c r="E54" s="11" t="s">
        <v>73</v>
      </c>
    </row>
    <row r="55" spans="2:5" ht="13.5" customHeight="1" x14ac:dyDescent="0.2">
      <c r="B55" s="66" t="s">
        <v>182</v>
      </c>
      <c r="C55" s="64" t="s">
        <v>183</v>
      </c>
      <c r="D55" s="54">
        <v>0.5</v>
      </c>
      <c r="E55" s="54">
        <v>0.5</v>
      </c>
    </row>
    <row r="56" spans="2:5" ht="13.5" customHeight="1" x14ac:dyDescent="0.2">
      <c r="B56" s="62" t="s">
        <v>174</v>
      </c>
      <c r="C56" s="62" t="s">
        <v>175</v>
      </c>
      <c r="D56" s="54">
        <v>0.32</v>
      </c>
      <c r="E56" s="54">
        <v>0.32</v>
      </c>
    </row>
    <row r="57" spans="2:5" ht="13.5" customHeight="1" x14ac:dyDescent="0.2">
      <c r="B57" s="211" t="s">
        <v>34</v>
      </c>
      <c r="C57" s="212"/>
      <c r="D57" s="212"/>
      <c r="E57" s="213"/>
    </row>
    <row r="58" spans="2:5" ht="13.5" customHeight="1" x14ac:dyDescent="0.2">
      <c r="B58" s="13" t="s">
        <v>105</v>
      </c>
      <c r="C58" s="9" t="s">
        <v>106</v>
      </c>
      <c r="D58" s="92">
        <v>0.76</v>
      </c>
      <c r="E58" s="92">
        <v>0.76</v>
      </c>
    </row>
    <row r="59" spans="2:5" ht="13.5" customHeight="1" x14ac:dyDescent="0.2">
      <c r="B59" s="207" t="s">
        <v>38</v>
      </c>
      <c r="C59" s="207"/>
      <c r="D59" s="207"/>
      <c r="E59" s="207"/>
    </row>
    <row r="60" spans="2:5" ht="13.5" customHeight="1" x14ac:dyDescent="0.2">
      <c r="B60" s="13" t="s">
        <v>238</v>
      </c>
      <c r="C60" s="9" t="s">
        <v>239</v>
      </c>
      <c r="D60" s="11">
        <v>60</v>
      </c>
      <c r="E60" s="63">
        <v>60</v>
      </c>
    </row>
  </sheetData>
  <mergeCells count="16">
    <mergeCell ref="B59:E59"/>
    <mergeCell ref="B51:E51"/>
    <mergeCell ref="B43:E43"/>
    <mergeCell ref="B1:E1"/>
    <mergeCell ref="B3:E3"/>
    <mergeCell ref="B46:E46"/>
    <mergeCell ref="B27:E27"/>
    <mergeCell ref="B29:E29"/>
    <mergeCell ref="B11:E11"/>
    <mergeCell ref="B16:E16"/>
    <mergeCell ref="B14:E14"/>
    <mergeCell ref="B24:E24"/>
    <mergeCell ref="B20:E20"/>
    <mergeCell ref="B57:E57"/>
    <mergeCell ref="B9:E9"/>
    <mergeCell ref="B41:E41"/>
  </mergeCells>
  <pageMargins left="0" right="0" top="0" bottom="0"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rightToLeft="1" topLeftCell="A16" workbookViewId="0">
      <selection activeCell="C29" sqref="C29"/>
    </sheetView>
  </sheetViews>
  <sheetFormatPr defaultRowHeight="14.25" x14ac:dyDescent="0.2"/>
  <cols>
    <col min="1" max="1" width="1.25" customWidth="1"/>
    <col min="2" max="2" width="23.125" customWidth="1"/>
    <col min="3" max="3" width="11.375" customWidth="1"/>
    <col min="4" max="4" width="79.125" customWidth="1"/>
    <col min="199" max="199" width="23.25" customWidth="1"/>
    <col min="200" max="200" width="10.625" customWidth="1"/>
    <col min="201" max="201" width="9.375" customWidth="1"/>
    <col min="202" max="202" width="14.625" customWidth="1"/>
    <col min="203" max="203" width="12.75" customWidth="1"/>
    <col min="204" max="204" width="30.625" customWidth="1"/>
    <col min="455" max="455" width="23.25" customWidth="1"/>
    <col min="456" max="456" width="10.625" customWidth="1"/>
    <col min="457" max="457" width="9.375" customWidth="1"/>
    <col min="458" max="458" width="14.625" customWidth="1"/>
    <col min="459" max="459" width="12.75" customWidth="1"/>
    <col min="460" max="460" width="30.625" customWidth="1"/>
    <col min="711" max="711" width="23.25" customWidth="1"/>
    <col min="712" max="712" width="10.625" customWidth="1"/>
    <col min="713" max="713" width="9.375" customWidth="1"/>
    <col min="714" max="714" width="14.625" customWidth="1"/>
    <col min="715" max="715" width="12.75" customWidth="1"/>
    <col min="716" max="716" width="30.625" customWidth="1"/>
    <col min="967" max="967" width="23.25" customWidth="1"/>
    <col min="968" max="968" width="10.625" customWidth="1"/>
    <col min="969" max="969" width="9.375" customWidth="1"/>
    <col min="970" max="970" width="14.625" customWidth="1"/>
    <col min="971" max="971" width="12.75" customWidth="1"/>
    <col min="972" max="972" width="30.625" customWidth="1"/>
    <col min="1223" max="1223" width="23.25" customWidth="1"/>
    <col min="1224" max="1224" width="10.625" customWidth="1"/>
    <col min="1225" max="1225" width="9.375" customWidth="1"/>
    <col min="1226" max="1226" width="14.625" customWidth="1"/>
    <col min="1227" max="1227" width="12.75" customWidth="1"/>
    <col min="1228" max="1228" width="30.625" customWidth="1"/>
    <col min="1479" max="1479" width="23.25" customWidth="1"/>
    <col min="1480" max="1480" width="10.625" customWidth="1"/>
    <col min="1481" max="1481" width="9.375" customWidth="1"/>
    <col min="1482" max="1482" width="14.625" customWidth="1"/>
    <col min="1483" max="1483" width="12.75" customWidth="1"/>
    <col min="1484" max="1484" width="30.625" customWidth="1"/>
    <col min="1735" max="1735" width="23.25" customWidth="1"/>
    <col min="1736" max="1736" width="10.625" customWidth="1"/>
    <col min="1737" max="1737" width="9.375" customWidth="1"/>
    <col min="1738" max="1738" width="14.625" customWidth="1"/>
    <col min="1739" max="1739" width="12.75" customWidth="1"/>
    <col min="1740" max="1740" width="30.625" customWidth="1"/>
    <col min="1991" max="1991" width="23.25" customWidth="1"/>
    <col min="1992" max="1992" width="10.625" customWidth="1"/>
    <col min="1993" max="1993" width="9.375" customWidth="1"/>
    <col min="1994" max="1994" width="14.625" customWidth="1"/>
    <col min="1995" max="1995" width="12.75" customWidth="1"/>
    <col min="1996" max="1996" width="30.625" customWidth="1"/>
    <col min="2247" max="2247" width="23.25" customWidth="1"/>
    <col min="2248" max="2248" width="10.625" customWidth="1"/>
    <col min="2249" max="2249" width="9.375" customWidth="1"/>
    <col min="2250" max="2250" width="14.625" customWidth="1"/>
    <col min="2251" max="2251" width="12.75" customWidth="1"/>
    <col min="2252" max="2252" width="30.625" customWidth="1"/>
    <col min="2503" max="2503" width="23.25" customWidth="1"/>
    <col min="2504" max="2504" width="10.625" customWidth="1"/>
    <col min="2505" max="2505" width="9.375" customWidth="1"/>
    <col min="2506" max="2506" width="14.625" customWidth="1"/>
    <col min="2507" max="2507" width="12.75" customWidth="1"/>
    <col min="2508" max="2508" width="30.625" customWidth="1"/>
    <col min="2759" max="2759" width="23.25" customWidth="1"/>
    <col min="2760" max="2760" width="10.625" customWidth="1"/>
    <col min="2761" max="2761" width="9.375" customWidth="1"/>
    <col min="2762" max="2762" width="14.625" customWidth="1"/>
    <col min="2763" max="2763" width="12.75" customWidth="1"/>
    <col min="2764" max="2764" width="30.625" customWidth="1"/>
    <col min="3015" max="3015" width="23.25" customWidth="1"/>
    <col min="3016" max="3016" width="10.625" customWidth="1"/>
    <col min="3017" max="3017" width="9.375" customWidth="1"/>
    <col min="3018" max="3018" width="14.625" customWidth="1"/>
    <col min="3019" max="3019" width="12.75" customWidth="1"/>
    <col min="3020" max="3020" width="30.625" customWidth="1"/>
    <col min="3271" max="3271" width="23.25" customWidth="1"/>
    <col min="3272" max="3272" width="10.625" customWidth="1"/>
    <col min="3273" max="3273" width="9.375" customWidth="1"/>
    <col min="3274" max="3274" width="14.625" customWidth="1"/>
    <col min="3275" max="3275" width="12.75" customWidth="1"/>
    <col min="3276" max="3276" width="30.625" customWidth="1"/>
    <col min="3527" max="3527" width="23.25" customWidth="1"/>
    <col min="3528" max="3528" width="10.625" customWidth="1"/>
    <col min="3529" max="3529" width="9.375" customWidth="1"/>
    <col min="3530" max="3530" width="14.625" customWidth="1"/>
    <col min="3531" max="3531" width="12.75" customWidth="1"/>
    <col min="3532" max="3532" width="30.625" customWidth="1"/>
    <col min="3783" max="3783" width="23.25" customWidth="1"/>
    <col min="3784" max="3784" width="10.625" customWidth="1"/>
    <col min="3785" max="3785" width="9.375" customWidth="1"/>
    <col min="3786" max="3786" width="14.625" customWidth="1"/>
    <col min="3787" max="3787" width="12.75" customWidth="1"/>
    <col min="3788" max="3788" width="30.625" customWidth="1"/>
    <col min="4039" max="4039" width="23.25" customWidth="1"/>
    <col min="4040" max="4040" width="10.625" customWidth="1"/>
    <col min="4041" max="4041" width="9.375" customWidth="1"/>
    <col min="4042" max="4042" width="14.625" customWidth="1"/>
    <col min="4043" max="4043" width="12.75" customWidth="1"/>
    <col min="4044" max="4044" width="30.625" customWidth="1"/>
    <col min="4295" max="4295" width="23.25" customWidth="1"/>
    <col min="4296" max="4296" width="10.625" customWidth="1"/>
    <col min="4297" max="4297" width="9.375" customWidth="1"/>
    <col min="4298" max="4298" width="14.625" customWidth="1"/>
    <col min="4299" max="4299" width="12.75" customWidth="1"/>
    <col min="4300" max="4300" width="30.625" customWidth="1"/>
    <col min="4551" max="4551" width="23.25" customWidth="1"/>
    <col min="4552" max="4552" width="10.625" customWidth="1"/>
    <col min="4553" max="4553" width="9.375" customWidth="1"/>
    <col min="4554" max="4554" width="14.625" customWidth="1"/>
    <col min="4555" max="4555" width="12.75" customWidth="1"/>
    <col min="4556" max="4556" width="30.625" customWidth="1"/>
    <col min="4807" max="4807" width="23.25" customWidth="1"/>
    <col min="4808" max="4808" width="10.625" customWidth="1"/>
    <col min="4809" max="4809" width="9.375" customWidth="1"/>
    <col min="4810" max="4810" width="14.625" customWidth="1"/>
    <col min="4811" max="4811" width="12.75" customWidth="1"/>
    <col min="4812" max="4812" width="30.625" customWidth="1"/>
    <col min="5063" max="5063" width="23.25" customWidth="1"/>
    <col min="5064" max="5064" width="10.625" customWidth="1"/>
    <col min="5065" max="5065" width="9.375" customWidth="1"/>
    <col min="5066" max="5066" width="14.625" customWidth="1"/>
    <col min="5067" max="5067" width="12.75" customWidth="1"/>
    <col min="5068" max="5068" width="30.625" customWidth="1"/>
    <col min="5319" max="5319" width="23.25" customWidth="1"/>
    <col min="5320" max="5320" width="10.625" customWidth="1"/>
    <col min="5321" max="5321" width="9.375" customWidth="1"/>
    <col min="5322" max="5322" width="14.625" customWidth="1"/>
    <col min="5323" max="5323" width="12.75" customWidth="1"/>
    <col min="5324" max="5324" width="30.625" customWidth="1"/>
    <col min="5575" max="5575" width="23.25" customWidth="1"/>
    <col min="5576" max="5576" width="10.625" customWidth="1"/>
    <col min="5577" max="5577" width="9.375" customWidth="1"/>
    <col min="5578" max="5578" width="14.625" customWidth="1"/>
    <col min="5579" max="5579" width="12.75" customWidth="1"/>
    <col min="5580" max="5580" width="30.625" customWidth="1"/>
    <col min="5831" max="5831" width="23.25" customWidth="1"/>
    <col min="5832" max="5832" width="10.625" customWidth="1"/>
    <col min="5833" max="5833" width="9.375" customWidth="1"/>
    <col min="5834" max="5834" width="14.625" customWidth="1"/>
    <col min="5835" max="5835" width="12.75" customWidth="1"/>
    <col min="5836" max="5836" width="30.625" customWidth="1"/>
    <col min="6087" max="6087" width="23.25" customWidth="1"/>
    <col min="6088" max="6088" width="10.625" customWidth="1"/>
    <col min="6089" max="6089" width="9.375" customWidth="1"/>
    <col min="6090" max="6090" width="14.625" customWidth="1"/>
    <col min="6091" max="6091" width="12.75" customWidth="1"/>
    <col min="6092" max="6092" width="30.625" customWidth="1"/>
    <col min="6343" max="6343" width="23.25" customWidth="1"/>
    <col min="6344" max="6344" width="10.625" customWidth="1"/>
    <col min="6345" max="6345" width="9.375" customWidth="1"/>
    <col min="6346" max="6346" width="14.625" customWidth="1"/>
    <col min="6347" max="6347" width="12.75" customWidth="1"/>
    <col min="6348" max="6348" width="30.625" customWidth="1"/>
    <col min="6599" max="6599" width="23.25" customWidth="1"/>
    <col min="6600" max="6600" width="10.625" customWidth="1"/>
    <col min="6601" max="6601" width="9.375" customWidth="1"/>
    <col min="6602" max="6602" width="14.625" customWidth="1"/>
    <col min="6603" max="6603" width="12.75" customWidth="1"/>
    <col min="6604" max="6604" width="30.625" customWidth="1"/>
    <col min="6855" max="6855" width="23.25" customWidth="1"/>
    <col min="6856" max="6856" width="10.625" customWidth="1"/>
    <col min="6857" max="6857" width="9.375" customWidth="1"/>
    <col min="6858" max="6858" width="14.625" customWidth="1"/>
    <col min="6859" max="6859" width="12.75" customWidth="1"/>
    <col min="6860" max="6860" width="30.625" customWidth="1"/>
    <col min="7111" max="7111" width="23.25" customWidth="1"/>
    <col min="7112" max="7112" width="10.625" customWidth="1"/>
    <col min="7113" max="7113" width="9.375" customWidth="1"/>
    <col min="7114" max="7114" width="14.625" customWidth="1"/>
    <col min="7115" max="7115" width="12.75" customWidth="1"/>
    <col min="7116" max="7116" width="30.625" customWidth="1"/>
    <col min="7367" max="7367" width="23.25" customWidth="1"/>
    <col min="7368" max="7368" width="10.625" customWidth="1"/>
    <col min="7369" max="7369" width="9.375" customWidth="1"/>
    <col min="7370" max="7370" width="14.625" customWidth="1"/>
    <col min="7371" max="7371" width="12.75" customWidth="1"/>
    <col min="7372" max="7372" width="30.625" customWidth="1"/>
    <col min="7623" max="7623" width="23.25" customWidth="1"/>
    <col min="7624" max="7624" width="10.625" customWidth="1"/>
    <col min="7625" max="7625" width="9.375" customWidth="1"/>
    <col min="7626" max="7626" width="14.625" customWidth="1"/>
    <col min="7627" max="7627" width="12.75" customWidth="1"/>
    <col min="7628" max="7628" width="30.625" customWidth="1"/>
    <col min="7879" max="7879" width="23.25" customWidth="1"/>
    <col min="7880" max="7880" width="10.625" customWidth="1"/>
    <col min="7881" max="7881" width="9.375" customWidth="1"/>
    <col min="7882" max="7882" width="14.625" customWidth="1"/>
    <col min="7883" max="7883" width="12.75" customWidth="1"/>
    <col min="7884" max="7884" width="30.625" customWidth="1"/>
    <col min="8135" max="8135" width="23.25" customWidth="1"/>
    <col min="8136" max="8136" width="10.625" customWidth="1"/>
    <col min="8137" max="8137" width="9.375" customWidth="1"/>
    <col min="8138" max="8138" width="14.625" customWidth="1"/>
    <col min="8139" max="8139" width="12.75" customWidth="1"/>
    <col min="8140" max="8140" width="30.625" customWidth="1"/>
    <col min="8391" max="8391" width="23.25" customWidth="1"/>
    <col min="8392" max="8392" width="10.625" customWidth="1"/>
    <col min="8393" max="8393" width="9.375" customWidth="1"/>
    <col min="8394" max="8394" width="14.625" customWidth="1"/>
    <col min="8395" max="8395" width="12.75" customWidth="1"/>
    <col min="8396" max="8396" width="30.625" customWidth="1"/>
    <col min="8647" max="8647" width="23.25" customWidth="1"/>
    <col min="8648" max="8648" width="10.625" customWidth="1"/>
    <col min="8649" max="8649" width="9.375" customWidth="1"/>
    <col min="8650" max="8650" width="14.625" customWidth="1"/>
    <col min="8651" max="8651" width="12.75" customWidth="1"/>
    <col min="8652" max="8652" width="30.625" customWidth="1"/>
    <col min="8903" max="8903" width="23.25" customWidth="1"/>
    <col min="8904" max="8904" width="10.625" customWidth="1"/>
    <col min="8905" max="8905" width="9.375" customWidth="1"/>
    <col min="8906" max="8906" width="14.625" customWidth="1"/>
    <col min="8907" max="8907" width="12.75" customWidth="1"/>
    <col min="8908" max="8908" width="30.625" customWidth="1"/>
    <col min="9159" max="9159" width="23.25" customWidth="1"/>
    <col min="9160" max="9160" width="10.625" customWidth="1"/>
    <col min="9161" max="9161" width="9.375" customWidth="1"/>
    <col min="9162" max="9162" width="14.625" customWidth="1"/>
    <col min="9163" max="9163" width="12.75" customWidth="1"/>
    <col min="9164" max="9164" width="30.625" customWidth="1"/>
    <col min="9415" max="9415" width="23.25" customWidth="1"/>
    <col min="9416" max="9416" width="10.625" customWidth="1"/>
    <col min="9417" max="9417" width="9.375" customWidth="1"/>
    <col min="9418" max="9418" width="14.625" customWidth="1"/>
    <col min="9419" max="9419" width="12.75" customWidth="1"/>
    <col min="9420" max="9420" width="30.625" customWidth="1"/>
    <col min="9671" max="9671" width="23.25" customWidth="1"/>
    <col min="9672" max="9672" width="10.625" customWidth="1"/>
    <col min="9673" max="9673" width="9.375" customWidth="1"/>
    <col min="9674" max="9674" width="14.625" customWidth="1"/>
    <col min="9675" max="9675" width="12.75" customWidth="1"/>
    <col min="9676" max="9676" width="30.625" customWidth="1"/>
    <col min="9927" max="9927" width="23.25" customWidth="1"/>
    <col min="9928" max="9928" width="10.625" customWidth="1"/>
    <col min="9929" max="9929" width="9.375" customWidth="1"/>
    <col min="9930" max="9930" width="14.625" customWidth="1"/>
    <col min="9931" max="9931" width="12.75" customWidth="1"/>
    <col min="9932" max="9932" width="30.625" customWidth="1"/>
    <col min="10183" max="10183" width="23.25" customWidth="1"/>
    <col min="10184" max="10184" width="10.625" customWidth="1"/>
    <col min="10185" max="10185" width="9.375" customWidth="1"/>
    <col min="10186" max="10186" width="14.625" customWidth="1"/>
    <col min="10187" max="10187" width="12.75" customWidth="1"/>
    <col min="10188" max="10188" width="30.625" customWidth="1"/>
    <col min="10439" max="10439" width="23.25" customWidth="1"/>
    <col min="10440" max="10440" width="10.625" customWidth="1"/>
    <col min="10441" max="10441" width="9.375" customWidth="1"/>
    <col min="10442" max="10442" width="14.625" customWidth="1"/>
    <col min="10443" max="10443" width="12.75" customWidth="1"/>
    <col min="10444" max="10444" width="30.625" customWidth="1"/>
    <col min="10695" max="10695" width="23.25" customWidth="1"/>
    <col min="10696" max="10696" width="10.625" customWidth="1"/>
    <col min="10697" max="10697" width="9.375" customWidth="1"/>
    <col min="10698" max="10698" width="14.625" customWidth="1"/>
    <col min="10699" max="10699" width="12.75" customWidth="1"/>
    <col min="10700" max="10700" width="30.625" customWidth="1"/>
    <col min="10951" max="10951" width="23.25" customWidth="1"/>
    <col min="10952" max="10952" width="10.625" customWidth="1"/>
    <col min="10953" max="10953" width="9.375" customWidth="1"/>
    <col min="10954" max="10954" width="14.625" customWidth="1"/>
    <col min="10955" max="10955" width="12.75" customWidth="1"/>
    <col min="10956" max="10956" width="30.625" customWidth="1"/>
    <col min="11207" max="11207" width="23.25" customWidth="1"/>
    <col min="11208" max="11208" width="10.625" customWidth="1"/>
    <col min="11209" max="11209" width="9.375" customWidth="1"/>
    <col min="11210" max="11210" width="14.625" customWidth="1"/>
    <col min="11211" max="11211" width="12.75" customWidth="1"/>
    <col min="11212" max="11212" width="30.625" customWidth="1"/>
    <col min="11463" max="11463" width="23.25" customWidth="1"/>
    <col min="11464" max="11464" width="10.625" customWidth="1"/>
    <col min="11465" max="11465" width="9.375" customWidth="1"/>
    <col min="11466" max="11466" width="14.625" customWidth="1"/>
    <col min="11467" max="11467" width="12.75" customWidth="1"/>
    <col min="11468" max="11468" width="30.625" customWidth="1"/>
    <col min="11719" max="11719" width="23.25" customWidth="1"/>
    <col min="11720" max="11720" width="10.625" customWidth="1"/>
    <col min="11721" max="11721" width="9.375" customWidth="1"/>
    <col min="11722" max="11722" width="14.625" customWidth="1"/>
    <col min="11723" max="11723" width="12.75" customWidth="1"/>
    <col min="11724" max="11724" width="30.625" customWidth="1"/>
    <col min="11975" max="11975" width="23.25" customWidth="1"/>
    <col min="11976" max="11976" width="10.625" customWidth="1"/>
    <col min="11977" max="11977" width="9.375" customWidth="1"/>
    <col min="11978" max="11978" width="14.625" customWidth="1"/>
    <col min="11979" max="11979" width="12.75" customWidth="1"/>
    <col min="11980" max="11980" width="30.625" customWidth="1"/>
    <col min="12231" max="12231" width="23.25" customWidth="1"/>
    <col min="12232" max="12232" width="10.625" customWidth="1"/>
    <col min="12233" max="12233" width="9.375" customWidth="1"/>
    <col min="12234" max="12234" width="14.625" customWidth="1"/>
    <col min="12235" max="12235" width="12.75" customWidth="1"/>
    <col min="12236" max="12236" width="30.625" customWidth="1"/>
    <col min="12487" max="12487" width="23.25" customWidth="1"/>
    <col min="12488" max="12488" width="10.625" customWidth="1"/>
    <col min="12489" max="12489" width="9.375" customWidth="1"/>
    <col min="12490" max="12490" width="14.625" customWidth="1"/>
    <col min="12491" max="12491" width="12.75" customWidth="1"/>
    <col min="12492" max="12492" width="30.625" customWidth="1"/>
    <col min="12743" max="12743" width="23.25" customWidth="1"/>
    <col min="12744" max="12744" width="10.625" customWidth="1"/>
    <col min="12745" max="12745" width="9.375" customWidth="1"/>
    <col min="12746" max="12746" width="14.625" customWidth="1"/>
    <col min="12747" max="12747" width="12.75" customWidth="1"/>
    <col min="12748" max="12748" width="30.625" customWidth="1"/>
    <col min="12999" max="12999" width="23.25" customWidth="1"/>
    <col min="13000" max="13000" width="10.625" customWidth="1"/>
    <col min="13001" max="13001" width="9.375" customWidth="1"/>
    <col min="13002" max="13002" width="14.625" customWidth="1"/>
    <col min="13003" max="13003" width="12.75" customWidth="1"/>
    <col min="13004" max="13004" width="30.625" customWidth="1"/>
    <col min="13255" max="13255" width="23.25" customWidth="1"/>
    <col min="13256" max="13256" width="10.625" customWidth="1"/>
    <col min="13257" max="13257" width="9.375" customWidth="1"/>
    <col min="13258" max="13258" width="14.625" customWidth="1"/>
    <col min="13259" max="13259" width="12.75" customWidth="1"/>
    <col min="13260" max="13260" width="30.625" customWidth="1"/>
    <col min="13511" max="13511" width="23.25" customWidth="1"/>
    <col min="13512" max="13512" width="10.625" customWidth="1"/>
    <col min="13513" max="13513" width="9.375" customWidth="1"/>
    <col min="13514" max="13514" width="14.625" customWidth="1"/>
    <col min="13515" max="13515" width="12.75" customWidth="1"/>
    <col min="13516" max="13516" width="30.625" customWidth="1"/>
    <col min="13767" max="13767" width="23.25" customWidth="1"/>
    <col min="13768" max="13768" width="10.625" customWidth="1"/>
    <col min="13769" max="13769" width="9.375" customWidth="1"/>
    <col min="13770" max="13770" width="14.625" customWidth="1"/>
    <col min="13771" max="13771" width="12.75" customWidth="1"/>
    <col min="13772" max="13772" width="30.625" customWidth="1"/>
    <col min="14023" max="14023" width="23.25" customWidth="1"/>
    <col min="14024" max="14024" width="10.625" customWidth="1"/>
    <col min="14025" max="14025" width="9.375" customWidth="1"/>
    <col min="14026" max="14026" width="14.625" customWidth="1"/>
    <col min="14027" max="14027" width="12.75" customWidth="1"/>
    <col min="14028" max="14028" width="30.625" customWidth="1"/>
    <col min="14279" max="14279" width="23.25" customWidth="1"/>
    <col min="14280" max="14280" width="10.625" customWidth="1"/>
    <col min="14281" max="14281" width="9.375" customWidth="1"/>
    <col min="14282" max="14282" width="14.625" customWidth="1"/>
    <col min="14283" max="14283" width="12.75" customWidth="1"/>
    <col min="14284" max="14284" width="30.625" customWidth="1"/>
    <col min="14535" max="14535" width="23.25" customWidth="1"/>
    <col min="14536" max="14536" width="10.625" customWidth="1"/>
    <col min="14537" max="14537" width="9.375" customWidth="1"/>
    <col min="14538" max="14538" width="14.625" customWidth="1"/>
    <col min="14539" max="14539" width="12.75" customWidth="1"/>
    <col min="14540" max="14540" width="30.625" customWidth="1"/>
    <col min="14791" max="14791" width="23.25" customWidth="1"/>
    <col min="14792" max="14792" width="10.625" customWidth="1"/>
    <col min="14793" max="14793" width="9.375" customWidth="1"/>
    <col min="14794" max="14794" width="14.625" customWidth="1"/>
    <col min="14795" max="14795" width="12.75" customWidth="1"/>
    <col min="14796" max="14796" width="30.625" customWidth="1"/>
    <col min="15047" max="15047" width="23.25" customWidth="1"/>
    <col min="15048" max="15048" width="10.625" customWidth="1"/>
    <col min="15049" max="15049" width="9.375" customWidth="1"/>
    <col min="15050" max="15050" width="14.625" customWidth="1"/>
    <col min="15051" max="15051" width="12.75" customWidth="1"/>
    <col min="15052" max="15052" width="30.625" customWidth="1"/>
    <col min="15303" max="15303" width="23.25" customWidth="1"/>
    <col min="15304" max="15304" width="10.625" customWidth="1"/>
    <col min="15305" max="15305" width="9.375" customWidth="1"/>
    <col min="15306" max="15306" width="14.625" customWidth="1"/>
    <col min="15307" max="15307" width="12.75" customWidth="1"/>
    <col min="15308" max="15308" width="30.625" customWidth="1"/>
    <col min="15559" max="15559" width="23.25" customWidth="1"/>
    <col min="15560" max="15560" width="10.625" customWidth="1"/>
    <col min="15561" max="15561" width="9.375" customWidth="1"/>
    <col min="15562" max="15562" width="14.625" customWidth="1"/>
    <col min="15563" max="15563" width="12.75" customWidth="1"/>
    <col min="15564" max="15564" width="30.625" customWidth="1"/>
    <col min="15815" max="15815" width="23.25" customWidth="1"/>
    <col min="15816" max="15816" width="10.625" customWidth="1"/>
    <col min="15817" max="15817" width="9.375" customWidth="1"/>
    <col min="15818" max="15818" width="14.625" customWidth="1"/>
    <col min="15819" max="15819" width="12.75" customWidth="1"/>
    <col min="15820" max="15820" width="30.625" customWidth="1"/>
    <col min="16071" max="16071" width="23.25" customWidth="1"/>
    <col min="16072" max="16072" width="10.625" customWidth="1"/>
    <col min="16073" max="16073" width="9.375" customWidth="1"/>
    <col min="16074" max="16074" width="14.625" customWidth="1"/>
    <col min="16075" max="16075" width="12.75" customWidth="1"/>
    <col min="16076" max="16076" width="30.625" customWidth="1"/>
  </cols>
  <sheetData>
    <row r="1" spans="1:4" s="23" customFormat="1" ht="21" customHeight="1" x14ac:dyDescent="0.2">
      <c r="A1" s="27"/>
      <c r="B1" s="215" t="s">
        <v>262</v>
      </c>
      <c r="C1" s="215"/>
      <c r="D1" s="215"/>
    </row>
    <row r="2" spans="1:4" s="45" customFormat="1" ht="21.75" customHeight="1" x14ac:dyDescent="0.2">
      <c r="B2" s="93" t="s">
        <v>47</v>
      </c>
      <c r="C2" s="93" t="s">
        <v>122</v>
      </c>
      <c r="D2" s="93" t="s">
        <v>123</v>
      </c>
    </row>
    <row r="3" spans="1:4" ht="45.75" customHeight="1" x14ac:dyDescent="0.2">
      <c r="B3" s="24" t="s">
        <v>79</v>
      </c>
      <c r="C3" s="94">
        <v>42191</v>
      </c>
      <c r="D3" s="95" t="s">
        <v>211</v>
      </c>
    </row>
    <row r="4" spans="1:4" ht="46.5" customHeight="1" x14ac:dyDescent="0.2">
      <c r="B4" s="24" t="s">
        <v>80</v>
      </c>
      <c r="C4" s="94">
        <v>42191</v>
      </c>
      <c r="D4" s="95" t="s">
        <v>245</v>
      </c>
    </row>
    <row r="5" spans="1:4" ht="44.25" customHeight="1" x14ac:dyDescent="0.2">
      <c r="B5" s="24" t="s">
        <v>81</v>
      </c>
      <c r="C5" s="94">
        <v>42191</v>
      </c>
      <c r="D5" s="95" t="s">
        <v>208</v>
      </c>
    </row>
    <row r="6" spans="1:4" ht="32.1" customHeight="1" x14ac:dyDescent="0.2">
      <c r="B6" s="24" t="s">
        <v>82</v>
      </c>
      <c r="C6" s="94">
        <v>42222</v>
      </c>
      <c r="D6" s="95" t="s">
        <v>210</v>
      </c>
    </row>
    <row r="7" spans="1:4" ht="32.1" customHeight="1" x14ac:dyDescent="0.2">
      <c r="B7" s="24" t="s">
        <v>83</v>
      </c>
      <c r="C7" s="94">
        <v>42564</v>
      </c>
      <c r="D7" s="95" t="s">
        <v>214</v>
      </c>
    </row>
    <row r="8" spans="1:4" ht="32.1" customHeight="1" x14ac:dyDescent="0.2">
      <c r="B8" s="24" t="s">
        <v>91</v>
      </c>
      <c r="C8" s="94">
        <v>42922</v>
      </c>
      <c r="D8" s="95" t="s">
        <v>257</v>
      </c>
    </row>
    <row r="9" spans="1:4" ht="32.1" customHeight="1" x14ac:dyDescent="0.2">
      <c r="B9" s="24" t="s">
        <v>92</v>
      </c>
      <c r="C9" s="94">
        <v>42922</v>
      </c>
      <c r="D9" s="95" t="s">
        <v>256</v>
      </c>
    </row>
    <row r="10" spans="1:4" ht="18.75" customHeight="1" x14ac:dyDescent="0.2">
      <c r="B10" s="24" t="s">
        <v>93</v>
      </c>
      <c r="C10" s="94">
        <v>42953</v>
      </c>
      <c r="D10" s="95" t="s">
        <v>258</v>
      </c>
    </row>
    <row r="11" spans="1:4" ht="36.75" customHeight="1" x14ac:dyDescent="0.2">
      <c r="B11" s="24" t="s">
        <v>94</v>
      </c>
      <c r="C11" s="94">
        <v>42953</v>
      </c>
      <c r="D11" s="95" t="s">
        <v>255</v>
      </c>
    </row>
    <row r="12" spans="1:4" ht="27.75" customHeight="1" x14ac:dyDescent="0.2">
      <c r="B12" s="24" t="s">
        <v>87</v>
      </c>
      <c r="C12" s="94">
        <v>42953</v>
      </c>
      <c r="D12" s="95" t="s">
        <v>209</v>
      </c>
    </row>
    <row r="13" spans="1:4" ht="30.75" customHeight="1" x14ac:dyDescent="0.2">
      <c r="B13" s="24" t="s">
        <v>88</v>
      </c>
      <c r="C13" s="94">
        <v>42953</v>
      </c>
      <c r="D13" s="95" t="s">
        <v>241</v>
      </c>
    </row>
    <row r="14" spans="1:4" ht="36" customHeight="1" x14ac:dyDescent="0.2">
      <c r="B14" s="24" t="s">
        <v>89</v>
      </c>
      <c r="C14" s="94">
        <v>42953</v>
      </c>
      <c r="D14" s="95" t="s">
        <v>242</v>
      </c>
    </row>
    <row r="15" spans="1:4" ht="32.1" customHeight="1" x14ac:dyDescent="0.2">
      <c r="B15" s="24" t="s">
        <v>95</v>
      </c>
      <c r="C15" s="94">
        <v>42953</v>
      </c>
      <c r="D15" s="95" t="s">
        <v>212</v>
      </c>
    </row>
    <row r="16" spans="1:4" ht="32.1" customHeight="1" x14ac:dyDescent="0.2">
      <c r="B16" s="24" t="s">
        <v>86</v>
      </c>
      <c r="C16" s="94">
        <v>42799</v>
      </c>
      <c r="D16" s="95" t="s">
        <v>240</v>
      </c>
    </row>
    <row r="17" spans="2:4" ht="32.1" customHeight="1" x14ac:dyDescent="0.2">
      <c r="B17" s="24" t="s">
        <v>84</v>
      </c>
      <c r="C17" s="94">
        <v>42591</v>
      </c>
      <c r="D17" s="95" t="s">
        <v>259</v>
      </c>
    </row>
    <row r="18" spans="2:4" ht="21.95" customHeight="1" x14ac:dyDescent="0.2">
      <c r="B18" s="96" t="s">
        <v>222</v>
      </c>
      <c r="C18" s="97">
        <v>43285</v>
      </c>
      <c r="D18" s="95" t="s">
        <v>252</v>
      </c>
    </row>
    <row r="19" spans="2:4" ht="21.95" customHeight="1" x14ac:dyDescent="0.2">
      <c r="B19" s="96" t="s">
        <v>260</v>
      </c>
      <c r="C19" s="97">
        <v>43285</v>
      </c>
      <c r="D19" s="95" t="s">
        <v>253</v>
      </c>
    </row>
    <row r="20" spans="2:4" ht="32.1" customHeight="1" x14ac:dyDescent="0.2">
      <c r="B20" s="98" t="s">
        <v>85</v>
      </c>
      <c r="C20" s="94">
        <v>42740</v>
      </c>
      <c r="D20" s="95" t="s">
        <v>261</v>
      </c>
    </row>
    <row r="21" spans="2:4" ht="32.1" customHeight="1" x14ac:dyDescent="0.2">
      <c r="B21" s="25" t="s">
        <v>129</v>
      </c>
      <c r="C21" s="94">
        <v>43237</v>
      </c>
      <c r="D21" s="95" t="s">
        <v>254</v>
      </c>
    </row>
    <row r="22" spans="2:4" ht="48.95" customHeight="1" x14ac:dyDescent="0.2">
      <c r="B22" s="25" t="s">
        <v>268</v>
      </c>
      <c r="C22" s="94">
        <v>43075</v>
      </c>
      <c r="D22" s="95" t="s">
        <v>246</v>
      </c>
    </row>
    <row r="23" spans="2:4" ht="48.95" customHeight="1" x14ac:dyDescent="0.2">
      <c r="B23" s="25" t="s">
        <v>267</v>
      </c>
      <c r="C23" s="94">
        <v>43121</v>
      </c>
      <c r="D23" s="95" t="s">
        <v>251</v>
      </c>
    </row>
    <row r="24" spans="2:4" ht="21.95" customHeight="1" x14ac:dyDescent="0.2">
      <c r="B24" s="25" t="s">
        <v>223</v>
      </c>
      <c r="C24" s="94">
        <v>43320</v>
      </c>
      <c r="D24" s="95" t="s">
        <v>186</v>
      </c>
    </row>
    <row r="25" spans="2:4" ht="21.95" customHeight="1" x14ac:dyDescent="0.2">
      <c r="B25" s="25" t="s">
        <v>187</v>
      </c>
      <c r="C25" s="94">
        <v>43320</v>
      </c>
      <c r="D25" s="95" t="s">
        <v>188</v>
      </c>
    </row>
    <row r="26" spans="2:4" ht="21.95" customHeight="1" x14ac:dyDescent="0.2">
      <c r="B26" s="25" t="s">
        <v>247</v>
      </c>
      <c r="C26" s="94">
        <v>43320</v>
      </c>
      <c r="D26" s="95" t="s">
        <v>189</v>
      </c>
    </row>
    <row r="27" spans="2:4" ht="21.95" customHeight="1" x14ac:dyDescent="0.2">
      <c r="B27" s="25" t="s">
        <v>190</v>
      </c>
      <c r="C27" s="94">
        <v>43320</v>
      </c>
      <c r="D27" s="95" t="s">
        <v>191</v>
      </c>
    </row>
    <row r="28" spans="2:4" ht="21.95" customHeight="1" x14ac:dyDescent="0.2">
      <c r="B28" s="25" t="s">
        <v>192</v>
      </c>
      <c r="C28" s="94">
        <v>43320</v>
      </c>
      <c r="D28" s="95" t="s">
        <v>193</v>
      </c>
    </row>
    <row r="29" spans="2:4" ht="21.95" customHeight="1" x14ac:dyDescent="0.2">
      <c r="B29" s="25" t="s">
        <v>194</v>
      </c>
      <c r="C29" s="94">
        <v>43320</v>
      </c>
      <c r="D29" s="95" t="s">
        <v>196</v>
      </c>
    </row>
    <row r="30" spans="2:4" ht="21.95" customHeight="1" x14ac:dyDescent="0.2">
      <c r="B30" s="25" t="s">
        <v>195</v>
      </c>
      <c r="C30" s="94">
        <v>43320</v>
      </c>
      <c r="D30" s="95" t="s">
        <v>197</v>
      </c>
    </row>
    <row r="31" spans="2:4" ht="21.95" customHeight="1" x14ac:dyDescent="0.2">
      <c r="B31" s="25" t="s">
        <v>198</v>
      </c>
      <c r="C31" s="94">
        <v>43320</v>
      </c>
      <c r="D31" s="95" t="s">
        <v>200</v>
      </c>
    </row>
    <row r="32" spans="2:4" ht="21.95" customHeight="1" x14ac:dyDescent="0.2">
      <c r="B32" s="9" t="s">
        <v>199</v>
      </c>
      <c r="C32" s="94">
        <v>43320</v>
      </c>
      <c r="D32" s="95" t="s">
        <v>201</v>
      </c>
    </row>
    <row r="33" spans="2:4" ht="21.95" customHeight="1" x14ac:dyDescent="0.2">
      <c r="B33" s="25" t="s">
        <v>202</v>
      </c>
      <c r="C33" s="94">
        <v>43320</v>
      </c>
      <c r="D33" s="95" t="s">
        <v>203</v>
      </c>
    </row>
    <row r="34" spans="2:4" ht="21.95" customHeight="1" x14ac:dyDescent="0.2">
      <c r="B34" s="9" t="s">
        <v>248</v>
      </c>
      <c r="C34" s="94">
        <v>43320</v>
      </c>
      <c r="D34" s="95" t="s">
        <v>204</v>
      </c>
    </row>
    <row r="35" spans="2:4" ht="18.75" customHeight="1" x14ac:dyDescent="0.2">
      <c r="B35" s="25" t="s">
        <v>205</v>
      </c>
      <c r="C35" s="94">
        <v>43320</v>
      </c>
      <c r="D35" s="95" t="s">
        <v>206</v>
      </c>
    </row>
    <row r="36" spans="2:4" ht="19.5" customHeight="1" x14ac:dyDescent="0.2">
      <c r="B36" s="25" t="s">
        <v>249</v>
      </c>
      <c r="C36" s="94">
        <v>43320</v>
      </c>
      <c r="D36" s="95" t="s">
        <v>207</v>
      </c>
    </row>
    <row r="37" spans="2:4" ht="19.5" customHeight="1" x14ac:dyDescent="0.2">
      <c r="B37" s="25" t="s">
        <v>250</v>
      </c>
      <c r="C37" s="94">
        <v>43320</v>
      </c>
      <c r="D37" s="95" t="s">
        <v>213</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rightToLeft="1" topLeftCell="B1" zoomScaleNormal="100" workbookViewId="0">
      <selection activeCell="D16" sqref="D16:E16"/>
    </sheetView>
  </sheetViews>
  <sheetFormatPr defaultRowHeight="14.25" x14ac:dyDescent="0.2"/>
  <cols>
    <col min="1" max="1" width="2.75" style="20" hidden="1" customWidth="1"/>
    <col min="2" max="2" width="0.375" style="20" customWidth="1"/>
    <col min="3" max="3" width="14.25" style="20" customWidth="1"/>
    <col min="4" max="4" width="60.75" style="20" customWidth="1"/>
    <col min="5" max="5" width="19.625" style="20" customWidth="1"/>
    <col min="6" max="6" width="7.125" style="20" customWidth="1"/>
    <col min="7" max="67" width="9" style="20"/>
    <col min="68" max="68" width="0" style="20" hidden="1" customWidth="1"/>
    <col min="69" max="69" width="1" style="20" customWidth="1"/>
    <col min="70" max="70" width="21.75" style="20" customWidth="1"/>
    <col min="71" max="71" width="91.875" style="20" customWidth="1"/>
    <col min="72" max="323" width="9" style="20"/>
    <col min="324" max="324" width="0" style="20" hidden="1" customWidth="1"/>
    <col min="325" max="325" width="1" style="20" customWidth="1"/>
    <col min="326" max="326" width="21.75" style="20" customWidth="1"/>
    <col min="327" max="327" width="91.875" style="20" customWidth="1"/>
    <col min="328" max="579" width="9" style="20"/>
    <col min="580" max="580" width="0" style="20" hidden="1" customWidth="1"/>
    <col min="581" max="581" width="1" style="20" customWidth="1"/>
    <col min="582" max="582" width="21.75" style="20" customWidth="1"/>
    <col min="583" max="583" width="91.875" style="20" customWidth="1"/>
    <col min="584" max="835" width="9" style="20"/>
    <col min="836" max="836" width="0" style="20" hidden="1" customWidth="1"/>
    <col min="837" max="837" width="1" style="20" customWidth="1"/>
    <col min="838" max="838" width="21.75" style="20" customWidth="1"/>
    <col min="839" max="839" width="91.875" style="20" customWidth="1"/>
    <col min="840" max="1091" width="9" style="20"/>
    <col min="1092" max="1092" width="0" style="20" hidden="1" customWidth="1"/>
    <col min="1093" max="1093" width="1" style="20" customWidth="1"/>
    <col min="1094" max="1094" width="21.75" style="20" customWidth="1"/>
    <col min="1095" max="1095" width="91.875" style="20" customWidth="1"/>
    <col min="1096" max="1347" width="9" style="20"/>
    <col min="1348" max="1348" width="0" style="20" hidden="1" customWidth="1"/>
    <col min="1349" max="1349" width="1" style="20" customWidth="1"/>
    <col min="1350" max="1350" width="21.75" style="20" customWidth="1"/>
    <col min="1351" max="1351" width="91.875" style="20" customWidth="1"/>
    <col min="1352" max="1603" width="9" style="20"/>
    <col min="1604" max="1604" width="0" style="20" hidden="1" customWidth="1"/>
    <col min="1605" max="1605" width="1" style="20" customWidth="1"/>
    <col min="1606" max="1606" width="21.75" style="20" customWidth="1"/>
    <col min="1607" max="1607" width="91.875" style="20" customWidth="1"/>
    <col min="1608" max="1859" width="9" style="20"/>
    <col min="1860" max="1860" width="0" style="20" hidden="1" customWidth="1"/>
    <col min="1861" max="1861" width="1" style="20" customWidth="1"/>
    <col min="1862" max="1862" width="21.75" style="20" customWidth="1"/>
    <col min="1863" max="1863" width="91.875" style="20" customWidth="1"/>
    <col min="1864" max="2115" width="9" style="20"/>
    <col min="2116" max="2116" width="0" style="20" hidden="1" customWidth="1"/>
    <col min="2117" max="2117" width="1" style="20" customWidth="1"/>
    <col min="2118" max="2118" width="21.75" style="20" customWidth="1"/>
    <col min="2119" max="2119" width="91.875" style="20" customWidth="1"/>
    <col min="2120" max="2371" width="9" style="20"/>
    <col min="2372" max="2372" width="0" style="20" hidden="1" customWidth="1"/>
    <col min="2373" max="2373" width="1" style="20" customWidth="1"/>
    <col min="2374" max="2374" width="21.75" style="20" customWidth="1"/>
    <col min="2375" max="2375" width="91.875" style="20" customWidth="1"/>
    <col min="2376" max="2627" width="9" style="20"/>
    <col min="2628" max="2628" width="0" style="20" hidden="1" customWidth="1"/>
    <col min="2629" max="2629" width="1" style="20" customWidth="1"/>
    <col min="2630" max="2630" width="21.75" style="20" customWidth="1"/>
    <col min="2631" max="2631" width="91.875" style="20" customWidth="1"/>
    <col min="2632" max="2883" width="9" style="20"/>
    <col min="2884" max="2884" width="0" style="20" hidden="1" customWidth="1"/>
    <col min="2885" max="2885" width="1" style="20" customWidth="1"/>
    <col min="2886" max="2886" width="21.75" style="20" customWidth="1"/>
    <col min="2887" max="2887" width="91.875" style="20" customWidth="1"/>
    <col min="2888" max="3139" width="9" style="20"/>
    <col min="3140" max="3140" width="0" style="20" hidden="1" customWidth="1"/>
    <col min="3141" max="3141" width="1" style="20" customWidth="1"/>
    <col min="3142" max="3142" width="21.75" style="20" customWidth="1"/>
    <col min="3143" max="3143" width="91.875" style="20" customWidth="1"/>
    <col min="3144" max="3395" width="9" style="20"/>
    <col min="3396" max="3396" width="0" style="20" hidden="1" customWidth="1"/>
    <col min="3397" max="3397" width="1" style="20" customWidth="1"/>
    <col min="3398" max="3398" width="21.75" style="20" customWidth="1"/>
    <col min="3399" max="3399" width="91.875" style="20" customWidth="1"/>
    <col min="3400" max="3651" width="9" style="20"/>
    <col min="3652" max="3652" width="0" style="20" hidden="1" customWidth="1"/>
    <col min="3653" max="3653" width="1" style="20" customWidth="1"/>
    <col min="3654" max="3654" width="21.75" style="20" customWidth="1"/>
    <col min="3655" max="3655" width="91.875" style="20" customWidth="1"/>
    <col min="3656" max="3907" width="9" style="20"/>
    <col min="3908" max="3908" width="0" style="20" hidden="1" customWidth="1"/>
    <col min="3909" max="3909" width="1" style="20" customWidth="1"/>
    <col min="3910" max="3910" width="21.75" style="20" customWidth="1"/>
    <col min="3911" max="3911" width="91.875" style="20" customWidth="1"/>
    <col min="3912" max="4163" width="9" style="20"/>
    <col min="4164" max="4164" width="0" style="20" hidden="1" customWidth="1"/>
    <col min="4165" max="4165" width="1" style="20" customWidth="1"/>
    <col min="4166" max="4166" width="21.75" style="20" customWidth="1"/>
    <col min="4167" max="4167" width="91.875" style="20" customWidth="1"/>
    <col min="4168" max="4419" width="9" style="20"/>
    <col min="4420" max="4420" width="0" style="20" hidden="1" customWidth="1"/>
    <col min="4421" max="4421" width="1" style="20" customWidth="1"/>
    <col min="4422" max="4422" width="21.75" style="20" customWidth="1"/>
    <col min="4423" max="4423" width="91.875" style="20" customWidth="1"/>
    <col min="4424" max="4675" width="9" style="20"/>
    <col min="4676" max="4676" width="0" style="20" hidden="1" customWidth="1"/>
    <col min="4677" max="4677" width="1" style="20" customWidth="1"/>
    <col min="4678" max="4678" width="21.75" style="20" customWidth="1"/>
    <col min="4679" max="4679" width="91.875" style="20" customWidth="1"/>
    <col min="4680" max="4931" width="9" style="20"/>
    <col min="4932" max="4932" width="0" style="20" hidden="1" customWidth="1"/>
    <col min="4933" max="4933" width="1" style="20" customWidth="1"/>
    <col min="4934" max="4934" width="21.75" style="20" customWidth="1"/>
    <col min="4935" max="4935" width="91.875" style="20" customWidth="1"/>
    <col min="4936" max="5187" width="9" style="20"/>
    <col min="5188" max="5188" width="0" style="20" hidden="1" customWidth="1"/>
    <col min="5189" max="5189" width="1" style="20" customWidth="1"/>
    <col min="5190" max="5190" width="21.75" style="20" customWidth="1"/>
    <col min="5191" max="5191" width="91.875" style="20" customWidth="1"/>
    <col min="5192" max="5443" width="9" style="20"/>
    <col min="5444" max="5444" width="0" style="20" hidden="1" customWidth="1"/>
    <col min="5445" max="5445" width="1" style="20" customWidth="1"/>
    <col min="5446" max="5446" width="21.75" style="20" customWidth="1"/>
    <col min="5447" max="5447" width="91.875" style="20" customWidth="1"/>
    <col min="5448" max="5699" width="9" style="20"/>
    <col min="5700" max="5700" width="0" style="20" hidden="1" customWidth="1"/>
    <col min="5701" max="5701" width="1" style="20" customWidth="1"/>
    <col min="5702" max="5702" width="21.75" style="20" customWidth="1"/>
    <col min="5703" max="5703" width="91.875" style="20" customWidth="1"/>
    <col min="5704" max="5955" width="9" style="20"/>
    <col min="5956" max="5956" width="0" style="20" hidden="1" customWidth="1"/>
    <col min="5957" max="5957" width="1" style="20" customWidth="1"/>
    <col min="5958" max="5958" width="21.75" style="20" customWidth="1"/>
    <col min="5959" max="5959" width="91.875" style="20" customWidth="1"/>
    <col min="5960" max="6211" width="9" style="20"/>
    <col min="6212" max="6212" width="0" style="20" hidden="1" customWidth="1"/>
    <col min="6213" max="6213" width="1" style="20" customWidth="1"/>
    <col min="6214" max="6214" width="21.75" style="20" customWidth="1"/>
    <col min="6215" max="6215" width="91.875" style="20" customWidth="1"/>
    <col min="6216" max="6467" width="9" style="20"/>
    <col min="6468" max="6468" width="0" style="20" hidden="1" customWidth="1"/>
    <col min="6469" max="6469" width="1" style="20" customWidth="1"/>
    <col min="6470" max="6470" width="21.75" style="20" customWidth="1"/>
    <col min="6471" max="6471" width="91.875" style="20" customWidth="1"/>
    <col min="6472" max="6723" width="9" style="20"/>
    <col min="6724" max="6724" width="0" style="20" hidden="1" customWidth="1"/>
    <col min="6725" max="6725" width="1" style="20" customWidth="1"/>
    <col min="6726" max="6726" width="21.75" style="20" customWidth="1"/>
    <col min="6727" max="6727" width="91.875" style="20" customWidth="1"/>
    <col min="6728" max="6979" width="9" style="20"/>
    <col min="6980" max="6980" width="0" style="20" hidden="1" customWidth="1"/>
    <col min="6981" max="6981" width="1" style="20" customWidth="1"/>
    <col min="6982" max="6982" width="21.75" style="20" customWidth="1"/>
    <col min="6983" max="6983" width="91.875" style="20" customWidth="1"/>
    <col min="6984" max="7235" width="9" style="20"/>
    <col min="7236" max="7236" width="0" style="20" hidden="1" customWidth="1"/>
    <col min="7237" max="7237" width="1" style="20" customWidth="1"/>
    <col min="7238" max="7238" width="21.75" style="20" customWidth="1"/>
    <col min="7239" max="7239" width="91.875" style="20" customWidth="1"/>
    <col min="7240" max="7491" width="9" style="20"/>
    <col min="7492" max="7492" width="0" style="20" hidden="1" customWidth="1"/>
    <col min="7493" max="7493" width="1" style="20" customWidth="1"/>
    <col min="7494" max="7494" width="21.75" style="20" customWidth="1"/>
    <col min="7495" max="7495" width="91.875" style="20" customWidth="1"/>
    <col min="7496" max="7747" width="9" style="20"/>
    <col min="7748" max="7748" width="0" style="20" hidden="1" customWidth="1"/>
    <col min="7749" max="7749" width="1" style="20" customWidth="1"/>
    <col min="7750" max="7750" width="21.75" style="20" customWidth="1"/>
    <col min="7751" max="7751" width="91.875" style="20" customWidth="1"/>
    <col min="7752" max="8003" width="9" style="20"/>
    <col min="8004" max="8004" width="0" style="20" hidden="1" customWidth="1"/>
    <col min="8005" max="8005" width="1" style="20" customWidth="1"/>
    <col min="8006" max="8006" width="21.75" style="20" customWidth="1"/>
    <col min="8007" max="8007" width="91.875" style="20" customWidth="1"/>
    <col min="8008" max="8259" width="9" style="20"/>
    <col min="8260" max="8260" width="0" style="20" hidden="1" customWidth="1"/>
    <col min="8261" max="8261" width="1" style="20" customWidth="1"/>
    <col min="8262" max="8262" width="21.75" style="20" customWidth="1"/>
    <col min="8263" max="8263" width="91.875" style="20" customWidth="1"/>
    <col min="8264" max="8515" width="9" style="20"/>
    <col min="8516" max="8516" width="0" style="20" hidden="1" customWidth="1"/>
    <col min="8517" max="8517" width="1" style="20" customWidth="1"/>
    <col min="8518" max="8518" width="21.75" style="20" customWidth="1"/>
    <col min="8519" max="8519" width="91.875" style="20" customWidth="1"/>
    <col min="8520" max="8771" width="9" style="20"/>
    <col min="8772" max="8772" width="0" style="20" hidden="1" customWidth="1"/>
    <col min="8773" max="8773" width="1" style="20" customWidth="1"/>
    <col min="8774" max="8774" width="21.75" style="20" customWidth="1"/>
    <col min="8775" max="8775" width="91.875" style="20" customWidth="1"/>
    <col min="8776" max="9027" width="9" style="20"/>
    <col min="9028" max="9028" width="0" style="20" hidden="1" customWidth="1"/>
    <col min="9029" max="9029" width="1" style="20" customWidth="1"/>
    <col min="9030" max="9030" width="21.75" style="20" customWidth="1"/>
    <col min="9031" max="9031" width="91.875" style="20" customWidth="1"/>
    <col min="9032" max="9283" width="9" style="20"/>
    <col min="9284" max="9284" width="0" style="20" hidden="1" customWidth="1"/>
    <col min="9285" max="9285" width="1" style="20" customWidth="1"/>
    <col min="9286" max="9286" width="21.75" style="20" customWidth="1"/>
    <col min="9287" max="9287" width="91.875" style="20" customWidth="1"/>
    <col min="9288" max="9539" width="9" style="20"/>
    <col min="9540" max="9540" width="0" style="20" hidden="1" customWidth="1"/>
    <col min="9541" max="9541" width="1" style="20" customWidth="1"/>
    <col min="9542" max="9542" width="21.75" style="20" customWidth="1"/>
    <col min="9543" max="9543" width="91.875" style="20" customWidth="1"/>
    <col min="9544" max="9795" width="9" style="20"/>
    <col min="9796" max="9796" width="0" style="20" hidden="1" customWidth="1"/>
    <col min="9797" max="9797" width="1" style="20" customWidth="1"/>
    <col min="9798" max="9798" width="21.75" style="20" customWidth="1"/>
    <col min="9799" max="9799" width="91.875" style="20" customWidth="1"/>
    <col min="9800" max="10051" width="9" style="20"/>
    <col min="10052" max="10052" width="0" style="20" hidden="1" customWidth="1"/>
    <col min="10053" max="10053" width="1" style="20" customWidth="1"/>
    <col min="10054" max="10054" width="21.75" style="20" customWidth="1"/>
    <col min="10055" max="10055" width="91.875" style="20" customWidth="1"/>
    <col min="10056" max="10307" width="9" style="20"/>
    <col min="10308" max="10308" width="0" style="20" hidden="1" customWidth="1"/>
    <col min="10309" max="10309" width="1" style="20" customWidth="1"/>
    <col min="10310" max="10310" width="21.75" style="20" customWidth="1"/>
    <col min="10311" max="10311" width="91.875" style="20" customWidth="1"/>
    <col min="10312" max="10563" width="9" style="20"/>
    <col min="10564" max="10564" width="0" style="20" hidden="1" customWidth="1"/>
    <col min="10565" max="10565" width="1" style="20" customWidth="1"/>
    <col min="10566" max="10566" width="21.75" style="20" customWidth="1"/>
    <col min="10567" max="10567" width="91.875" style="20" customWidth="1"/>
    <col min="10568" max="10819" width="9" style="20"/>
    <col min="10820" max="10820" width="0" style="20" hidden="1" customWidth="1"/>
    <col min="10821" max="10821" width="1" style="20" customWidth="1"/>
    <col min="10822" max="10822" width="21.75" style="20" customWidth="1"/>
    <col min="10823" max="10823" width="91.875" style="20" customWidth="1"/>
    <col min="10824" max="11075" width="9" style="20"/>
    <col min="11076" max="11076" width="0" style="20" hidden="1" customWidth="1"/>
    <col min="11077" max="11077" width="1" style="20" customWidth="1"/>
    <col min="11078" max="11078" width="21.75" style="20" customWidth="1"/>
    <col min="11079" max="11079" width="91.875" style="20" customWidth="1"/>
    <col min="11080" max="11331" width="9" style="20"/>
    <col min="11332" max="11332" width="0" style="20" hidden="1" customWidth="1"/>
    <col min="11333" max="11333" width="1" style="20" customWidth="1"/>
    <col min="11334" max="11334" width="21.75" style="20" customWidth="1"/>
    <col min="11335" max="11335" width="91.875" style="20" customWidth="1"/>
    <col min="11336" max="11587" width="9" style="20"/>
    <col min="11588" max="11588" width="0" style="20" hidden="1" customWidth="1"/>
    <col min="11589" max="11589" width="1" style="20" customWidth="1"/>
    <col min="11590" max="11590" width="21.75" style="20" customWidth="1"/>
    <col min="11591" max="11591" width="91.875" style="20" customWidth="1"/>
    <col min="11592" max="11843" width="9" style="20"/>
    <col min="11844" max="11844" width="0" style="20" hidden="1" customWidth="1"/>
    <col min="11845" max="11845" width="1" style="20" customWidth="1"/>
    <col min="11846" max="11846" width="21.75" style="20" customWidth="1"/>
    <col min="11847" max="11847" width="91.875" style="20" customWidth="1"/>
    <col min="11848" max="12099" width="9" style="20"/>
    <col min="12100" max="12100" width="0" style="20" hidden="1" customWidth="1"/>
    <col min="12101" max="12101" width="1" style="20" customWidth="1"/>
    <col min="12102" max="12102" width="21.75" style="20" customWidth="1"/>
    <col min="12103" max="12103" width="91.875" style="20" customWidth="1"/>
    <col min="12104" max="12355" width="9" style="20"/>
    <col min="12356" max="12356" width="0" style="20" hidden="1" customWidth="1"/>
    <col min="12357" max="12357" width="1" style="20" customWidth="1"/>
    <col min="12358" max="12358" width="21.75" style="20" customWidth="1"/>
    <col min="12359" max="12359" width="91.875" style="20" customWidth="1"/>
    <col min="12360" max="12611" width="9" style="20"/>
    <col min="12612" max="12612" width="0" style="20" hidden="1" customWidth="1"/>
    <col min="12613" max="12613" width="1" style="20" customWidth="1"/>
    <col min="12614" max="12614" width="21.75" style="20" customWidth="1"/>
    <col min="12615" max="12615" width="91.875" style="20" customWidth="1"/>
    <col min="12616" max="12867" width="9" style="20"/>
    <col min="12868" max="12868" width="0" style="20" hidden="1" customWidth="1"/>
    <col min="12869" max="12869" width="1" style="20" customWidth="1"/>
    <col min="12870" max="12870" width="21.75" style="20" customWidth="1"/>
    <col min="12871" max="12871" width="91.875" style="20" customWidth="1"/>
    <col min="12872" max="13123" width="9" style="20"/>
    <col min="13124" max="13124" width="0" style="20" hidden="1" customWidth="1"/>
    <col min="13125" max="13125" width="1" style="20" customWidth="1"/>
    <col min="13126" max="13126" width="21.75" style="20" customWidth="1"/>
    <col min="13127" max="13127" width="91.875" style="20" customWidth="1"/>
    <col min="13128" max="13379" width="9" style="20"/>
    <col min="13380" max="13380" width="0" style="20" hidden="1" customWidth="1"/>
    <col min="13381" max="13381" width="1" style="20" customWidth="1"/>
    <col min="13382" max="13382" width="21.75" style="20" customWidth="1"/>
    <col min="13383" max="13383" width="91.875" style="20" customWidth="1"/>
    <col min="13384" max="13635" width="9" style="20"/>
    <col min="13636" max="13636" width="0" style="20" hidden="1" customWidth="1"/>
    <col min="13637" max="13637" width="1" style="20" customWidth="1"/>
    <col min="13638" max="13638" width="21.75" style="20" customWidth="1"/>
    <col min="13639" max="13639" width="91.875" style="20" customWidth="1"/>
    <col min="13640" max="13891" width="9" style="20"/>
    <col min="13892" max="13892" width="0" style="20" hidden="1" customWidth="1"/>
    <col min="13893" max="13893" width="1" style="20" customWidth="1"/>
    <col min="13894" max="13894" width="21.75" style="20" customWidth="1"/>
    <col min="13895" max="13895" width="91.875" style="20" customWidth="1"/>
    <col min="13896" max="14147" width="9" style="20"/>
    <col min="14148" max="14148" width="0" style="20" hidden="1" customWidth="1"/>
    <col min="14149" max="14149" width="1" style="20" customWidth="1"/>
    <col min="14150" max="14150" width="21.75" style="20" customWidth="1"/>
    <col min="14151" max="14151" width="91.875" style="20" customWidth="1"/>
    <col min="14152" max="14403" width="9" style="20"/>
    <col min="14404" max="14404" width="0" style="20" hidden="1" customWidth="1"/>
    <col min="14405" max="14405" width="1" style="20" customWidth="1"/>
    <col min="14406" max="14406" width="21.75" style="20" customWidth="1"/>
    <col min="14407" max="14407" width="91.875" style="20" customWidth="1"/>
    <col min="14408" max="14659" width="9" style="20"/>
    <col min="14660" max="14660" width="0" style="20" hidden="1" customWidth="1"/>
    <col min="14661" max="14661" width="1" style="20" customWidth="1"/>
    <col min="14662" max="14662" width="21.75" style="20" customWidth="1"/>
    <col min="14663" max="14663" width="91.875" style="20" customWidth="1"/>
    <col min="14664" max="14915" width="9" style="20"/>
    <col min="14916" max="14916" width="0" style="20" hidden="1" customWidth="1"/>
    <col min="14917" max="14917" width="1" style="20" customWidth="1"/>
    <col min="14918" max="14918" width="21.75" style="20" customWidth="1"/>
    <col min="14919" max="14919" width="91.875" style="20" customWidth="1"/>
    <col min="14920" max="15171" width="9" style="20"/>
    <col min="15172" max="15172" width="0" style="20" hidden="1" customWidth="1"/>
    <col min="15173" max="15173" width="1" style="20" customWidth="1"/>
    <col min="15174" max="15174" width="21.75" style="20" customWidth="1"/>
    <col min="15175" max="15175" width="91.875" style="20" customWidth="1"/>
    <col min="15176" max="15427" width="9" style="20"/>
    <col min="15428" max="15428" width="0" style="20" hidden="1" customWidth="1"/>
    <col min="15429" max="15429" width="1" style="20" customWidth="1"/>
    <col min="15430" max="15430" width="21.75" style="20" customWidth="1"/>
    <col min="15431" max="15431" width="91.875" style="20" customWidth="1"/>
    <col min="15432" max="15683" width="9" style="20"/>
    <col min="15684" max="15684" width="0" style="20" hidden="1" customWidth="1"/>
    <col min="15685" max="15685" width="1" style="20" customWidth="1"/>
    <col min="15686" max="15686" width="21.75" style="20" customWidth="1"/>
    <col min="15687" max="15687" width="91.875" style="20" customWidth="1"/>
    <col min="15688" max="15939" width="9" style="20"/>
    <col min="15940" max="15940" width="0" style="20" hidden="1" customWidth="1"/>
    <col min="15941" max="15941" width="1" style="20" customWidth="1"/>
    <col min="15942" max="15942" width="21.75" style="20" customWidth="1"/>
    <col min="15943" max="15943" width="91.875" style="20" customWidth="1"/>
    <col min="15944" max="16384" width="9" style="20"/>
  </cols>
  <sheetData>
    <row r="1" spans="3:5" s="17" customFormat="1" ht="21.75" customHeight="1" x14ac:dyDescent="0.25">
      <c r="C1" s="216" t="s">
        <v>290</v>
      </c>
      <c r="D1" s="216"/>
      <c r="E1" s="216"/>
    </row>
    <row r="2" spans="3:5" s="18" customFormat="1" ht="14.25" customHeight="1" x14ac:dyDescent="0.25">
      <c r="C2" s="217" t="s">
        <v>90</v>
      </c>
      <c r="D2" s="217"/>
      <c r="E2" s="217"/>
    </row>
    <row r="3" spans="3:5" s="18" customFormat="1" ht="47.25" customHeight="1" x14ac:dyDescent="0.25">
      <c r="C3" s="67" t="s">
        <v>222</v>
      </c>
      <c r="D3" s="220" t="s">
        <v>273</v>
      </c>
      <c r="E3" s="221"/>
    </row>
    <row r="4" spans="3:5" s="18" customFormat="1" ht="47.25" customHeight="1" x14ac:dyDescent="0.25">
      <c r="C4" s="67" t="s">
        <v>281</v>
      </c>
      <c r="D4" s="220" t="s">
        <v>282</v>
      </c>
      <c r="E4" s="221"/>
    </row>
    <row r="5" spans="3:5" s="18" customFormat="1" ht="51" customHeight="1" x14ac:dyDescent="0.25">
      <c r="C5" s="25" t="s">
        <v>266</v>
      </c>
      <c r="D5" s="220" t="s">
        <v>274</v>
      </c>
      <c r="E5" s="221"/>
    </row>
    <row r="6" spans="3:5" s="18" customFormat="1" ht="37.5" customHeight="1" x14ac:dyDescent="0.25">
      <c r="C6" s="72" t="s">
        <v>219</v>
      </c>
      <c r="D6" s="220" t="s">
        <v>275</v>
      </c>
      <c r="E6" s="221"/>
    </row>
    <row r="7" spans="3:5" s="18" customFormat="1" ht="45.75" customHeight="1" x14ac:dyDescent="0.25">
      <c r="C7" s="118" t="s">
        <v>277</v>
      </c>
      <c r="D7" s="220" t="s">
        <v>278</v>
      </c>
      <c r="E7" s="221"/>
    </row>
    <row r="8" spans="3:5" s="18" customFormat="1" ht="35.25" customHeight="1" x14ac:dyDescent="0.25">
      <c r="C8" s="118" t="s">
        <v>194</v>
      </c>
      <c r="D8" s="222" t="s">
        <v>276</v>
      </c>
      <c r="E8" s="223"/>
    </row>
    <row r="9" spans="3:5" s="18" customFormat="1" ht="45.75" customHeight="1" x14ac:dyDescent="0.25">
      <c r="C9" s="102" t="s">
        <v>263</v>
      </c>
      <c r="D9" s="220" t="s">
        <v>264</v>
      </c>
      <c r="E9" s="221"/>
    </row>
    <row r="10" spans="3:5" s="18" customFormat="1" ht="61.5" customHeight="1" x14ac:dyDescent="0.25">
      <c r="C10" s="75" t="s">
        <v>227</v>
      </c>
      <c r="D10" s="220" t="s">
        <v>228</v>
      </c>
      <c r="E10" s="221"/>
    </row>
    <row r="11" spans="3:5" s="18" customFormat="1" ht="35.25" customHeight="1" x14ac:dyDescent="0.25">
      <c r="C11" s="25" t="s">
        <v>223</v>
      </c>
      <c r="D11" s="220" t="s">
        <v>163</v>
      </c>
      <c r="E11" s="221"/>
    </row>
    <row r="12" spans="3:5" s="18" customFormat="1" ht="30.75" customHeight="1" x14ac:dyDescent="0.25">
      <c r="C12" s="25" t="s">
        <v>171</v>
      </c>
      <c r="D12" s="220" t="s">
        <v>172</v>
      </c>
      <c r="E12" s="221"/>
    </row>
    <row r="13" spans="3:5" s="18" customFormat="1" ht="64.5" customHeight="1" x14ac:dyDescent="0.25">
      <c r="C13" s="24" t="s">
        <v>81</v>
      </c>
      <c r="D13" s="218" t="s">
        <v>146</v>
      </c>
      <c r="E13" s="219"/>
    </row>
    <row r="14" spans="3:5" ht="21.75" customHeight="1" x14ac:dyDescent="0.2">
      <c r="C14" s="217" t="s">
        <v>138</v>
      </c>
      <c r="D14" s="217"/>
      <c r="E14" s="217"/>
    </row>
    <row r="15" spans="3:5" ht="47.25" customHeight="1" x14ac:dyDescent="0.2">
      <c r="C15" s="60" t="s">
        <v>164</v>
      </c>
      <c r="D15" s="227" t="s">
        <v>269</v>
      </c>
      <c r="E15" s="228"/>
    </row>
    <row r="16" spans="3:5" s="18" customFormat="1" ht="78" customHeight="1" x14ac:dyDescent="0.25">
      <c r="C16" s="75" t="s">
        <v>100</v>
      </c>
      <c r="D16" s="220" t="s">
        <v>283</v>
      </c>
      <c r="E16" s="221"/>
    </row>
    <row r="17" spans="3:5" s="18" customFormat="1" ht="51.75" customHeight="1" x14ac:dyDescent="0.25">
      <c r="C17" s="79" t="s">
        <v>231</v>
      </c>
      <c r="D17" s="220" t="s">
        <v>271</v>
      </c>
      <c r="E17" s="221"/>
    </row>
    <row r="18" spans="3:5" s="18" customFormat="1" ht="32.25" customHeight="1" x14ac:dyDescent="0.25">
      <c r="C18" s="69" t="s">
        <v>224</v>
      </c>
      <c r="D18" s="220" t="s">
        <v>284</v>
      </c>
      <c r="E18" s="221"/>
    </row>
    <row r="19" spans="3:5" ht="19.5" customHeight="1" x14ac:dyDescent="0.25">
      <c r="C19" s="226" t="s">
        <v>139</v>
      </c>
      <c r="D19" s="226"/>
      <c r="E19" s="19"/>
    </row>
    <row r="20" spans="3:5" ht="48" customHeight="1" x14ac:dyDescent="0.2">
      <c r="C20" s="56" t="s">
        <v>101</v>
      </c>
      <c r="D20" s="224" t="s">
        <v>270</v>
      </c>
      <c r="E20" s="225"/>
    </row>
  </sheetData>
  <mergeCells count="20">
    <mergeCell ref="D20:E20"/>
    <mergeCell ref="C19:D19"/>
    <mergeCell ref="C14:E14"/>
    <mergeCell ref="D10:E10"/>
    <mergeCell ref="D15:E15"/>
    <mergeCell ref="D16:E16"/>
    <mergeCell ref="D17:E17"/>
    <mergeCell ref="D18:E18"/>
    <mergeCell ref="C1:E1"/>
    <mergeCell ref="C2:E2"/>
    <mergeCell ref="D13:E13"/>
    <mergeCell ref="D11:E11"/>
    <mergeCell ref="D12:E12"/>
    <mergeCell ref="D6:E6"/>
    <mergeCell ref="D3:E3"/>
    <mergeCell ref="D5:E5"/>
    <mergeCell ref="D9:E9"/>
    <mergeCell ref="D8:E8"/>
    <mergeCell ref="D7:E7"/>
    <mergeCell ref="D4:E4"/>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2018-09-16T10:37:43Z</cp:lastPrinted>
  <dcterms:created xsi:type="dcterms:W3CDTF">2018-01-02T05:37:56Z</dcterms:created>
  <dcterms:modified xsi:type="dcterms:W3CDTF">2018-09-16T10:53:00Z</dcterms:modified>
</cp:coreProperties>
</file>