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830" windowWidth="20115" windowHeight="1170"/>
  </bookViews>
  <sheets>
    <sheet name="نشرة التداول" sheetId="1" r:id="rId1"/>
    <sheet name="الاجانب" sheetId="6" r:id="rId2"/>
    <sheet name="الغير المتداولة" sheetId="8" r:id="rId3"/>
    <sheet name="الشركات المتوقفة" sheetId="4" r:id="rId4"/>
    <sheet name="اخبار الشركات" sheetId="5" r:id="rId5"/>
    <sheet name="السندات" sheetId="7" r:id="rId6"/>
  </sheets>
  <calcPr calcId="145621"/>
</workbook>
</file>

<file path=xl/calcChain.xml><?xml version="1.0" encoding="utf-8"?>
<calcChain xmlns="http://schemas.openxmlformats.org/spreadsheetml/2006/main">
  <c r="F29" i="6" l="1"/>
  <c r="E29" i="6"/>
  <c r="D29" i="6"/>
  <c r="F23" i="6"/>
  <c r="F24" i="6" s="1"/>
  <c r="E23" i="6"/>
  <c r="E24" i="6" s="1"/>
  <c r="D23" i="6"/>
  <c r="F20" i="6"/>
  <c r="E20" i="6"/>
  <c r="D20" i="6"/>
  <c r="F14" i="6"/>
  <c r="E14" i="6"/>
  <c r="D14" i="6"/>
  <c r="F8" i="6"/>
  <c r="E8" i="6"/>
  <c r="D8" i="6"/>
  <c r="M67" i="1"/>
  <c r="L53" i="1"/>
  <c r="M53" i="1"/>
  <c r="N53" i="1"/>
  <c r="L21" i="1"/>
  <c r="M21" i="1"/>
  <c r="N21" i="1"/>
  <c r="L48" i="1"/>
  <c r="M48" i="1"/>
  <c r="N48" i="1"/>
  <c r="L38" i="1"/>
  <c r="M38" i="1"/>
  <c r="N38" i="1"/>
  <c r="L66" i="1"/>
  <c r="L67" i="1" s="1"/>
  <c r="M66" i="1"/>
  <c r="N66" i="1"/>
  <c r="N67" i="1" s="1"/>
  <c r="L28" i="1"/>
  <c r="M28" i="1"/>
  <c r="N28" i="1"/>
  <c r="D24" i="6" l="1"/>
  <c r="N54" i="1"/>
  <c r="N68" i="1" s="1"/>
  <c r="M54" i="1"/>
  <c r="M68" i="1" s="1"/>
  <c r="L54" i="1"/>
  <c r="L68" i="1" s="1"/>
</calcChain>
</file>

<file path=xl/sharedStrings.xml><?xml version="1.0" encoding="utf-8"?>
<sst xmlns="http://schemas.openxmlformats.org/spreadsheetml/2006/main" count="488" uniqueCount="332">
  <si>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</si>
  <si>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</si>
  <si>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</si>
  <si>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</si>
  <si>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</si>
  <si>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</si>
  <si>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</si>
  <si>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</si>
  <si>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</si>
  <si>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</si>
  <si>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</si>
  <si>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</si>
  <si>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</si>
  <si>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</si>
  <si>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</si>
  <si>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</si>
  <si>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</si>
  <si>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</si>
  <si>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</si>
  <si>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</si>
  <si>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</si>
  <si>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</si>
  <si>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</si>
  <si>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</si>
  <si>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</si>
  <si>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الاتصالات</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</si>
  <si>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</si>
  <si>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</si>
  <si>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</si>
  <si>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</si>
  <si>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</si>
  <si>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</si>
  <si>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</si>
  <si>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</si>
  <si>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</si>
  <si>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</si>
  <si>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</si>
  <si>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</si>
  <si>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</si>
  <si>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الاهلية للتأمين</t>
  </si>
  <si>
    <t>NAHF</t>
  </si>
  <si>
    <t>قطاع الاستثمار</t>
  </si>
  <si>
    <t>الوئام للاستثمار المالي</t>
  </si>
  <si>
    <t>VWIF</t>
  </si>
  <si>
    <t>فنادق كربلاء</t>
  </si>
  <si>
    <t>HKAR</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</si>
  <si>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</si>
  <si>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</si>
  <si>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</si>
  <si>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</si>
  <si>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</si>
  <si>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</si>
  <si>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</si>
  <si>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</si>
  <si>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</si>
  <si>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</si>
  <si>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</si>
  <si>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</si>
  <si>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</si>
  <si>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</si>
  <si>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</si>
  <si>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</si>
  <si>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</si>
  <si>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</si>
  <si>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</si>
  <si>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</si>
  <si>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</si>
  <si>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</si>
  <si>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</si>
  <si>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</si>
  <si>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</si>
  <si>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</si>
  <si>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</si>
  <si>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الخاتم للاتصالات</t>
  </si>
  <si>
    <t>TZNI</t>
  </si>
  <si>
    <t>تاريخ الايقاف</t>
  </si>
  <si>
    <t>سبب الايقاف والملاحظات</t>
  </si>
  <si>
    <t>تداول السندات الاصدارية الثانية</t>
  </si>
  <si>
    <t>بغداد للمشروبات الغازية</t>
  </si>
  <si>
    <t>IBSD</t>
  </si>
  <si>
    <t xml:space="preserve">الامين للاستثمار المالي </t>
  </si>
  <si>
    <t>VAMF</t>
  </si>
  <si>
    <t>مصرف البلاد الاسلامي (BLAD)</t>
  </si>
  <si>
    <t>مصرف زين العراق</t>
  </si>
  <si>
    <t>BZII</t>
  </si>
  <si>
    <t xml:space="preserve">مصرف عبر العراق </t>
  </si>
  <si>
    <t>BTRI</t>
  </si>
  <si>
    <t xml:space="preserve">النبال العربية للتحويل المالي </t>
  </si>
  <si>
    <t>MTNI</t>
  </si>
  <si>
    <t>الاكثر خسارة</t>
  </si>
  <si>
    <t>تصنيع وتسويق التمور</t>
  </si>
  <si>
    <t>IIDP</t>
  </si>
  <si>
    <t xml:space="preserve">النخبة للمقاولات العامة </t>
  </si>
  <si>
    <t>SNUC</t>
  </si>
  <si>
    <t>المعمورة العقارية</t>
  </si>
  <si>
    <t>SMRI</t>
  </si>
  <si>
    <t>مصرف المنصور</t>
  </si>
  <si>
    <t>BMNS</t>
  </si>
  <si>
    <t>المنافع للتحويل المالي</t>
  </si>
  <si>
    <t>MTMA</t>
  </si>
  <si>
    <t>مصرف نور العراق الاسلامي</t>
  </si>
  <si>
    <t>BINI</t>
  </si>
  <si>
    <t>الامين للتأمين</t>
  </si>
  <si>
    <t>NAME</t>
  </si>
  <si>
    <t xml:space="preserve">مصرف التنمية الدولي </t>
  </si>
  <si>
    <t>BIDB</t>
  </si>
  <si>
    <t>السجاد والمفروشات</t>
  </si>
  <si>
    <t>IITC</t>
  </si>
  <si>
    <t>المنصور الدوائية</t>
  </si>
  <si>
    <t>IMAP</t>
  </si>
  <si>
    <t>BNOI</t>
  </si>
  <si>
    <t xml:space="preserve">النور للتحويل المالي </t>
  </si>
  <si>
    <t>MTNN</t>
  </si>
  <si>
    <t>فندق السدير</t>
  </si>
  <si>
    <t>HSAD</t>
  </si>
  <si>
    <t>المصرف الدولي الاسلامي</t>
  </si>
  <si>
    <t>BINT</t>
  </si>
  <si>
    <t>مصرف بابل(BBAY)</t>
  </si>
  <si>
    <t>عدم تقديم البيانات المالية السنوية لعام 2017.سعر الاغلاق (0.190) دينار.</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</si>
  <si>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</si>
  <si>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</si>
  <si>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</si>
  <si>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</si>
  <si>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فندق اشور(HASH)</t>
  </si>
  <si>
    <t>عدم تقديم البيانات المالية السنوية لعام 2017.سعر الاغلاق (1.750) دينار.</t>
  </si>
  <si>
    <t>مصرف الثقة الدولي</t>
  </si>
  <si>
    <t>BTRU</t>
  </si>
  <si>
    <t>الخياطة الحديثة</t>
  </si>
  <si>
    <t>IMOS</t>
  </si>
  <si>
    <t>مصرف سومر التجاري</t>
  </si>
  <si>
    <t>BSUC</t>
  </si>
  <si>
    <t>الهلال الصناعية (IHLI)</t>
  </si>
  <si>
    <t xml:space="preserve">العراقية للاعمال الهندسية </t>
  </si>
  <si>
    <t>IIEW</t>
  </si>
  <si>
    <t>مصرف العربية الاسلامي</t>
  </si>
  <si>
    <t>BAAI</t>
  </si>
  <si>
    <t>مصرف الاقليم التجاري</t>
  </si>
  <si>
    <t>BRTB</t>
  </si>
  <si>
    <t>مصرف الائتمان</t>
  </si>
  <si>
    <t>BROI</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</si>
  <si>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</si>
  <si>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</si>
  <si>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</si>
  <si>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</si>
  <si>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</si>
  <si>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سد الموصل السياحية (HTVM)</t>
  </si>
  <si>
    <t>المعدنية والدراجات (IMIB)</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</si>
  <si>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</si>
  <si>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</si>
  <si>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</si>
  <si>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مؤتة للتحويل المالي (MTMO) مصرف امين العراق الاسلامي</t>
  </si>
  <si>
    <t>الطيف للتحويل المالي (MTAI) مصرف الطيف الاسلامي</t>
  </si>
  <si>
    <t>المصرف الاهلي</t>
  </si>
  <si>
    <t>المصرف العراقي الاسلامي</t>
  </si>
  <si>
    <t>BIIB</t>
  </si>
  <si>
    <t xml:space="preserve">الوطنية للاستثمارات السياحية </t>
  </si>
  <si>
    <t>مصرف جيهان</t>
  </si>
  <si>
    <t>BCIH</t>
  </si>
  <si>
    <t>الحرير للتحويل المالي</t>
  </si>
  <si>
    <t>MTAH</t>
  </si>
  <si>
    <t>الحمراء للتأمين (NHAM)</t>
  </si>
  <si>
    <t>الحمراء للتأمين</t>
  </si>
  <si>
    <t>NHAM</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</si>
  <si>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استكمال اجراءات ادراج الشركة المصرفية.</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</si>
  <si>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استكمال اجراءات ادراج الشركة المصرفية.</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</si>
  <si>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</si>
  <si>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</si>
  <si>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</si>
  <si>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مصرف كوردستان</t>
  </si>
  <si>
    <t>BKUI</t>
  </si>
  <si>
    <t>فندق السدير(HSAD)</t>
  </si>
  <si>
    <t>الزوراء للاستثمار المالي</t>
  </si>
  <si>
    <t>VZAF</t>
  </si>
  <si>
    <t>مصرف الخليج التجاري</t>
  </si>
  <si>
    <t>BGUC</t>
  </si>
  <si>
    <t>الرابطة المالية للتحويل المالي(MTRA)</t>
  </si>
  <si>
    <t>عدم تقديم الافصاح الفصلي للفصل الاول والثاني لعام 2018 والافصاح السنوي لعام 2017 . سعر الاغلاق (0.350) دينار.</t>
  </si>
  <si>
    <t>عدم تقديم البيانات المالية السنوية لعام 2017 وافصاح الفصل الثاني لعام 2018.سعر الاغلاق (5.000) دينار.</t>
  </si>
  <si>
    <t xml:space="preserve">مصرف بغداد </t>
  </si>
  <si>
    <t>BBOB</t>
  </si>
  <si>
    <t xml:space="preserve">بغداد العراق للنقل العام </t>
  </si>
  <si>
    <t>SBPT</t>
  </si>
  <si>
    <t>الخليج للتامين</t>
  </si>
  <si>
    <t>NGIR</t>
  </si>
  <si>
    <t>BWOR</t>
  </si>
  <si>
    <t xml:space="preserve">مصرف العالم الاسلامي </t>
  </si>
  <si>
    <t>BIME</t>
  </si>
  <si>
    <t xml:space="preserve">مصرف الشرق الاوسط </t>
  </si>
  <si>
    <t>IBPM</t>
  </si>
  <si>
    <t xml:space="preserve">بغداد لمواد التغليف </t>
  </si>
  <si>
    <t>الاكثر ربحية</t>
  </si>
  <si>
    <t>العراقية لانتاج البذور (AISP)</t>
  </si>
  <si>
    <t>مصرف اسيا العراق</t>
  </si>
  <si>
    <t>BAIB</t>
  </si>
  <si>
    <t xml:space="preserve">مصرف الموصل </t>
  </si>
  <si>
    <t>BMFI</t>
  </si>
  <si>
    <t>اولاً : اخبار الشركات .</t>
  </si>
  <si>
    <t>دار السلام للتأمين (NDSA)</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</si>
  <si>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</si>
  <si>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</si>
  <si>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المصرف المتحد (BUND)</t>
  </si>
  <si>
    <t>دعت شركة مساهميها الى مراجعة الشركة لاستلام ارباحهم النقدية لسنة 2017 وبنسبة (3%) اعتبارا من تاريخ 2018/11/11 .</t>
  </si>
  <si>
    <t>انتاج الالبسة الجاهزة</t>
  </si>
  <si>
    <t>IRMC</t>
  </si>
  <si>
    <t>فندق بغداد</t>
  </si>
  <si>
    <t>HBAG</t>
  </si>
  <si>
    <t>أستنادا الى كتاب البنك المركزي العراقي المرقم (25379/2/9) في 2018/11/2 وضع المصرف المتحد تحت الوصاية وتشكيل لجنة وصاية  سعر الاغلاق (0.090) دينار .</t>
  </si>
  <si>
    <t>فندق بابل</t>
  </si>
  <si>
    <t>HBAY</t>
  </si>
  <si>
    <t xml:space="preserve">دار السلام للتأمين </t>
  </si>
  <si>
    <t>NDSA</t>
  </si>
  <si>
    <t>فندق فلسطين</t>
  </si>
  <si>
    <t>HPAL</t>
  </si>
  <si>
    <t xml:space="preserve">مجموع  قطاع الفنادق والسياحة </t>
  </si>
  <si>
    <t>BIBI</t>
  </si>
  <si>
    <t>مصرف الاستثمار</t>
  </si>
  <si>
    <t>فئة السند</t>
  </si>
  <si>
    <t>رمز التداول</t>
  </si>
  <si>
    <t>سند فئة 5,000,000</t>
  </si>
  <si>
    <t>CBI25</t>
  </si>
  <si>
    <t>السندات الوطنية - الاصدارية الثانية المشمولة بالتداول</t>
  </si>
  <si>
    <t>السبب</t>
  </si>
  <si>
    <t>سند فئة 100,000</t>
  </si>
  <si>
    <t>CBI21</t>
  </si>
  <si>
    <t>غير مودعة</t>
  </si>
  <si>
    <t>سند فئة 250,000</t>
  </si>
  <si>
    <t>CBI22</t>
  </si>
  <si>
    <t>سند فئة 500,000</t>
  </si>
  <si>
    <t>CBI23</t>
  </si>
  <si>
    <t>سند فئة 1,000,000</t>
  </si>
  <si>
    <t>CBI24</t>
  </si>
  <si>
    <t>مودعة</t>
  </si>
  <si>
    <t>مجموع قطاع الخدمات</t>
  </si>
  <si>
    <t>مصرف ايلاف الاسلامي</t>
  </si>
  <si>
    <t>BELF</t>
  </si>
  <si>
    <t>اسيا سيل للاتصالات</t>
  </si>
  <si>
    <t>TASC</t>
  </si>
  <si>
    <t>مصرف الجنوب الاسلامي</t>
  </si>
  <si>
    <t>BJAB</t>
  </si>
  <si>
    <t>المصرف العراقي الاسلامي(HBAG)</t>
  </si>
  <si>
    <t xml:space="preserve">مجموع  قطاع الزراعة </t>
  </si>
  <si>
    <t>انتاج وتسويق اللحوم (AIPM)</t>
  </si>
  <si>
    <t>الاهلية للانتاج الزراعي</t>
  </si>
  <si>
    <t>AAHP</t>
  </si>
  <si>
    <t>بغداد العراق للنقل العام (SBPT)</t>
  </si>
  <si>
    <t>دعت شركة مساهميها الى مراجعة الشركة لاستلام ارباحهم النقدية لسنة 2017 وبنسبة (150%) اعتبارا من تاريخ  2018/12/5 الى تاريخ201/12/25  لقرب انتهاء السنة المالية الحالية وبعدها يعاد توزيع الارباح بتاريخ 2019/1/2.</t>
  </si>
  <si>
    <t xml:space="preserve">الحديثة للانتاج الحيواني </t>
  </si>
  <si>
    <t>AMAP</t>
  </si>
  <si>
    <t>المصرف الوطني الاسلامي</t>
  </si>
  <si>
    <t>BNAI</t>
  </si>
  <si>
    <t>الموصل لمدن الالعاب</t>
  </si>
  <si>
    <t>SMOF</t>
  </si>
  <si>
    <t>فنادق المنصور</t>
  </si>
  <si>
    <t>HMAN</t>
  </si>
  <si>
    <t>المصرف التجاري   (BCOI)</t>
  </si>
  <si>
    <t>اسيا سيل للاتصالات(TASC)</t>
  </si>
  <si>
    <t>مجموع قطاع الاتصالات</t>
  </si>
  <si>
    <t>دعت الشركة مساهميها الى مراجعة مقر الشركة في المحافظات (السليمانية ، البصرة ، كربلاء ، اربيل ،  الموصل ) من الساعة (9 صباحا الى 1 ظهراً ) ومن (2 ظهر الى 3 ظهراً ) وفي محافظة بغداد لغاية الساعة 2 ظهرا لاستلام ارباحهم النقدية بنسبة (%100) من راس المال الشركة  اعتبارا من يوم الثلاثاء 2018/12/18 . في حالة تخويل المساهم لشركة الوساطة لاستلام ارباحه تقديم التخويل (نسخة اصلية ) مع كتاب شركة الوساطة ، والارباح تسلم نقدياً في حال لم تتجاوز حصة الارباح (100) الف دينار .</t>
  </si>
  <si>
    <t>اسماك الشرق الاوسط</t>
  </si>
  <si>
    <t>AMEF</t>
  </si>
  <si>
    <t xml:space="preserve">الكندي لانتاج اللقاحات </t>
  </si>
  <si>
    <t>IKLV</t>
  </si>
  <si>
    <t>عدم تقديم البيانات المالية السنوية لعام 2018/3/31.سعر الاغلاق (4.500) دينار.</t>
  </si>
  <si>
    <t>بين النهرين للاستثمارات المالية(VMES)</t>
  </si>
  <si>
    <t>سيتم بدء الاكتتاب اعتبارا من يوم  2019/1/2على الاسهم المطروحة البالغة (495.600) مليون سهم ولمدة (30)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اي بمبلغ (1.239) مليار دينار الى (1.734.600.000)  دينار وفق المادة (55/اولا) من قانون الشركات .</t>
  </si>
  <si>
    <t xml:space="preserve">الكيمياوية والبلاستيكية </t>
  </si>
  <si>
    <t>INCP</t>
  </si>
  <si>
    <t xml:space="preserve">مصرف اربيل </t>
  </si>
  <si>
    <t>BERI</t>
  </si>
  <si>
    <t>اشارة الى كتاب الشركة ولمناسبة صدور قرار دائرة تسجيل الشركات انتهاء اجراءات تغير نشاط الشركة من شركة تحويل مالي الى مصرف اسلامي (مصرف العربي الاسلامي ) ،واستمرار ايقاف التداول على اسهم شركة الرابطة المالية للتحويل المالي لحين صدور اجازة ممارسة مهنة الصيرفة واستكمال اجراءات الافصاح.</t>
  </si>
  <si>
    <t>المنتجات الزراعية</t>
  </si>
  <si>
    <t>AIRP</t>
  </si>
  <si>
    <t>صادقت دائرة تسجيل الشركات بتاريخ 2018/12/30 على انتهاء اجراءات زيادة راسمال الشركة من (5) مليار دينار الى (7) مليار دينار وفق المادة (55/ثانياً) من قانون الشركات وذلك تنفيذا لقرار الهيئة العامة المنعقدة بتاريخ 2018/9/10 .</t>
  </si>
  <si>
    <t xml:space="preserve">انتاج وتسويق اللحوم </t>
  </si>
  <si>
    <t>AIPM</t>
  </si>
  <si>
    <t>مجموع السوق الثاني</t>
  </si>
  <si>
    <t>مجموع السوقيين</t>
  </si>
  <si>
    <t>الاهلية للتأمين(NAHF)</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</si>
  <si>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</si>
  <si>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</si>
  <si>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الخياطة الحديثة(IMOS)</t>
  </si>
  <si>
    <t>سيعقد اجتماع الهيئة العامة يوم الاثنين 2019/1/21 الساعة العاشرة صباحا في فرع الشركة الكائن في البصرة/ حي صنعاء لمناقشة الحسابات الختامية لعام2017 ،مناقشة تقليص عدد الاعضاء الى (5) اعضاء بدلا من (7) اعضاء ومثلهم احتياط ، وزيادة راس مال الشركة من (2.500) مليار الى (7) مليار وفق المادة (55/اولا) من قانون الشركات ، مناقشة العجز المتراكم ،سيتم ايقاف التداول اعتبارا من جلسة الاربعاء 2019/1/16  .</t>
  </si>
  <si>
    <t>ايقاف تداول بقرار الهيئة</t>
  </si>
  <si>
    <t>فندق بابل(HBAY)</t>
  </si>
  <si>
    <t xml:space="preserve"> قررت هيئة الاوراق المالية بكتابها المرقم (64/10) في 2019/1/8 ايقاف التداول على اسهم الشركات التي لم تلتزم بتعليمات الافصاح المالي ولعدم تقديم البيانات المالية الفصلية للفصل الثالث لعام 2018 اعتبارا من جلسة الاحد 2019/1/13والشركات هي :( مصرف اشور الدولي ، العاب الكرخ السياحية) واستمرار الايقاف على الشركات التالية (فندق اشور ، فندق عشتار ، صناعة وتجارة الكارتون ، الصناعات الخفيفة ، الصناعات الالكترونية ، صناعات الاصباغ الحديثة ، صناعة الاثاث المنزلي ، المواد الانشائية الحديثة، الفلوجة لانتاج المواد الانشائية ، الخازر لانتاج المواد الانشائية ، البادية للنقل العام ، العراقية لنقل المنتجات النفطية ، الخير للاستثمار المالي) </t>
  </si>
  <si>
    <t xml:space="preserve"> تدعو الشركة مساهميها الكرام لاستلام ارباحهم للسنوات من 1997 ولغاية 2001 وارباح سنة 2016  وكذلك الذين لم يستلموا شهادة الاسهم الخاصة بهم .</t>
  </si>
  <si>
    <t>سيتم بدء الاكتتاب اعتبارا من يوم  2019/1/10على الاسهم المطروحة البالغة (2) مليار سهم ولمدة (30) في مصرف الاستثمار العراقي / الفرع الرئيسي في حي الوحدة وفرعه الكائن في بغداد - المنصور - حي المتنبي , تنفيذا لقرار الهيئة العامة المنعقدة بتاريخ 2018/11/13   زيادة رأسمال الشركة من (5) مليار دينار الى (7) مليار دينار وفق المادة (55/اولا) من قانون الشركات .</t>
  </si>
  <si>
    <t>سيعقد اجتماع الهيئة العامة يوم الاربعاء 2019/1/16 الساعة العاشرة صباحا في مقر الشركة لمناقشة الحسابات الختامية لعام2017 ،مناقشة العجز المتراكم ،تم ايقاف التداول اعتبارا من جلسة الاحد 2019/1/13  .</t>
  </si>
  <si>
    <t>مصرف اشور (BASH)</t>
  </si>
  <si>
    <t>مدينة العاب الكرخ (SKTA)</t>
  </si>
  <si>
    <t>عدم تقديم البيانات المالية الفصلية للفصل الثالث لعام 2018.سعر الاغلاق (4.100) دينار.</t>
  </si>
  <si>
    <t>عدم تقديم البيانات المالية الفصلية للفصل الثالث لعام 2018.سعر الاغلاق (0.210) دينار.</t>
  </si>
  <si>
    <t>عدم تقديم البيانات المالية السنوية لعام 2017 وافصاح الفصل الثاني والثالث لعام 2018.سعر الاغلاق (7.200) دينار.</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</si>
  <si>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</si>
  <si>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</si>
  <si>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</si>
  <si>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</si>
  <si>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</si>
  <si>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وافصاح الفصل الاول والثالث لعام 2018، سعر الاغلاق  (0.900)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</si>
  <si>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</si>
  <si>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</si>
  <si>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البيانات المالية السنوية لعام 2016 و2017واستمرار الايقاف لعدم تقديم الافصاح الفصلي للفصل الثاني والثالث لعام 2017 والافصاح الفصلي للفصل الاول والثالث لعام 2018. وقد قدمت الشركة البيانات السنوية 2016و2017ولم تقدم البيانات الفصلية. سعر الاغلاق (1.270)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</si>
  <si>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</si>
  <si>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</si>
  <si>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</si>
  <si>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عقد اجتماع الهيئة العامة يوم الاحد 2019/1/13 الساعة العاشرة صباحا في نادي العلوية لمناقشة الحسابات الختامية لعام2017 ،مناقشة مقسوم الارباح ،تم ايقاف التداول اعتبارا من جلسة الثلاثاء 2019/1/8  .</t>
  </si>
  <si>
    <t>تم المباشرة بتوزيع الارباح  لعام 2017 اعتباراً 2019/1/7.</t>
  </si>
  <si>
    <t>جلسة الاثنين الموافق 2019/1/14</t>
  </si>
  <si>
    <t>انتخاب (5) اعضاء اصليين ومثلهم احتياط . الشركة متوقفة عن التداول منذ 2018/7/4 , بقرار من هيئة الاوراق المالية .</t>
  </si>
  <si>
    <t>اخبار الشركات المساهمة المدرجة في سوق العراق للاوراق المالية الثلاثاء الموافق 2019/1/15</t>
  </si>
  <si>
    <t xml:space="preserve"> الشركات غير المتداولة في السوق الثاني لجلسة الثلاثاء الموافق 2019/1/15</t>
  </si>
  <si>
    <t>الشركات غير المتداولة في السوق النظامي لجلسة الثلاثاء الموافق 2019/1/15</t>
  </si>
  <si>
    <t>نشرة التداول في السوق النظامي رقم (9)</t>
  </si>
  <si>
    <t>جلسة الثلاثاء الموافق 2019/1/15</t>
  </si>
  <si>
    <t>نشرة التداول في السوق الثاني رقم (7)</t>
  </si>
  <si>
    <t>دعت الشركة لاستلام ارباحهم اعتبارا2019/1/15 .</t>
  </si>
  <si>
    <t>دعت الشركة لاستلام ارباحهم اعتبارا2019/1/10.</t>
  </si>
  <si>
    <t xml:space="preserve">بلغ الرقم القياسي العام (501.15) نقطة منخفضاً بنسبة (0.13) </t>
  </si>
  <si>
    <t>سوق العراق للأوراق المالية</t>
  </si>
  <si>
    <t>جلسة الثلاثاء 2019/1/15</t>
  </si>
  <si>
    <t>نشرة  تداول الاسهم المشتراة لغير العراقيين في السوق الثاني</t>
  </si>
  <si>
    <t xml:space="preserve">قطاع الاتصالات </t>
  </si>
  <si>
    <t xml:space="preserve">مجموع قطاع الاتصالات </t>
  </si>
  <si>
    <t>المجموع الكلي</t>
  </si>
  <si>
    <t>نشرة  تداول الاسهم المباعة من غير العراقيين في السوق الثاني</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</si>
  <si>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</si>
  <si>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</si>
  <si>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</si>
  <si>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</si>
  <si>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نشرة  تداول الاسهم المباعة من غير العراقيين في السوق النظامي</t>
  </si>
  <si>
    <t>تم التصويت على عدم اقالة المجلس الحالي في اجتماع الهيئة العامة المنعقدة 2018/12/26 .</t>
  </si>
  <si>
    <t>السعر التاشيري هو (سعر السند + سعر الفائدة المتحقق) للسندات الحكومية الاصدارية الثانية التي اصدرها البنك المركزي العراقي التي تحمل تاريخ الاطفاء2019/4/2 وسيكون السعر التاشيري لجلسة 2019/1/16 هو (5.317.808) دينار.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</si>
</sst>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4" x14ac:knownFonts="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3"/>
      <color rgb="FF002060"/>
      <name val="Arial"/>
      <family val="2"/>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2"/>
      <color rgb="FF00B050"/>
      <name val="Arial"/>
      <family val="2"/>
    </font>
    <font>
      <b/>
      <sz val="22"/>
      <color rgb="FF002060"/>
      <name val="Arial"/>
      <family val="2"/>
      <scheme val="minor"/>
    </font>
    <font>
      <b/>
      <sz val="18"/>
      <color rgb="FF002060"/>
      <name val="Arial"/>
      <family val="2"/>
    </font>
    <font>
      <b/>
      <sz val="12.5"/>
      <color theme="0"/>
      <name val="Arial Narrow"/>
      <family val="2"/>
    </font>
    <font>
      <b/>
      <sz val="11"/>
      <color rgb="FF002060"/>
      <name val="Arial"/>
      <family val="2"/>
      <scheme val="minor"/>
    </font>
    <font>
      <b/>
      <sz val="16"/>
      <color rgb="FFFF0000"/>
      <name val="Arial"/>
      <family val="2"/>
    </font>
    <font>
      <b/>
      <sz val="18"/>
      <color indexed="56"/>
      <name val="Arial"/>
      <family val="2"/>
    </font>
    <font>
      <b/>
      <sz val="14"/>
      <color indexed="56"/>
      <name val="Arial"/>
      <family val="2"/>
    </font>
    <font>
      <b/>
      <sz val="12"/>
      <color indexed="56"/>
      <name val="Arial"/>
      <family val="2"/>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64"/>
      </top>
      <bottom style="thin">
        <color indexed="18"/>
      </bottom>
      <diagonal/>
    </border>
  </borders>
  <cellStyleXfs count="3">
    <xf numFmtId="0" fontId="0" fillId="0" borderId="0"/>
    <xf numFmtId="0" fontId="1" fillId="0" borderId="0"/>
    <xf numFmtId="0" fontId="1" fillId="0" borderId="0"/>
  </cellStyleXfs>
  <cellXfs count="217">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2"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3" xfId="0" applyFont="1" applyFill="1" applyBorder="1" applyAlignment="1">
      <alignment vertical="center"/>
    </xf>
    <xf numFmtId="0" fontId="6" fillId="0" borderId="28" xfId="0" applyFont="1" applyFill="1" applyBorder="1" applyAlignment="1">
      <alignment vertical="center"/>
    </xf>
    <xf numFmtId="0" fontId="0" fillId="4" borderId="0" xfId="0" applyFill="1"/>
    <xf numFmtId="2" fontId="6" fillId="0" borderId="19" xfId="2" applyNumberFormat="1" applyFont="1" applyBorder="1" applyAlignment="1">
      <alignment horizontal="center" vertical="center"/>
    </xf>
    <xf numFmtId="14" fontId="6" fillId="4" borderId="19" xfId="0" applyNumberFormat="1" applyFont="1" applyFill="1" applyBorder="1" applyAlignment="1">
      <alignment vertical="center" wrapText="1"/>
    </xf>
    <xf numFmtId="164" fontId="6" fillId="4" borderId="1" xfId="0" applyNumberFormat="1" applyFont="1" applyFill="1" applyBorder="1" applyAlignment="1">
      <alignment horizontal="right" vertical="center" wrapText="1"/>
    </xf>
    <xf numFmtId="0" fontId="6" fillId="4" borderId="25" xfId="0" applyFont="1" applyFill="1" applyBorder="1" applyAlignment="1">
      <alignment vertical="center" wrapText="1"/>
    </xf>
    <xf numFmtId="14" fontId="6" fillId="4" borderId="25" xfId="0" applyNumberFormat="1" applyFont="1" applyFill="1" applyBorder="1" applyAlignment="1">
      <alignmen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6" fillId="2"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21" fillId="0" borderId="0" xfId="0" applyFont="1" applyAlignment="1">
      <alignment vertical="center"/>
    </xf>
    <xf numFmtId="0" fontId="2" fillId="0" borderId="0" xfId="0" applyFont="1" applyAlignment="1">
      <alignment vertical="center"/>
    </xf>
    <xf numFmtId="0" fontId="6" fillId="4" borderId="35" xfId="0" applyFont="1" applyFill="1" applyBorder="1" applyAlignment="1">
      <alignment horizontal="right" vertical="center" wrapText="1"/>
    </xf>
    <xf numFmtId="2" fontId="16" fillId="0" borderId="19" xfId="2" applyNumberFormat="1" applyFont="1" applyBorder="1" applyAlignment="1">
      <alignment horizontal="center" vertical="center"/>
    </xf>
    <xf numFmtId="164" fontId="6" fillId="0" borderId="35" xfId="0" applyNumberFormat="1" applyFont="1" applyFill="1" applyBorder="1" applyAlignment="1">
      <alignment horizontal="right" vertical="center" wrapText="1"/>
    </xf>
    <xf numFmtId="0" fontId="6" fillId="4" borderId="36" xfId="0" applyFont="1" applyFill="1" applyBorder="1" applyAlignment="1">
      <alignment horizontal="right" vertical="center" wrapText="1"/>
    </xf>
    <xf numFmtId="0" fontId="24" fillId="0" borderId="1" xfId="0" applyFont="1" applyFill="1" applyBorder="1" applyAlignment="1">
      <alignment vertical="center"/>
    </xf>
    <xf numFmtId="164" fontId="24" fillId="0" borderId="35" xfId="0" applyNumberFormat="1" applyFont="1" applyBorder="1" applyAlignment="1">
      <alignment horizontal="center" vertical="center"/>
    </xf>
    <xf numFmtId="0" fontId="24" fillId="0" borderId="31" xfId="0" applyFont="1" applyFill="1" applyBorder="1" applyAlignment="1">
      <alignment vertical="center"/>
    </xf>
    <xf numFmtId="164" fontId="24" fillId="0" borderId="1" xfId="0" applyNumberFormat="1" applyFont="1" applyBorder="1" applyAlignment="1">
      <alignment horizontal="center" vertical="center"/>
    </xf>
    <xf numFmtId="0" fontId="24" fillId="0" borderId="35" xfId="0" applyFont="1" applyFill="1" applyBorder="1" applyAlignment="1">
      <alignment vertical="center"/>
    </xf>
    <xf numFmtId="164" fontId="24" fillId="0" borderId="27" xfId="0" applyNumberFormat="1" applyFont="1" applyBorder="1" applyAlignment="1">
      <alignment horizontal="center" vertical="center"/>
    </xf>
    <xf numFmtId="0" fontId="24" fillId="0" borderId="26" xfId="0" applyFont="1" applyFill="1" applyBorder="1" applyAlignment="1">
      <alignment vertical="center"/>
    </xf>
    <xf numFmtId="164" fontId="24" fillId="0" borderId="26" xfId="0" applyNumberFormat="1" applyFont="1" applyBorder="1" applyAlignment="1">
      <alignment horizontal="center" vertical="center"/>
    </xf>
    <xf numFmtId="0" fontId="24" fillId="0" borderId="29" xfId="0" applyFont="1" applyFill="1" applyBorder="1" applyAlignment="1">
      <alignment vertical="center"/>
    </xf>
    <xf numFmtId="0" fontId="24" fillId="0" borderId="30" xfId="0" applyFont="1" applyFill="1" applyBorder="1" applyAlignment="1">
      <alignment vertical="center"/>
    </xf>
    <xf numFmtId="164" fontId="24" fillId="0" borderId="31" xfId="0" applyNumberFormat="1" applyFont="1" applyBorder="1" applyAlignment="1">
      <alignment horizontal="center" vertical="center"/>
    </xf>
    <xf numFmtId="0" fontId="24" fillId="0" borderId="34" xfId="0" applyFont="1" applyFill="1" applyBorder="1" applyAlignment="1">
      <alignment vertical="center"/>
    </xf>
    <xf numFmtId="164" fontId="24" fillId="0" borderId="34" xfId="0" applyNumberFormat="1" applyFont="1" applyBorder="1" applyAlignment="1">
      <alignment horizontal="center" vertical="center"/>
    </xf>
    <xf numFmtId="0" fontId="24" fillId="0" borderId="1" xfId="0" applyFont="1" applyFill="1" applyBorder="1" applyAlignment="1">
      <alignment horizontal="right" vertical="center"/>
    </xf>
    <xf numFmtId="164" fontId="24" fillId="0" borderId="23" xfId="0" applyNumberFormat="1" applyFont="1" applyBorder="1" applyAlignment="1">
      <alignment horizontal="center" vertical="center"/>
    </xf>
    <xf numFmtId="0" fontId="6" fillId="0" borderId="35" xfId="0" applyFont="1" applyFill="1" applyBorder="1" applyAlignment="1">
      <alignment vertical="center"/>
    </xf>
    <xf numFmtId="0" fontId="24" fillId="0" borderId="36" xfId="0" applyFont="1" applyFill="1" applyBorder="1" applyAlignment="1">
      <alignment vertical="center"/>
    </xf>
    <xf numFmtId="0" fontId="6" fillId="0" borderId="1" xfId="0" applyFont="1" applyFill="1" applyBorder="1" applyAlignment="1">
      <alignment horizontal="right" vertical="center" wrapText="1"/>
    </xf>
    <xf numFmtId="14" fontId="6" fillId="4" borderId="35" xfId="0" applyNumberFormat="1" applyFont="1" applyFill="1" applyBorder="1" applyAlignment="1">
      <alignment vertical="center" wrapText="1"/>
    </xf>
    <xf numFmtId="164" fontId="6" fillId="4" borderId="35" xfId="0" applyNumberFormat="1" applyFont="1" applyFill="1" applyBorder="1" applyAlignment="1">
      <alignment horizontal="right" vertical="center" wrapText="1"/>
    </xf>
    <xf numFmtId="0" fontId="24" fillId="0" borderId="42" xfId="0" applyFont="1" applyFill="1" applyBorder="1" applyAlignment="1">
      <alignment vertical="center"/>
    </xf>
    <xf numFmtId="2" fontId="26" fillId="0" borderId="12" xfId="0" applyNumberFormat="1" applyFont="1" applyBorder="1" applyAlignment="1">
      <alignment vertical="center"/>
    </xf>
    <xf numFmtId="2" fontId="26" fillId="0" borderId="13" xfId="0" applyNumberFormat="1" applyFont="1" applyBorder="1" applyAlignment="1">
      <alignment vertical="center"/>
    </xf>
    <xf numFmtId="2" fontId="26" fillId="0" borderId="2" xfId="0" applyNumberFormat="1" applyFont="1" applyBorder="1" applyAlignment="1">
      <alignment vertical="center"/>
    </xf>
    <xf numFmtId="2" fontId="8" fillId="0" borderId="2" xfId="0" applyNumberFormat="1" applyFont="1" applyBorder="1" applyAlignment="1">
      <alignment vertical="center"/>
    </xf>
    <xf numFmtId="0" fontId="16" fillId="2" borderId="35" xfId="1" applyFont="1" applyFill="1" applyBorder="1" applyAlignment="1">
      <alignment horizontal="center" vertical="center"/>
    </xf>
    <xf numFmtId="0" fontId="16" fillId="2" borderId="35" xfId="1" applyFont="1" applyFill="1" applyBorder="1" applyAlignment="1">
      <alignment horizontal="center" vertical="center" wrapText="1"/>
    </xf>
    <xf numFmtId="0" fontId="6" fillId="0" borderId="35" xfId="0" applyFont="1" applyFill="1" applyBorder="1" applyAlignment="1">
      <alignment horizontal="right" vertical="center"/>
    </xf>
    <xf numFmtId="0" fontId="6" fillId="0" borderId="45" xfId="0" applyFont="1" applyFill="1" applyBorder="1" applyAlignment="1">
      <alignment vertical="center"/>
    </xf>
    <xf numFmtId="3" fontId="6" fillId="0" borderId="1" xfId="0" applyNumberFormat="1" applyFont="1" applyBorder="1" applyAlignment="1">
      <alignment horizontal="center" vertical="center"/>
    </xf>
    <xf numFmtId="164" fontId="11" fillId="0" borderId="0" xfId="0" applyNumberFormat="1" applyFont="1"/>
    <xf numFmtId="0" fontId="6" fillId="4" borderId="45" xfId="0" applyFont="1" applyFill="1" applyBorder="1" applyAlignment="1">
      <alignment horizontal="right" vertical="center" wrapText="1"/>
    </xf>
    <xf numFmtId="164" fontId="6" fillId="0" borderId="45" xfId="0" applyNumberFormat="1" applyFont="1" applyFill="1" applyBorder="1" applyAlignment="1">
      <alignment horizontal="right" vertical="center" wrapText="1"/>
    </xf>
    <xf numFmtId="164" fontId="24" fillId="0" borderId="45" xfId="0" applyNumberFormat="1" applyFont="1" applyBorder="1" applyAlignment="1">
      <alignment horizontal="center" vertical="center"/>
    </xf>
    <xf numFmtId="0" fontId="6" fillId="0" borderId="36" xfId="0" applyFont="1" applyFill="1" applyBorder="1" applyAlignment="1">
      <alignment vertical="center"/>
    </xf>
    <xf numFmtId="4" fontId="25"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0" fontId="6" fillId="0" borderId="47" xfId="0" applyFont="1" applyFill="1" applyBorder="1" applyAlignment="1">
      <alignment vertical="center"/>
    </xf>
    <xf numFmtId="3" fontId="6" fillId="0" borderId="1" xfId="0" applyNumberFormat="1" applyFont="1" applyBorder="1" applyAlignment="1">
      <alignment horizontal="center" vertical="center"/>
    </xf>
    <xf numFmtId="0" fontId="6" fillId="4" borderId="48" xfId="0" applyFont="1" applyFill="1" applyBorder="1" applyAlignment="1">
      <alignment horizontal="right" vertical="center" wrapText="1"/>
    </xf>
    <xf numFmtId="164" fontId="29" fillId="0" borderId="48" xfId="0" applyNumberFormat="1" applyFont="1" applyBorder="1" applyAlignment="1">
      <alignment horizontal="right" vertical="center" wrapText="1"/>
    </xf>
    <xf numFmtId="3" fontId="0" fillId="0" borderId="0" xfId="0" applyNumberFormat="1"/>
    <xf numFmtId="164" fontId="29" fillId="0" borderId="50" xfId="0" applyNumberFormat="1" applyFont="1" applyBorder="1" applyAlignment="1">
      <alignment horizontal="right" vertical="center" wrapText="1"/>
    </xf>
    <xf numFmtId="3" fontId="6" fillId="0" borderId="1" xfId="0" applyNumberFormat="1" applyFont="1" applyBorder="1" applyAlignment="1">
      <alignment horizontal="center" vertical="center"/>
    </xf>
    <xf numFmtId="0" fontId="6" fillId="4" borderId="50" xfId="0" applyFont="1" applyFill="1" applyBorder="1" applyAlignment="1">
      <alignment horizontal="right" vertical="center" wrapText="1"/>
    </xf>
    <xf numFmtId="164" fontId="6" fillId="0" borderId="50" xfId="0" applyNumberFormat="1" applyFont="1" applyFill="1" applyBorder="1" applyAlignment="1">
      <alignment horizontal="right" vertical="center" wrapText="1"/>
    </xf>
    <xf numFmtId="0" fontId="15" fillId="0" borderId="50" xfId="0" applyFont="1" applyFill="1" applyBorder="1" applyAlignment="1">
      <alignment horizontal="right"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4" borderId="50" xfId="0" applyFont="1" applyFill="1" applyBorder="1" applyAlignment="1">
      <alignment vertical="center" wrapText="1"/>
    </xf>
    <xf numFmtId="3" fontId="6" fillId="0" borderId="1" xfId="0" applyNumberFormat="1" applyFont="1" applyBorder="1" applyAlignment="1">
      <alignment horizontal="center" vertical="center"/>
    </xf>
    <xf numFmtId="164" fontId="24" fillId="0" borderId="44" xfId="0" applyNumberFormat="1" applyFont="1" applyBorder="1" applyAlignment="1">
      <alignment horizontal="center" vertical="center"/>
    </xf>
    <xf numFmtId="0" fontId="31" fillId="0" borderId="0" xfId="0" applyFont="1" applyAlignment="1">
      <alignment vertical="center"/>
    </xf>
    <xf numFmtId="0" fontId="33" fillId="2" borderId="52" xfId="0" applyFont="1" applyFill="1" applyBorder="1" applyAlignment="1">
      <alignment horizontal="center" vertical="center"/>
    </xf>
    <xf numFmtId="0" fontId="33" fillId="2" borderId="52" xfId="0" applyFont="1" applyFill="1" applyBorder="1" applyAlignment="1">
      <alignment horizontal="center" vertical="center" wrapText="1"/>
    </xf>
    <xf numFmtId="0" fontId="32" fillId="0" borderId="56" xfId="2" applyFont="1" applyFill="1" applyBorder="1" applyAlignment="1">
      <alignment horizontal="right" vertical="center"/>
    </xf>
    <xf numFmtId="0" fontId="32" fillId="0" borderId="57" xfId="2" applyFont="1" applyFill="1" applyBorder="1" applyAlignment="1">
      <alignment horizontal="left" vertical="center"/>
    </xf>
    <xf numFmtId="3" fontId="32" fillId="0" borderId="58" xfId="2" applyNumberFormat="1" applyFont="1" applyFill="1" applyBorder="1" applyAlignment="1">
      <alignment horizontal="center" vertical="center"/>
    </xf>
    <xf numFmtId="0" fontId="32" fillId="2" borderId="52" xfId="0" applyFont="1" applyFill="1" applyBorder="1" applyAlignment="1">
      <alignment horizontal="center" vertical="center"/>
    </xf>
    <xf numFmtId="0" fontId="32" fillId="2" borderId="52" xfId="0" applyFont="1" applyFill="1" applyBorder="1" applyAlignment="1">
      <alignment horizontal="center" vertical="center" wrapText="1"/>
    </xf>
    <xf numFmtId="0" fontId="32" fillId="0" borderId="52" xfId="2" applyFont="1" applyFill="1" applyBorder="1" applyAlignment="1">
      <alignment horizontal="right" vertical="center"/>
    </xf>
    <xf numFmtId="0" fontId="32" fillId="0" borderId="52" xfId="2" applyFont="1" applyFill="1" applyBorder="1" applyAlignment="1">
      <alignment horizontal="left"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164" fontId="15" fillId="0" borderId="49" xfId="0" applyNumberFormat="1" applyFont="1" applyBorder="1" applyAlignment="1">
      <alignment horizontal="right" vertical="center" wrapText="1"/>
    </xf>
    <xf numFmtId="164" fontId="15" fillId="0" borderId="43" xfId="0" applyNumberFormat="1" applyFont="1" applyBorder="1" applyAlignment="1">
      <alignment horizontal="right" vertical="center" wrapText="1"/>
    </xf>
    <xf numFmtId="164" fontId="15" fillId="0" borderId="44" xfId="0" applyNumberFormat="1" applyFont="1" applyBorder="1" applyAlignment="1">
      <alignment horizontal="right" vertical="center" wrapText="1"/>
    </xf>
    <xf numFmtId="0" fontId="24" fillId="0" borderId="49" xfId="0" applyFont="1" applyFill="1" applyBorder="1" applyAlignment="1">
      <alignment horizontal="right" vertical="center"/>
    </xf>
    <xf numFmtId="0" fontId="24" fillId="0" borderId="43" xfId="0" applyFont="1" applyFill="1" applyBorder="1" applyAlignment="1">
      <alignment horizontal="right" vertical="center"/>
    </xf>
    <xf numFmtId="0" fontId="24" fillId="0" borderId="44" xfId="0" applyFont="1" applyFill="1" applyBorder="1" applyAlignment="1">
      <alignment horizontal="right" vertical="center"/>
    </xf>
    <xf numFmtId="0" fontId="16" fillId="0" borderId="5" xfId="0" applyFont="1" applyFill="1" applyBorder="1" applyAlignment="1">
      <alignment horizontal="center" vertical="center"/>
    </xf>
    <xf numFmtId="0" fontId="16" fillId="0" borderId="20"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6" fillId="0" borderId="49" xfId="0" applyNumberFormat="1" applyFont="1" applyBorder="1" applyAlignment="1">
      <alignment horizontal="center" vertical="center"/>
    </xf>
    <xf numFmtId="3" fontId="6" fillId="0" borderId="43" xfId="0" applyNumberFormat="1" applyFont="1" applyBorder="1" applyAlignment="1">
      <alignment horizontal="center" vertical="center"/>
    </xf>
    <xf numFmtId="3" fontId="6" fillId="0" borderId="44" xfId="0" applyNumberFormat="1" applyFont="1" applyBorder="1" applyAlignment="1">
      <alignment horizontal="center" vertical="center"/>
    </xf>
    <xf numFmtId="0" fontId="18" fillId="5" borderId="10" xfId="0" applyFont="1" applyFill="1" applyBorder="1" applyAlignment="1">
      <alignment horizontal="center" vertical="center"/>
    </xf>
    <xf numFmtId="2" fontId="3" fillId="0" borderId="32"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33" xfId="0" applyNumberFormat="1" applyFont="1" applyBorder="1" applyAlignment="1">
      <alignment horizontal="center" vertical="center"/>
    </xf>
    <xf numFmtId="0" fontId="16" fillId="0" borderId="49" xfId="0" applyFont="1" applyFill="1" applyBorder="1" applyAlignment="1">
      <alignment horizontal="center" vertical="center"/>
    </xf>
    <xf numFmtId="0" fontId="16" fillId="0" borderId="44" xfId="0" applyFont="1" applyFill="1" applyBorder="1" applyAlignment="1">
      <alignment horizontal="center" vertical="center"/>
    </xf>
    <xf numFmtId="3" fontId="6" fillId="0" borderId="1" xfId="0" applyNumberFormat="1" applyFont="1" applyBorder="1" applyAlignment="1">
      <alignment horizontal="center" vertical="center"/>
    </xf>
    <xf numFmtId="0" fontId="2" fillId="0" borderId="4" xfId="0" applyFont="1" applyBorder="1" applyAlignment="1">
      <alignment horizontal="center" vertical="center"/>
    </xf>
    <xf numFmtId="2" fontId="19" fillId="4" borderId="10" xfId="0" applyNumberFormat="1" applyFont="1" applyFill="1" applyBorder="1" applyAlignment="1">
      <alignment horizontal="center" vertical="center"/>
    </xf>
    <xf numFmtId="2" fontId="20" fillId="4" borderId="10" xfId="0" applyNumberFormat="1" applyFont="1" applyFill="1" applyBorder="1" applyAlignment="1">
      <alignment horizontal="center" vertical="center"/>
    </xf>
    <xf numFmtId="164" fontId="15" fillId="0" borderId="5" xfId="0" applyNumberFormat="1" applyFont="1" applyBorder="1" applyAlignment="1">
      <alignment horizontal="right" vertical="center" wrapText="1"/>
    </xf>
    <xf numFmtId="164" fontId="15" fillId="0" borderId="6" xfId="0" applyNumberFormat="1" applyFont="1" applyBorder="1" applyAlignment="1">
      <alignment horizontal="right" vertical="center" wrapText="1"/>
    </xf>
    <xf numFmtId="164" fontId="15" fillId="0" borderId="18" xfId="0" applyNumberFormat="1" applyFont="1" applyBorder="1" applyAlignment="1">
      <alignment horizontal="right" vertical="center" wrapText="1"/>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20" xfId="0" applyNumberFormat="1" applyBorder="1" applyAlignment="1">
      <alignment horizontal="center"/>
    </xf>
    <xf numFmtId="0" fontId="16" fillId="0" borderId="46"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2" fontId="0" fillId="0" borderId="46" xfId="0" applyNumberFormat="1" applyBorder="1" applyAlignment="1">
      <alignment horizontal="center"/>
    </xf>
    <xf numFmtId="2" fontId="0" fillId="0" borderId="43" xfId="0" applyNumberFormat="1" applyBorder="1" applyAlignment="1">
      <alignment horizontal="center"/>
    </xf>
    <xf numFmtId="2" fontId="0" fillId="0" borderId="44" xfId="0" applyNumberFormat="1" applyBorder="1" applyAlignment="1">
      <alignment horizont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2" fontId="0" fillId="0" borderId="21" xfId="0" applyNumberFormat="1" applyBorder="1" applyAlignment="1">
      <alignment horizontal="center"/>
    </xf>
    <xf numFmtId="2" fontId="3" fillId="0" borderId="49" xfId="0" applyNumberFormat="1" applyFont="1" applyBorder="1" applyAlignment="1">
      <alignment horizontal="center" vertical="center"/>
    </xf>
    <xf numFmtId="2" fontId="3" fillId="0" borderId="43" xfId="0" applyNumberFormat="1" applyFont="1" applyBorder="1" applyAlignment="1">
      <alignment horizontal="center" vertical="center"/>
    </xf>
    <xf numFmtId="2" fontId="3" fillId="0" borderId="44"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0" fillId="0" borderId="39" xfId="0" applyNumberFormat="1" applyBorder="1" applyAlignment="1">
      <alignment horizontal="center"/>
    </xf>
    <xf numFmtId="2" fontId="0" fillId="0" borderId="40" xfId="0" applyNumberFormat="1" applyBorder="1" applyAlignment="1">
      <alignment horizontal="center"/>
    </xf>
    <xf numFmtId="2" fontId="0" fillId="0" borderId="41" xfId="0" applyNumberFormat="1" applyBorder="1" applyAlignment="1">
      <alignment horizont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30" fillId="0" borderId="12" xfId="0" applyNumberFormat="1" applyFont="1" applyBorder="1" applyAlignment="1">
      <alignment horizontal="right" vertical="center"/>
    </xf>
    <xf numFmtId="4" fontId="30" fillId="0" borderId="14" xfId="0" applyNumberFormat="1" applyFont="1" applyBorder="1" applyAlignment="1">
      <alignment horizontal="right" vertical="center"/>
    </xf>
    <xf numFmtId="2" fontId="0" fillId="0" borderId="49" xfId="0" applyNumberFormat="1" applyBorder="1" applyAlignment="1">
      <alignment horizontal="center"/>
    </xf>
    <xf numFmtId="0" fontId="32" fillId="0" borderId="53" xfId="0" applyFont="1" applyBorder="1" applyAlignment="1">
      <alignment horizontal="center" vertical="center"/>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2" fillId="0" borderId="56" xfId="2" applyFont="1" applyFill="1" applyBorder="1" applyAlignment="1">
      <alignment horizontal="center" vertical="center"/>
    </xf>
    <xf numFmtId="0" fontId="32" fillId="0" borderId="57" xfId="2" applyFont="1" applyFill="1" applyBorder="1" applyAlignment="1">
      <alignment horizontal="center" vertical="center"/>
    </xf>
    <xf numFmtId="0" fontId="31" fillId="0" borderId="51" xfId="0" applyFont="1" applyBorder="1" applyAlignment="1">
      <alignment horizontal="right" vertical="center"/>
    </xf>
    <xf numFmtId="0" fontId="31" fillId="0" borderId="0" xfId="0" applyFont="1" applyAlignment="1">
      <alignment horizontal="right" vertical="center"/>
    </xf>
    <xf numFmtId="0" fontId="32" fillId="0" borderId="0" xfId="0" applyFont="1" applyAlignment="1">
      <alignment horizontal="right" vertical="center"/>
    </xf>
    <xf numFmtId="2" fontId="23" fillId="0" borderId="36" xfId="0" applyNumberFormat="1" applyFont="1" applyBorder="1" applyAlignment="1">
      <alignment horizontal="center" vertical="center"/>
    </xf>
    <xf numFmtId="2" fontId="23" fillId="0" borderId="37" xfId="0" applyNumberFormat="1" applyFont="1" applyBorder="1" applyAlignment="1">
      <alignment horizontal="center" vertical="center"/>
    </xf>
    <xf numFmtId="2" fontId="23" fillId="0" borderId="38" xfId="0" applyNumberFormat="1" applyFont="1" applyBorder="1" applyAlignment="1">
      <alignment horizontal="center" vertical="center"/>
    </xf>
    <xf numFmtId="0" fontId="3" fillId="0" borderId="4" xfId="0" applyFont="1" applyBorder="1" applyAlignment="1">
      <alignment horizontal="center" vertical="center"/>
    </xf>
    <xf numFmtId="0" fontId="23" fillId="0" borderId="1" xfId="0" applyFont="1" applyBorder="1" applyAlignment="1">
      <alignment horizontal="center" vertical="center"/>
    </xf>
    <xf numFmtId="2" fontId="23" fillId="0" borderId="46" xfId="0" applyNumberFormat="1" applyFont="1" applyBorder="1" applyAlignment="1">
      <alignment horizontal="center" vertical="center"/>
    </xf>
    <xf numFmtId="2" fontId="23" fillId="0" borderId="43" xfId="0" applyNumberFormat="1" applyFont="1" applyBorder="1" applyAlignment="1">
      <alignment horizontal="center" vertical="center"/>
    </xf>
    <xf numFmtId="2" fontId="23" fillId="0" borderId="44" xfId="0" applyNumberFormat="1" applyFont="1" applyBorder="1" applyAlignment="1">
      <alignment horizontal="center" vertical="center"/>
    </xf>
    <xf numFmtId="0" fontId="3" fillId="0" borderId="43" xfId="0" applyFont="1" applyBorder="1" applyAlignment="1">
      <alignment horizontal="center" vertical="center"/>
    </xf>
    <xf numFmtId="2" fontId="9" fillId="0" borderId="8" xfId="2" applyNumberFormat="1" applyFont="1" applyBorder="1" applyAlignment="1">
      <alignment horizontal="center" vertical="center"/>
    </xf>
    <xf numFmtId="165" fontId="13" fillId="3" borderId="24" xfId="2" applyNumberFormat="1" applyFont="1" applyFill="1" applyBorder="1" applyAlignment="1">
      <alignment horizontal="right" vertical="center"/>
    </xf>
    <xf numFmtId="164" fontId="22"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43" xfId="2" applyNumberFormat="1" applyFont="1" applyFill="1" applyBorder="1" applyAlignment="1">
      <alignment horizontal="right"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28" fillId="5" borderId="10" xfId="0" applyFont="1" applyFill="1" applyBorder="1" applyAlignment="1">
      <alignment horizontal="center" vertical="center"/>
    </xf>
    <xf numFmtId="0" fontId="27" fillId="2" borderId="42"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4" xfId="1" applyFont="1" applyFill="1" applyBorder="1" applyAlignment="1">
      <alignment horizontal="center" vertical="center" wrapText="1"/>
    </xf>
    <xf numFmtId="164" fontId="15" fillId="0" borderId="42" xfId="0" applyNumberFormat="1" applyFont="1" applyBorder="1" applyAlignment="1">
      <alignment horizontal="right" vertical="center" wrapText="1"/>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838200</xdr:colOff>
      <xdr:row>0</xdr:row>
      <xdr:rowOff>9525</xdr:rowOff>
    </xdr:from>
    <xdr:to>
      <xdr:col>5</xdr:col>
      <xdr:colOff>1562100</xdr:colOff>
      <xdr:row>3</xdr:row>
      <xdr:rowOff>38100</xdr:rowOff>
    </xdr:to>
    <xdr:pic>
      <xdr:nvPicPr>
        <xdr:cNvPr id="3"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971550</xdr:colOff>
      <xdr:row>0</xdr:row>
      <xdr:rowOff>57152</xdr:rowOff>
    </xdr:from>
    <xdr:to>
      <xdr:col>11</xdr:col>
      <xdr:colOff>0</xdr:colOff>
      <xdr:row>2</xdr:row>
      <xdr:rowOff>0</xdr:rowOff>
    </xdr:to>
    <xdr:pic>
      <xdr:nvPicPr>
        <xdr:cNvPr id="4" name="Picture 2"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8603400" y="57152"/>
          <a:ext cx="390525" cy="99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714375</xdr:colOff>
      <xdr:row>0</xdr:row>
      <xdr:rowOff>57152</xdr:rowOff>
    </xdr:from>
    <xdr:to>
      <xdr:col>11</xdr:col>
      <xdr:colOff>0</xdr:colOff>
      <xdr:row>2</xdr:row>
      <xdr:rowOff>0</xdr:rowOff>
    </xdr:to>
    <xdr:pic>
      <xdr:nvPicPr>
        <xdr:cNvPr id="5" name="Picture 4" descr="173900_logo_fina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8603400" y="57152"/>
          <a:ext cx="1562100" cy="99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5"/>
  <sheetViews>
    <sheetView rightToLeft="1" tabSelected="1" topLeftCell="A82" zoomScaleNormal="100" workbookViewId="0">
      <selection activeCell="R52" sqref="R52"/>
    </sheetView>
  </sheetViews>
  <sheetFormatPr defaultRowHeight="14.25" x14ac:dyDescent="0.2"/>
  <cols>
    <col min="1" max="1" width="1" customWidth="1"/>
    <col min="2" max="2" width="18.6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 min="17" max="17" width="11.625" customWidth="1"/>
    <col min="18" max="18" width="11.75" customWidth="1"/>
  </cols>
  <sheetData>
    <row r="1" spans="2:15" s="3" customFormat="1" ht="42" customHeight="1" x14ac:dyDescent="0.2">
      <c r="B1" s="170" t="s">
        <v>0</v>
      </c>
      <c r="C1" s="171"/>
      <c r="D1" s="172"/>
      <c r="E1" s="2"/>
      <c r="F1" s="2"/>
      <c r="G1" s="2"/>
      <c r="H1" s="2"/>
      <c r="I1" s="2"/>
      <c r="J1" s="2"/>
      <c r="K1" s="2"/>
      <c r="L1" s="2"/>
      <c r="M1" s="2"/>
    </row>
    <row r="2" spans="2:15" ht="43.5" customHeight="1" x14ac:dyDescent="0.2">
      <c r="B2" s="51" t="s">
        <v>313</v>
      </c>
      <c r="C2" s="51"/>
      <c r="D2" s="51"/>
      <c r="E2" s="2"/>
      <c r="F2" s="2"/>
      <c r="G2" s="2"/>
      <c r="H2" s="2"/>
      <c r="I2" s="2"/>
      <c r="J2" s="2"/>
      <c r="K2" s="2"/>
      <c r="L2" s="2"/>
      <c r="M2" s="2"/>
      <c r="N2" s="3"/>
    </row>
    <row r="3" spans="2:15" ht="50.25" customHeight="1" x14ac:dyDescent="0.3">
      <c r="B3" s="27" t="s">
        <v>1</v>
      </c>
      <c r="C3" s="176">
        <v>355904822.77999997</v>
      </c>
      <c r="D3" s="179"/>
      <c r="E3" s="180"/>
      <c r="F3" s="2"/>
      <c r="G3" s="2"/>
      <c r="H3" s="2"/>
      <c r="I3" s="2"/>
      <c r="J3" s="4"/>
      <c r="K3" s="1" t="s">
        <v>7</v>
      </c>
      <c r="L3" s="2"/>
      <c r="M3" s="2"/>
      <c r="N3" s="35">
        <v>32</v>
      </c>
    </row>
    <row r="4" spans="2:15" ht="35.25" customHeight="1" x14ac:dyDescent="0.3">
      <c r="B4" s="28" t="s">
        <v>2</v>
      </c>
      <c r="C4" s="176">
        <v>896397404</v>
      </c>
      <c r="D4" s="179"/>
      <c r="E4" s="180"/>
      <c r="F4" s="2"/>
      <c r="G4" s="2"/>
      <c r="H4" s="2"/>
      <c r="I4" s="2"/>
      <c r="J4" s="4"/>
      <c r="K4" s="1" t="s">
        <v>8</v>
      </c>
      <c r="L4" s="2"/>
      <c r="M4" s="2"/>
      <c r="N4" s="35">
        <v>9</v>
      </c>
    </row>
    <row r="5" spans="2:15" ht="30" customHeight="1" x14ac:dyDescent="0.3">
      <c r="B5" s="28" t="s">
        <v>3</v>
      </c>
      <c r="C5" s="176">
        <v>332</v>
      </c>
      <c r="D5" s="177"/>
      <c r="E5" s="178"/>
      <c r="F5" s="2"/>
      <c r="G5" s="2"/>
      <c r="H5" s="2"/>
      <c r="I5" s="2"/>
      <c r="J5" s="4"/>
      <c r="K5" s="1" t="s">
        <v>9</v>
      </c>
      <c r="L5" s="2"/>
      <c r="M5" s="2"/>
      <c r="N5" s="36">
        <v>7</v>
      </c>
    </row>
    <row r="6" spans="2:15" ht="39.950000000000003" customHeight="1" x14ac:dyDescent="0.3">
      <c r="B6" s="28" t="s">
        <v>4</v>
      </c>
      <c r="C6" s="181">
        <v>501.15</v>
      </c>
      <c r="D6" s="182"/>
      <c r="E6" s="183"/>
      <c r="F6" s="2"/>
      <c r="G6" s="2"/>
      <c r="H6" s="2"/>
      <c r="I6" s="2"/>
      <c r="J6" s="4"/>
      <c r="K6" s="1" t="s">
        <v>10</v>
      </c>
      <c r="L6" s="2"/>
      <c r="M6" s="2"/>
      <c r="N6" s="36">
        <v>2</v>
      </c>
      <c r="O6" s="101"/>
    </row>
    <row r="7" spans="2:15" ht="39.950000000000003" customHeight="1" x14ac:dyDescent="0.3">
      <c r="B7" s="28" t="s">
        <v>5</v>
      </c>
      <c r="C7" s="184">
        <v>-0.13</v>
      </c>
      <c r="D7" s="185"/>
      <c r="E7" s="30"/>
      <c r="F7" s="2"/>
      <c r="G7" s="2"/>
      <c r="H7" s="2"/>
      <c r="I7" s="2"/>
      <c r="J7" s="4"/>
      <c r="K7" s="1" t="s">
        <v>11</v>
      </c>
      <c r="L7" s="2"/>
      <c r="M7" s="2"/>
      <c r="N7" s="35">
        <v>32</v>
      </c>
      <c r="O7" s="101"/>
    </row>
    <row r="8" spans="2:15" ht="33" customHeight="1" x14ac:dyDescent="0.3">
      <c r="B8" s="29" t="s">
        <v>6</v>
      </c>
      <c r="C8" s="15">
        <v>104</v>
      </c>
      <c r="D8" s="31"/>
      <c r="E8" s="32"/>
      <c r="F8" s="6"/>
      <c r="G8" s="6"/>
      <c r="H8" s="6"/>
      <c r="I8" s="6"/>
      <c r="J8" s="4"/>
      <c r="K8" s="5" t="s">
        <v>12</v>
      </c>
      <c r="L8" s="6"/>
      <c r="M8" s="6"/>
      <c r="N8" s="37">
        <v>38</v>
      </c>
      <c r="O8" s="101"/>
    </row>
    <row r="9" spans="2:15" ht="46.5" customHeight="1" x14ac:dyDescent="0.2">
      <c r="B9" s="123" t="s">
        <v>312</v>
      </c>
      <c r="C9" s="123"/>
      <c r="D9" s="123"/>
      <c r="E9" s="123"/>
      <c r="F9" s="123"/>
      <c r="G9" s="123"/>
      <c r="H9" s="123"/>
      <c r="I9" s="123"/>
      <c r="J9" s="123"/>
      <c r="K9" s="123"/>
      <c r="L9" s="123"/>
      <c r="M9" s="123"/>
      <c r="N9" s="124"/>
    </row>
    <row r="10" spans="2:15" ht="57" customHeight="1" x14ac:dyDescent="0.2">
      <c r="B10" s="52" t="s">
        <v>13</v>
      </c>
      <c r="C10" s="53" t="s">
        <v>14</v>
      </c>
      <c r="D10" s="53" t="s">
        <v>15</v>
      </c>
      <c r="E10" s="53" t="s">
        <v>16</v>
      </c>
      <c r="F10" s="53" t="s">
        <v>17</v>
      </c>
      <c r="G10" s="53" t="s">
        <v>18</v>
      </c>
      <c r="H10" s="53" t="s">
        <v>19</v>
      </c>
      <c r="I10" s="53" t="s">
        <v>20</v>
      </c>
      <c r="J10" s="53" t="s">
        <v>21</v>
      </c>
      <c r="K10" s="53" t="s">
        <v>22</v>
      </c>
      <c r="L10" s="53" t="s">
        <v>3</v>
      </c>
      <c r="M10" s="53" t="s">
        <v>2</v>
      </c>
      <c r="N10" s="53" t="s">
        <v>1</v>
      </c>
    </row>
    <row r="11" spans="2:15" ht="24" customHeight="1" x14ac:dyDescent="0.2">
      <c r="B11" s="140" t="s">
        <v>23</v>
      </c>
      <c r="C11" s="141"/>
      <c r="D11" s="141"/>
      <c r="E11" s="141"/>
      <c r="F11" s="141"/>
      <c r="G11" s="141"/>
      <c r="H11" s="141"/>
      <c r="I11" s="141"/>
      <c r="J11" s="141"/>
      <c r="K11" s="141"/>
      <c r="L11" s="141"/>
      <c r="M11" s="141"/>
      <c r="N11" s="142"/>
    </row>
    <row r="12" spans="2:15" ht="24" customHeight="1" x14ac:dyDescent="0.2">
      <c r="B12" s="76" t="s">
        <v>178</v>
      </c>
      <c r="C12" s="75" t="s">
        <v>179</v>
      </c>
      <c r="D12" s="8">
        <v>0.31</v>
      </c>
      <c r="E12" s="8">
        <v>0.31</v>
      </c>
      <c r="F12" s="8">
        <v>0.3</v>
      </c>
      <c r="G12" s="8">
        <v>0.3</v>
      </c>
      <c r="H12" s="8">
        <v>0.32</v>
      </c>
      <c r="I12" s="8">
        <v>0.3</v>
      </c>
      <c r="J12" s="8">
        <v>0.32</v>
      </c>
      <c r="K12" s="16">
        <v>-6.25</v>
      </c>
      <c r="L12" s="111">
        <v>118</v>
      </c>
      <c r="M12" s="111">
        <v>762140000</v>
      </c>
      <c r="N12" s="111">
        <v>230732000</v>
      </c>
    </row>
    <row r="13" spans="2:15" ht="24" customHeight="1" x14ac:dyDescent="0.2">
      <c r="B13" s="76" t="s">
        <v>173</v>
      </c>
      <c r="C13" s="75" t="s">
        <v>174</v>
      </c>
      <c r="D13" s="8">
        <v>0.19</v>
      </c>
      <c r="E13" s="8">
        <v>0.19</v>
      </c>
      <c r="F13" s="8">
        <v>0.18</v>
      </c>
      <c r="G13" s="8">
        <v>0.18</v>
      </c>
      <c r="H13" s="8">
        <v>0.19</v>
      </c>
      <c r="I13" s="8">
        <v>0.19</v>
      </c>
      <c r="J13" s="8">
        <v>0.19</v>
      </c>
      <c r="K13" s="16">
        <v>0</v>
      </c>
      <c r="L13" s="111">
        <v>7</v>
      </c>
      <c r="M13" s="111">
        <v>11761500</v>
      </c>
      <c r="N13" s="111">
        <v>2163400</v>
      </c>
    </row>
    <row r="14" spans="2:15" ht="24" customHeight="1" x14ac:dyDescent="0.2">
      <c r="B14" s="80" t="s">
        <v>215</v>
      </c>
      <c r="C14" s="75" t="s">
        <v>214</v>
      </c>
      <c r="D14" s="8">
        <v>0.28000000000000003</v>
      </c>
      <c r="E14" s="8">
        <v>0.28000000000000003</v>
      </c>
      <c r="F14" s="8">
        <v>0.28000000000000003</v>
      </c>
      <c r="G14" s="8">
        <v>0.28000000000000003</v>
      </c>
      <c r="H14" s="8">
        <v>0.28000000000000003</v>
      </c>
      <c r="I14" s="8">
        <v>0.28000000000000003</v>
      </c>
      <c r="J14" s="8">
        <v>0.28000000000000003</v>
      </c>
      <c r="K14" s="16">
        <v>0</v>
      </c>
      <c r="L14" s="111">
        <v>1</v>
      </c>
      <c r="M14" s="111">
        <v>754534</v>
      </c>
      <c r="N14" s="111">
        <v>211269.52</v>
      </c>
    </row>
    <row r="15" spans="2:15" ht="24" customHeight="1" x14ac:dyDescent="0.2">
      <c r="B15" s="76" t="s">
        <v>153</v>
      </c>
      <c r="C15" s="75" t="s">
        <v>154</v>
      </c>
      <c r="D15" s="8">
        <v>0.38</v>
      </c>
      <c r="E15" s="8">
        <v>0.38</v>
      </c>
      <c r="F15" s="8">
        <v>0.38</v>
      </c>
      <c r="G15" s="8">
        <v>0.38</v>
      </c>
      <c r="H15" s="8">
        <v>0.38</v>
      </c>
      <c r="I15" s="8">
        <v>0.38</v>
      </c>
      <c r="J15" s="8">
        <v>0.38</v>
      </c>
      <c r="K15" s="16">
        <v>0</v>
      </c>
      <c r="L15" s="111">
        <v>1</v>
      </c>
      <c r="M15" s="111">
        <v>1500000</v>
      </c>
      <c r="N15" s="111">
        <v>570000</v>
      </c>
    </row>
    <row r="16" spans="2:15" ht="24" customHeight="1" x14ac:dyDescent="0.2">
      <c r="B16" s="76" t="s">
        <v>187</v>
      </c>
      <c r="C16" s="75" t="s">
        <v>186</v>
      </c>
      <c r="D16" s="8">
        <v>0.13</v>
      </c>
      <c r="E16" s="8">
        <v>0.13</v>
      </c>
      <c r="F16" s="8">
        <v>0.13</v>
      </c>
      <c r="G16" s="8">
        <v>0.13</v>
      </c>
      <c r="H16" s="8">
        <v>0.13</v>
      </c>
      <c r="I16" s="8">
        <v>0.13</v>
      </c>
      <c r="J16" s="8">
        <v>0.13</v>
      </c>
      <c r="K16" s="16">
        <v>0</v>
      </c>
      <c r="L16" s="111">
        <v>3</v>
      </c>
      <c r="M16" s="111">
        <v>3008183</v>
      </c>
      <c r="N16" s="111">
        <v>391063.79</v>
      </c>
    </row>
    <row r="17" spans="2:14" ht="24" customHeight="1" x14ac:dyDescent="0.2">
      <c r="B17" s="76" t="s">
        <v>168</v>
      </c>
      <c r="C17" s="75" t="s">
        <v>169</v>
      </c>
      <c r="D17" s="8">
        <v>1.1000000000000001</v>
      </c>
      <c r="E17" s="8">
        <v>1.1000000000000001</v>
      </c>
      <c r="F17" s="8">
        <v>1.1000000000000001</v>
      </c>
      <c r="G17" s="8">
        <v>1.1000000000000001</v>
      </c>
      <c r="H17" s="8">
        <v>1.1000000000000001</v>
      </c>
      <c r="I17" s="8">
        <v>1.1000000000000001</v>
      </c>
      <c r="J17" s="8">
        <v>1.1000000000000001</v>
      </c>
      <c r="K17" s="16">
        <v>0</v>
      </c>
      <c r="L17" s="111">
        <v>2</v>
      </c>
      <c r="M17" s="111">
        <v>8166667</v>
      </c>
      <c r="N17" s="111">
        <v>8983333.6999999993</v>
      </c>
    </row>
    <row r="18" spans="2:14" ht="24" customHeight="1" x14ac:dyDescent="0.2">
      <c r="B18" s="43" t="s">
        <v>194</v>
      </c>
      <c r="C18" s="75" t="s">
        <v>195</v>
      </c>
      <c r="D18" s="8">
        <v>0.16</v>
      </c>
      <c r="E18" s="8">
        <v>0.16</v>
      </c>
      <c r="F18" s="8">
        <v>0.16</v>
      </c>
      <c r="G18" s="8">
        <v>0.16</v>
      </c>
      <c r="H18" s="8">
        <v>0.16</v>
      </c>
      <c r="I18" s="8">
        <v>0.16</v>
      </c>
      <c r="J18" s="8">
        <v>0.16</v>
      </c>
      <c r="K18" s="16">
        <v>0</v>
      </c>
      <c r="L18" s="111">
        <v>1</v>
      </c>
      <c r="M18" s="111">
        <v>3340000</v>
      </c>
      <c r="N18" s="111">
        <v>534400</v>
      </c>
    </row>
    <row r="19" spans="2:14" ht="24" customHeight="1" x14ac:dyDescent="0.2">
      <c r="B19" s="76" t="s">
        <v>96</v>
      </c>
      <c r="C19" s="75" t="s">
        <v>97</v>
      </c>
      <c r="D19" s="8">
        <v>0.72</v>
      </c>
      <c r="E19" s="8">
        <v>0.72</v>
      </c>
      <c r="F19" s="8">
        <v>0.72</v>
      </c>
      <c r="G19" s="8">
        <v>0.72</v>
      </c>
      <c r="H19" s="8">
        <v>0.71</v>
      </c>
      <c r="I19" s="8">
        <v>0.72</v>
      </c>
      <c r="J19" s="8">
        <v>0.72</v>
      </c>
      <c r="K19" s="16">
        <v>0</v>
      </c>
      <c r="L19" s="111">
        <v>5</v>
      </c>
      <c r="M19" s="111">
        <v>1100000</v>
      </c>
      <c r="N19" s="111">
        <v>792000</v>
      </c>
    </row>
    <row r="20" spans="2:14" ht="24" customHeight="1" x14ac:dyDescent="0.2">
      <c r="B20" s="80" t="s">
        <v>129</v>
      </c>
      <c r="C20" s="88" t="s">
        <v>130</v>
      </c>
      <c r="D20" s="8">
        <v>0.83</v>
      </c>
      <c r="E20" s="8">
        <v>0.83</v>
      </c>
      <c r="F20" s="8">
        <v>0.83</v>
      </c>
      <c r="G20" s="8">
        <v>0.83</v>
      </c>
      <c r="H20" s="8">
        <v>0.83</v>
      </c>
      <c r="I20" s="8">
        <v>0.83</v>
      </c>
      <c r="J20" s="8">
        <v>0.83</v>
      </c>
      <c r="K20" s="16">
        <v>0</v>
      </c>
      <c r="L20" s="111">
        <v>5</v>
      </c>
      <c r="M20" s="111">
        <v>2000000</v>
      </c>
      <c r="N20" s="111">
        <v>1660000</v>
      </c>
    </row>
    <row r="21" spans="2:14" ht="24" customHeight="1" x14ac:dyDescent="0.2">
      <c r="B21" s="131" t="s">
        <v>24</v>
      </c>
      <c r="C21" s="132"/>
      <c r="D21" s="173"/>
      <c r="E21" s="174"/>
      <c r="F21" s="174"/>
      <c r="G21" s="174"/>
      <c r="H21" s="174"/>
      <c r="I21" s="174"/>
      <c r="J21" s="174"/>
      <c r="K21" s="175"/>
      <c r="L21" s="38">
        <f>SUM(L12:L20)</f>
        <v>143</v>
      </c>
      <c r="M21" s="38">
        <f>SUM(M12:M20)</f>
        <v>793770884</v>
      </c>
      <c r="N21" s="38">
        <f>SUM(N12:N20)</f>
        <v>246037467.00999999</v>
      </c>
    </row>
    <row r="22" spans="2:14" ht="24" customHeight="1" x14ac:dyDescent="0.2">
      <c r="B22" s="140" t="s">
        <v>25</v>
      </c>
      <c r="C22" s="141"/>
      <c r="D22" s="141"/>
      <c r="E22" s="141"/>
      <c r="F22" s="141"/>
      <c r="G22" s="141"/>
      <c r="H22" s="141"/>
      <c r="I22" s="141"/>
      <c r="J22" s="141"/>
      <c r="K22" s="141"/>
      <c r="L22" s="141"/>
      <c r="M22" s="141"/>
      <c r="N22" s="142"/>
    </row>
    <row r="23" spans="2:14" ht="24" customHeight="1" x14ac:dyDescent="0.2">
      <c r="B23" s="80" t="s">
        <v>235</v>
      </c>
      <c r="C23" s="75" t="s">
        <v>236</v>
      </c>
      <c r="D23" s="8">
        <v>7.65</v>
      </c>
      <c r="E23" s="8">
        <v>7.7</v>
      </c>
      <c r="F23" s="8">
        <v>7.65</v>
      </c>
      <c r="G23" s="8">
        <v>7.67</v>
      </c>
      <c r="H23" s="8">
        <v>7.5</v>
      </c>
      <c r="I23" s="8">
        <v>7.7</v>
      </c>
      <c r="J23" s="8">
        <v>7.5</v>
      </c>
      <c r="K23" s="16">
        <v>2.67</v>
      </c>
      <c r="L23" s="111">
        <v>16</v>
      </c>
      <c r="M23" s="111">
        <v>1430964</v>
      </c>
      <c r="N23" s="111">
        <v>10968874.6</v>
      </c>
    </row>
    <row r="24" spans="2:14" ht="24" customHeight="1" x14ac:dyDescent="0.2">
      <c r="B24" s="131" t="s">
        <v>256</v>
      </c>
      <c r="C24" s="132"/>
      <c r="D24" s="173"/>
      <c r="E24" s="174"/>
      <c r="F24" s="174"/>
      <c r="G24" s="174"/>
      <c r="H24" s="174"/>
      <c r="I24" s="174"/>
      <c r="J24" s="174"/>
      <c r="K24" s="175"/>
      <c r="L24" s="111">
        <v>16</v>
      </c>
      <c r="M24" s="111">
        <v>1430964</v>
      </c>
      <c r="N24" s="111">
        <v>10968874.6</v>
      </c>
    </row>
    <row r="25" spans="2:14" ht="24" customHeight="1" x14ac:dyDescent="0.2">
      <c r="B25" s="140" t="s">
        <v>26</v>
      </c>
      <c r="C25" s="141"/>
      <c r="D25" s="141"/>
      <c r="E25" s="141"/>
      <c r="F25" s="141"/>
      <c r="G25" s="141"/>
      <c r="H25" s="141"/>
      <c r="I25" s="141"/>
      <c r="J25" s="141"/>
      <c r="K25" s="141"/>
      <c r="L25" s="141"/>
      <c r="M25" s="141"/>
      <c r="N25" s="142"/>
    </row>
    <row r="26" spans="2:14" ht="24" customHeight="1" x14ac:dyDescent="0.2">
      <c r="B26" s="80" t="s">
        <v>180</v>
      </c>
      <c r="C26" s="75" t="s">
        <v>181</v>
      </c>
      <c r="D26" s="8">
        <v>15.99</v>
      </c>
      <c r="E26" s="8">
        <v>15.99</v>
      </c>
      <c r="F26" s="8">
        <v>15.99</v>
      </c>
      <c r="G26" s="8">
        <v>15.99</v>
      </c>
      <c r="H26" s="8">
        <v>16</v>
      </c>
      <c r="I26" s="8">
        <v>15.99</v>
      </c>
      <c r="J26" s="8">
        <v>16</v>
      </c>
      <c r="K26" s="16">
        <v>-0.06</v>
      </c>
      <c r="L26" s="111">
        <v>2</v>
      </c>
      <c r="M26" s="111">
        <v>53822</v>
      </c>
      <c r="N26" s="111">
        <v>860613.78</v>
      </c>
    </row>
    <row r="27" spans="2:14" ht="24" customHeight="1" x14ac:dyDescent="0.2">
      <c r="B27" s="76" t="s">
        <v>94</v>
      </c>
      <c r="C27" s="75" t="s">
        <v>95</v>
      </c>
      <c r="D27" s="8">
        <v>1.7</v>
      </c>
      <c r="E27" s="8">
        <v>1.71</v>
      </c>
      <c r="F27" s="8">
        <v>1.7</v>
      </c>
      <c r="G27" s="8">
        <v>1.7</v>
      </c>
      <c r="H27" s="8">
        <v>1.7</v>
      </c>
      <c r="I27" s="8">
        <v>1.7</v>
      </c>
      <c r="J27" s="8">
        <v>1.7</v>
      </c>
      <c r="K27" s="16">
        <v>0</v>
      </c>
      <c r="L27" s="111">
        <v>10</v>
      </c>
      <c r="M27" s="111">
        <v>3201719</v>
      </c>
      <c r="N27" s="111">
        <v>5453222.2999999998</v>
      </c>
    </row>
    <row r="28" spans="2:14" ht="24" customHeight="1" x14ac:dyDescent="0.2">
      <c r="B28" s="131" t="s">
        <v>232</v>
      </c>
      <c r="C28" s="132"/>
      <c r="D28" s="173"/>
      <c r="E28" s="174"/>
      <c r="F28" s="174"/>
      <c r="G28" s="174"/>
      <c r="H28" s="174"/>
      <c r="I28" s="174"/>
      <c r="J28" s="174"/>
      <c r="K28" s="175"/>
      <c r="L28" s="109">
        <f>SUM(L26:L27)</f>
        <v>12</v>
      </c>
      <c r="M28" s="109">
        <f>SUM(M26:M27)</f>
        <v>3255541</v>
      </c>
      <c r="N28" s="109">
        <f>SUM(N26:N27)</f>
        <v>6313836.0800000001</v>
      </c>
    </row>
    <row r="29" spans="2:14" ht="24" customHeight="1" x14ac:dyDescent="0.2">
      <c r="B29" s="152" t="s">
        <v>27</v>
      </c>
      <c r="C29" s="153"/>
      <c r="D29" s="153"/>
      <c r="E29" s="153"/>
      <c r="F29" s="153"/>
      <c r="G29" s="153"/>
      <c r="H29" s="153"/>
      <c r="I29" s="153"/>
      <c r="J29" s="153"/>
      <c r="K29" s="153"/>
      <c r="L29" s="153"/>
      <c r="M29" s="153"/>
      <c r="N29" s="154"/>
    </row>
    <row r="30" spans="2:14" ht="24" customHeight="1" x14ac:dyDescent="0.2">
      <c r="B30" s="43" t="s">
        <v>78</v>
      </c>
      <c r="C30" s="43" t="s">
        <v>79</v>
      </c>
      <c r="D30" s="8">
        <v>3.37</v>
      </c>
      <c r="E30" s="8">
        <v>3.4</v>
      </c>
      <c r="F30" s="8">
        <v>3.37</v>
      </c>
      <c r="G30" s="8">
        <v>3.4</v>
      </c>
      <c r="H30" s="8">
        <v>3.36</v>
      </c>
      <c r="I30" s="8">
        <v>3.38</v>
      </c>
      <c r="J30" s="8">
        <v>3.37</v>
      </c>
      <c r="K30" s="16">
        <v>0.3</v>
      </c>
      <c r="L30" s="111">
        <v>21</v>
      </c>
      <c r="M30" s="111">
        <v>5225000</v>
      </c>
      <c r="N30" s="111">
        <v>17752050</v>
      </c>
    </row>
    <row r="31" spans="2:14" ht="24" customHeight="1" x14ac:dyDescent="0.2">
      <c r="B31" s="42" t="s">
        <v>90</v>
      </c>
      <c r="C31" s="42" t="s">
        <v>91</v>
      </c>
      <c r="D31" s="8">
        <v>1.2</v>
      </c>
      <c r="E31" s="8">
        <v>1.2</v>
      </c>
      <c r="F31" s="8">
        <v>1.1499999999999999</v>
      </c>
      <c r="G31" s="8">
        <v>1.19</v>
      </c>
      <c r="H31" s="8">
        <v>1.19</v>
      </c>
      <c r="I31" s="8">
        <v>1.1499999999999999</v>
      </c>
      <c r="J31" s="8">
        <v>1.2</v>
      </c>
      <c r="K31" s="16">
        <v>-4.17</v>
      </c>
      <c r="L31" s="111">
        <v>15</v>
      </c>
      <c r="M31" s="111">
        <v>6366423</v>
      </c>
      <c r="N31" s="111">
        <v>7550707.5999999996</v>
      </c>
    </row>
    <row r="32" spans="2:14" ht="24" customHeight="1" x14ac:dyDescent="0.2">
      <c r="B32" s="62" t="s">
        <v>132</v>
      </c>
      <c r="C32" s="62" t="s">
        <v>133</v>
      </c>
      <c r="D32" s="8">
        <v>0.78</v>
      </c>
      <c r="E32" s="8">
        <v>0.78</v>
      </c>
      <c r="F32" s="8">
        <v>0.78</v>
      </c>
      <c r="G32" s="8">
        <v>0.78</v>
      </c>
      <c r="H32" s="8">
        <v>0.78</v>
      </c>
      <c r="I32" s="8">
        <v>0.78</v>
      </c>
      <c r="J32" s="8">
        <v>0.78</v>
      </c>
      <c r="K32" s="16">
        <v>0</v>
      </c>
      <c r="L32" s="111">
        <v>1</v>
      </c>
      <c r="M32" s="111">
        <v>161386</v>
      </c>
      <c r="N32" s="111">
        <v>125881.08</v>
      </c>
    </row>
    <row r="33" spans="2:14" ht="24" customHeight="1" x14ac:dyDescent="0.2">
      <c r="B33" s="42" t="s">
        <v>106</v>
      </c>
      <c r="C33" s="42" t="s">
        <v>107</v>
      </c>
      <c r="D33" s="8">
        <v>8.2200000000000006</v>
      </c>
      <c r="E33" s="8">
        <v>8.2200000000000006</v>
      </c>
      <c r="F33" s="8">
        <v>8.2200000000000006</v>
      </c>
      <c r="G33" s="8">
        <v>8.2200000000000006</v>
      </c>
      <c r="H33" s="8">
        <v>8.23</v>
      </c>
      <c r="I33" s="8">
        <v>8.2200000000000006</v>
      </c>
      <c r="J33" s="8">
        <v>8.2200000000000006</v>
      </c>
      <c r="K33" s="16">
        <v>0</v>
      </c>
      <c r="L33" s="111">
        <v>1</v>
      </c>
      <c r="M33" s="111">
        <v>16000</v>
      </c>
      <c r="N33" s="111">
        <v>131520</v>
      </c>
    </row>
    <row r="34" spans="2:14" ht="24" customHeight="1" x14ac:dyDescent="0.2">
      <c r="B34" s="97" t="s">
        <v>260</v>
      </c>
      <c r="C34" s="97" t="s">
        <v>261</v>
      </c>
      <c r="D34" s="8">
        <v>1.35</v>
      </c>
      <c r="E34" s="8">
        <v>1.41</v>
      </c>
      <c r="F34" s="8">
        <v>1.35</v>
      </c>
      <c r="G34" s="8">
        <v>1.39</v>
      </c>
      <c r="H34" s="8">
        <v>1.35</v>
      </c>
      <c r="I34" s="8">
        <v>1.4</v>
      </c>
      <c r="J34" s="8">
        <v>1.35</v>
      </c>
      <c r="K34" s="16">
        <v>3.7</v>
      </c>
      <c r="L34" s="111">
        <v>16</v>
      </c>
      <c r="M34" s="111">
        <v>8398000</v>
      </c>
      <c r="N34" s="111">
        <v>11674780</v>
      </c>
    </row>
    <row r="35" spans="2:14" ht="24" customHeight="1" x14ac:dyDescent="0.2">
      <c r="B35" s="42" t="s">
        <v>108</v>
      </c>
      <c r="C35" s="42" t="s">
        <v>109</v>
      </c>
      <c r="D35" s="8">
        <v>0.63</v>
      </c>
      <c r="E35" s="8">
        <v>0.65</v>
      </c>
      <c r="F35" s="8">
        <v>0.63</v>
      </c>
      <c r="G35" s="8">
        <v>0.64</v>
      </c>
      <c r="H35" s="8">
        <v>0.63</v>
      </c>
      <c r="I35" s="8">
        <v>0.64</v>
      </c>
      <c r="J35" s="8">
        <v>0.63</v>
      </c>
      <c r="K35" s="16">
        <v>1.59</v>
      </c>
      <c r="L35" s="111">
        <v>20</v>
      </c>
      <c r="M35" s="111">
        <v>9079498</v>
      </c>
      <c r="N35" s="111">
        <v>5817178.7199999997</v>
      </c>
    </row>
    <row r="36" spans="2:14" ht="24" customHeight="1" x14ac:dyDescent="0.2">
      <c r="B36" s="42" t="s">
        <v>265</v>
      </c>
      <c r="C36" s="42" t="s">
        <v>266</v>
      </c>
      <c r="D36" s="8">
        <v>0.7</v>
      </c>
      <c r="E36" s="8">
        <v>0.71</v>
      </c>
      <c r="F36" s="8">
        <v>0.7</v>
      </c>
      <c r="G36" s="8">
        <v>0.7</v>
      </c>
      <c r="H36" s="8">
        <v>0.7</v>
      </c>
      <c r="I36" s="8">
        <v>0.7</v>
      </c>
      <c r="J36" s="8">
        <v>0.7</v>
      </c>
      <c r="K36" s="16">
        <v>0</v>
      </c>
      <c r="L36" s="111">
        <v>18</v>
      </c>
      <c r="M36" s="111">
        <v>15706426</v>
      </c>
      <c r="N36" s="111">
        <v>10999498.199999999</v>
      </c>
    </row>
    <row r="37" spans="2:14" ht="24" customHeight="1" x14ac:dyDescent="0.2">
      <c r="B37" s="42" t="s">
        <v>202</v>
      </c>
      <c r="C37" s="42" t="s">
        <v>203</v>
      </c>
      <c r="D37" s="8">
        <v>9</v>
      </c>
      <c r="E37" s="8">
        <v>9</v>
      </c>
      <c r="F37" s="8">
        <v>8.6999999999999993</v>
      </c>
      <c r="G37" s="8">
        <v>8.7100000000000009</v>
      </c>
      <c r="H37" s="8">
        <v>9</v>
      </c>
      <c r="I37" s="8">
        <v>8.6999999999999993</v>
      </c>
      <c r="J37" s="8">
        <v>9</v>
      </c>
      <c r="K37" s="16">
        <v>-3.33</v>
      </c>
      <c r="L37" s="111">
        <v>6</v>
      </c>
      <c r="M37" s="111">
        <v>256000</v>
      </c>
      <c r="N37" s="111">
        <v>2229000</v>
      </c>
    </row>
    <row r="38" spans="2:14" ht="24" customHeight="1" x14ac:dyDescent="0.2">
      <c r="B38" s="131" t="s">
        <v>28</v>
      </c>
      <c r="C38" s="132"/>
      <c r="D38" s="166"/>
      <c r="E38" s="156"/>
      <c r="F38" s="156"/>
      <c r="G38" s="156"/>
      <c r="H38" s="156"/>
      <c r="I38" s="156"/>
      <c r="J38" s="156"/>
      <c r="K38" s="157"/>
      <c r="L38" s="41">
        <f>SUM(L30:L37)</f>
        <v>98</v>
      </c>
      <c r="M38" s="41">
        <f>SUM(M30:M37)</f>
        <v>45208733</v>
      </c>
      <c r="N38" s="41">
        <f>SUM(N30:N37)</f>
        <v>56280615.599999994</v>
      </c>
    </row>
    <row r="39" spans="2:14" ht="36" customHeight="1" x14ac:dyDescent="0.2">
      <c r="B39" s="139" t="s">
        <v>68</v>
      </c>
      <c r="C39" s="139"/>
      <c r="D39" s="139"/>
      <c r="E39" s="139"/>
      <c r="F39" s="139"/>
      <c r="G39" s="139"/>
      <c r="H39" s="139"/>
      <c r="I39" s="139"/>
      <c r="J39" s="139"/>
      <c r="K39" s="139"/>
      <c r="L39" s="139"/>
      <c r="M39" s="139"/>
      <c r="N39" s="139"/>
    </row>
    <row r="40" spans="2:14" ht="27" customHeight="1" x14ac:dyDescent="0.2">
      <c r="B40" s="123" t="s">
        <v>312</v>
      </c>
      <c r="C40" s="123"/>
      <c r="D40" s="123"/>
      <c r="E40" s="123"/>
      <c r="F40" s="123"/>
      <c r="G40" s="123"/>
      <c r="H40" s="123"/>
      <c r="I40" s="123"/>
      <c r="J40" s="123"/>
      <c r="K40" s="123"/>
      <c r="L40" s="123"/>
      <c r="M40" s="123"/>
      <c r="N40" s="124"/>
    </row>
    <row r="41" spans="2:14" ht="45" customHeight="1" x14ac:dyDescent="0.2">
      <c r="B41" s="52" t="s">
        <v>13</v>
      </c>
      <c r="C41" s="53" t="s">
        <v>14</v>
      </c>
      <c r="D41" s="53" t="s">
        <v>15</v>
      </c>
      <c r="E41" s="53" t="s">
        <v>16</v>
      </c>
      <c r="F41" s="53" t="s">
        <v>17</v>
      </c>
      <c r="G41" s="53" t="s">
        <v>18</v>
      </c>
      <c r="H41" s="53" t="s">
        <v>19</v>
      </c>
      <c r="I41" s="53" t="s">
        <v>20</v>
      </c>
      <c r="J41" s="53" t="s">
        <v>21</v>
      </c>
      <c r="K41" s="53" t="s">
        <v>22</v>
      </c>
      <c r="L41" s="53" t="s">
        <v>3</v>
      </c>
      <c r="M41" s="53" t="s">
        <v>2</v>
      </c>
      <c r="N41" s="53" t="s">
        <v>1</v>
      </c>
    </row>
    <row r="42" spans="2:14" ht="24" customHeight="1" x14ac:dyDescent="0.2">
      <c r="B42" s="167" t="s">
        <v>29</v>
      </c>
      <c r="C42" s="168"/>
      <c r="D42" s="168"/>
      <c r="E42" s="168"/>
      <c r="F42" s="168"/>
      <c r="G42" s="168"/>
      <c r="H42" s="168"/>
      <c r="I42" s="168"/>
      <c r="J42" s="168"/>
      <c r="K42" s="168"/>
      <c r="L42" s="168"/>
      <c r="M42" s="168"/>
      <c r="N42" s="169"/>
    </row>
    <row r="43" spans="2:14" ht="24" customHeight="1" x14ac:dyDescent="0.2">
      <c r="B43" s="42" t="s">
        <v>207</v>
      </c>
      <c r="C43" s="42" t="s">
        <v>208</v>
      </c>
      <c r="D43" s="8">
        <v>48</v>
      </c>
      <c r="E43" s="8">
        <v>48</v>
      </c>
      <c r="F43" s="8">
        <v>47.5</v>
      </c>
      <c r="G43" s="8">
        <v>47.75</v>
      </c>
      <c r="H43" s="8">
        <v>46.5</v>
      </c>
      <c r="I43" s="8">
        <v>47.5</v>
      </c>
      <c r="J43" s="8">
        <v>47</v>
      </c>
      <c r="K43" s="16">
        <v>1.06</v>
      </c>
      <c r="L43" s="111">
        <v>2</v>
      </c>
      <c r="M43" s="111">
        <v>40000</v>
      </c>
      <c r="N43" s="111">
        <v>1910000</v>
      </c>
    </row>
    <row r="44" spans="2:14" ht="24" customHeight="1" x14ac:dyDescent="0.2">
      <c r="B44" s="42" t="s">
        <v>44</v>
      </c>
      <c r="C44" s="42" t="s">
        <v>45</v>
      </c>
      <c r="D44" s="8">
        <v>0.94</v>
      </c>
      <c r="E44" s="8">
        <v>0.94</v>
      </c>
      <c r="F44" s="8">
        <v>0.9</v>
      </c>
      <c r="G44" s="8">
        <v>0.9</v>
      </c>
      <c r="H44" s="8">
        <v>0.9</v>
      </c>
      <c r="I44" s="8">
        <v>0.9</v>
      </c>
      <c r="J44" s="8">
        <v>0.96</v>
      </c>
      <c r="K44" s="16">
        <v>-6.25</v>
      </c>
      <c r="L44" s="111">
        <v>4</v>
      </c>
      <c r="M44" s="111">
        <v>4299784</v>
      </c>
      <c r="N44" s="111">
        <v>3875805.6</v>
      </c>
    </row>
    <row r="45" spans="2:14" ht="24" customHeight="1" x14ac:dyDescent="0.2">
      <c r="B45" s="42" t="s">
        <v>252</v>
      </c>
      <c r="C45" s="42" t="s">
        <v>253</v>
      </c>
      <c r="D45" s="8">
        <v>12</v>
      </c>
      <c r="E45" s="8">
        <v>12</v>
      </c>
      <c r="F45" s="8">
        <v>11.8</v>
      </c>
      <c r="G45" s="8">
        <v>11.81</v>
      </c>
      <c r="H45" s="8">
        <v>11.9</v>
      </c>
      <c r="I45" s="8">
        <v>11.8</v>
      </c>
      <c r="J45" s="8">
        <v>11.8</v>
      </c>
      <c r="K45" s="16">
        <v>0</v>
      </c>
      <c r="L45" s="111">
        <v>3</v>
      </c>
      <c r="M45" s="111">
        <v>215000</v>
      </c>
      <c r="N45" s="111">
        <v>2540000</v>
      </c>
    </row>
    <row r="46" spans="2:14" ht="24" customHeight="1" x14ac:dyDescent="0.2">
      <c r="B46" s="42" t="s">
        <v>155</v>
      </c>
      <c r="C46" s="42" t="s">
        <v>143</v>
      </c>
      <c r="D46" s="8">
        <v>7.1</v>
      </c>
      <c r="E46" s="8">
        <v>7.15</v>
      </c>
      <c r="F46" s="8">
        <v>7.1</v>
      </c>
      <c r="G46" s="8">
        <v>7.11</v>
      </c>
      <c r="H46" s="8">
        <v>7.1</v>
      </c>
      <c r="I46" s="8">
        <v>7.15</v>
      </c>
      <c r="J46" s="8">
        <v>7.1</v>
      </c>
      <c r="K46" s="16">
        <v>0.7</v>
      </c>
      <c r="L46" s="111">
        <v>9</v>
      </c>
      <c r="M46" s="111">
        <v>1040000</v>
      </c>
      <c r="N46" s="111">
        <v>7391500</v>
      </c>
    </row>
    <row r="47" spans="2:14" ht="24" customHeight="1" x14ac:dyDescent="0.2">
      <c r="B47" s="42" t="s">
        <v>113</v>
      </c>
      <c r="C47" s="42" t="s">
        <v>114</v>
      </c>
      <c r="D47" s="8">
        <v>12</v>
      </c>
      <c r="E47" s="8">
        <v>12</v>
      </c>
      <c r="F47" s="8">
        <v>12</v>
      </c>
      <c r="G47" s="8">
        <v>12</v>
      </c>
      <c r="H47" s="8">
        <v>11.5</v>
      </c>
      <c r="I47" s="8">
        <v>12</v>
      </c>
      <c r="J47" s="8">
        <v>11.5</v>
      </c>
      <c r="K47" s="16">
        <v>4.3499999999999996</v>
      </c>
      <c r="L47" s="111">
        <v>1</v>
      </c>
      <c r="M47" s="111">
        <v>1532</v>
      </c>
      <c r="N47" s="111">
        <v>18384</v>
      </c>
    </row>
    <row r="48" spans="2:14" ht="24" customHeight="1" x14ac:dyDescent="0.2">
      <c r="B48" s="131" t="s">
        <v>213</v>
      </c>
      <c r="C48" s="132"/>
      <c r="D48" s="166"/>
      <c r="E48" s="156"/>
      <c r="F48" s="156"/>
      <c r="G48" s="156"/>
      <c r="H48" s="156"/>
      <c r="I48" s="156"/>
      <c r="J48" s="156"/>
      <c r="K48" s="157"/>
      <c r="L48" s="89">
        <f>SUM(L43:L47)</f>
        <v>19</v>
      </c>
      <c r="M48" s="89">
        <f>SUM(M43:M47)</f>
        <v>5596316</v>
      </c>
      <c r="N48" s="89">
        <f>SUM(N43:N47)</f>
        <v>15735689.6</v>
      </c>
    </row>
    <row r="49" spans="2:14" ht="24" customHeight="1" x14ac:dyDescent="0.2">
      <c r="B49" s="152" t="s">
        <v>30</v>
      </c>
      <c r="C49" s="153"/>
      <c r="D49" s="153"/>
      <c r="E49" s="153"/>
      <c r="F49" s="153"/>
      <c r="G49" s="153"/>
      <c r="H49" s="153"/>
      <c r="I49" s="153"/>
      <c r="J49" s="153"/>
      <c r="K49" s="153"/>
      <c r="L49" s="153"/>
      <c r="M49" s="153"/>
      <c r="N49" s="154"/>
    </row>
    <row r="50" spans="2:14" ht="24" customHeight="1" x14ac:dyDescent="0.2">
      <c r="B50" s="42" t="s">
        <v>273</v>
      </c>
      <c r="C50" s="42" t="s">
        <v>274</v>
      </c>
      <c r="D50" s="8">
        <v>4.37</v>
      </c>
      <c r="E50" s="8">
        <v>4.37</v>
      </c>
      <c r="F50" s="8">
        <v>4.34</v>
      </c>
      <c r="G50" s="8">
        <v>4.3499999999999996</v>
      </c>
      <c r="H50" s="8">
        <v>4.34</v>
      </c>
      <c r="I50" s="8">
        <v>4.3499999999999996</v>
      </c>
      <c r="J50" s="8">
        <v>4.34</v>
      </c>
      <c r="K50" s="16">
        <v>0.23</v>
      </c>
      <c r="L50" s="111">
        <v>6</v>
      </c>
      <c r="M50" s="111">
        <v>700000</v>
      </c>
      <c r="N50" s="111">
        <v>3044500</v>
      </c>
    </row>
    <row r="51" spans="2:14" ht="24" customHeight="1" x14ac:dyDescent="0.2">
      <c r="B51" s="42" t="s">
        <v>246</v>
      </c>
      <c r="C51" s="42" t="s">
        <v>247</v>
      </c>
      <c r="D51" s="8">
        <v>0.33</v>
      </c>
      <c r="E51" s="8">
        <v>0.33</v>
      </c>
      <c r="F51" s="8">
        <v>0.32</v>
      </c>
      <c r="G51" s="8">
        <v>0.33</v>
      </c>
      <c r="H51" s="8">
        <v>0.3</v>
      </c>
      <c r="I51" s="8">
        <v>0.33</v>
      </c>
      <c r="J51" s="8">
        <v>0.3</v>
      </c>
      <c r="K51" s="16">
        <v>10</v>
      </c>
      <c r="L51" s="111">
        <v>24</v>
      </c>
      <c r="M51" s="111">
        <v>28061611</v>
      </c>
      <c r="N51" s="111">
        <v>9221467.3900000006</v>
      </c>
    </row>
    <row r="52" spans="2:14" ht="24" customHeight="1" x14ac:dyDescent="0.2">
      <c r="B52" s="42" t="s">
        <v>258</v>
      </c>
      <c r="C52" s="42" t="s">
        <v>259</v>
      </c>
      <c r="D52" s="8">
        <v>9.5</v>
      </c>
      <c r="E52" s="8">
        <v>9.5</v>
      </c>
      <c r="F52" s="8">
        <v>9.5</v>
      </c>
      <c r="G52" s="8">
        <v>9.5</v>
      </c>
      <c r="H52" s="8">
        <v>9.5</v>
      </c>
      <c r="I52" s="8">
        <v>9.5</v>
      </c>
      <c r="J52" s="8">
        <v>9.5</v>
      </c>
      <c r="K52" s="16">
        <v>0</v>
      </c>
      <c r="L52" s="111">
        <v>1</v>
      </c>
      <c r="M52" s="111">
        <v>3355</v>
      </c>
      <c r="N52" s="111">
        <v>31872.5</v>
      </c>
    </row>
    <row r="53" spans="2:14" ht="24" customHeight="1" x14ac:dyDescent="0.2">
      <c r="B53" s="158" t="s">
        <v>240</v>
      </c>
      <c r="C53" s="144"/>
      <c r="D53" s="161"/>
      <c r="E53" s="162"/>
      <c r="F53" s="162"/>
      <c r="G53" s="162"/>
      <c r="H53" s="162"/>
      <c r="I53" s="162"/>
      <c r="J53" s="162"/>
      <c r="K53" s="163"/>
      <c r="L53" s="98">
        <f>SUM(L50:L52)</f>
        <v>31</v>
      </c>
      <c r="M53" s="98">
        <f>SUM(M50:M52)</f>
        <v>28764966</v>
      </c>
      <c r="N53" s="98">
        <f>SUM(N50:N52)</f>
        <v>12297839.890000001</v>
      </c>
    </row>
    <row r="54" spans="2:14" ht="24" customHeight="1" x14ac:dyDescent="0.2">
      <c r="B54" s="159" t="s">
        <v>31</v>
      </c>
      <c r="C54" s="160"/>
      <c r="D54" s="155"/>
      <c r="E54" s="156"/>
      <c r="F54" s="156"/>
      <c r="G54" s="156"/>
      <c r="H54" s="156"/>
      <c r="I54" s="156"/>
      <c r="J54" s="156"/>
      <c r="K54" s="157"/>
      <c r="L54" s="40">
        <f>L53+L48+L38+L28+L24+L21</f>
        <v>319</v>
      </c>
      <c r="M54" s="111">
        <f t="shared" ref="M54:N54" si="0">M53+M48+M38+M28+M24+M21</f>
        <v>878027404</v>
      </c>
      <c r="N54" s="111">
        <f t="shared" si="0"/>
        <v>347634322.77999997</v>
      </c>
    </row>
    <row r="55" spans="2:14" ht="26.25" customHeight="1" x14ac:dyDescent="0.2">
      <c r="B55" s="123" t="s">
        <v>314</v>
      </c>
      <c r="C55" s="123"/>
      <c r="D55" s="123"/>
      <c r="E55" s="123"/>
      <c r="F55" s="123"/>
      <c r="G55" s="123"/>
      <c r="H55" s="123"/>
      <c r="I55" s="123"/>
      <c r="J55" s="123"/>
      <c r="K55" s="123"/>
      <c r="L55" s="123"/>
      <c r="M55" s="123"/>
      <c r="N55" s="124"/>
    </row>
    <row r="56" spans="2:14" ht="51.75" customHeight="1" x14ac:dyDescent="0.2">
      <c r="B56" s="52" t="s">
        <v>13</v>
      </c>
      <c r="C56" s="53" t="s">
        <v>14</v>
      </c>
      <c r="D56" s="53" t="s">
        <v>15</v>
      </c>
      <c r="E56" s="53" t="s">
        <v>16</v>
      </c>
      <c r="F56" s="53" t="s">
        <v>17</v>
      </c>
      <c r="G56" s="53" t="s">
        <v>18</v>
      </c>
      <c r="H56" s="53" t="s">
        <v>19</v>
      </c>
      <c r="I56" s="53" t="s">
        <v>20</v>
      </c>
      <c r="J56" s="53" t="s">
        <v>21</v>
      </c>
      <c r="K56" s="53" t="s">
        <v>22</v>
      </c>
      <c r="L56" s="53" t="s">
        <v>3</v>
      </c>
      <c r="M56" s="53" t="s">
        <v>2</v>
      </c>
      <c r="N56" s="53" t="s">
        <v>1</v>
      </c>
    </row>
    <row r="57" spans="2:14" ht="20.100000000000001" customHeight="1" x14ac:dyDescent="0.2">
      <c r="B57" s="140" t="s">
        <v>23</v>
      </c>
      <c r="C57" s="141"/>
      <c r="D57" s="141"/>
      <c r="E57" s="141"/>
      <c r="F57" s="141"/>
      <c r="G57" s="141"/>
      <c r="H57" s="141"/>
      <c r="I57" s="141"/>
      <c r="J57" s="141"/>
      <c r="K57" s="141"/>
      <c r="L57" s="141"/>
      <c r="M57" s="141"/>
      <c r="N57" s="142"/>
    </row>
    <row r="58" spans="2:14" ht="20.100000000000001" customHeight="1" x14ac:dyDescent="0.2">
      <c r="B58" s="68" t="s">
        <v>138</v>
      </c>
      <c r="C58" s="68" t="s">
        <v>139</v>
      </c>
      <c r="D58" s="8">
        <v>0.4</v>
      </c>
      <c r="E58" s="8">
        <v>0.4</v>
      </c>
      <c r="F58" s="8">
        <v>0.4</v>
      </c>
      <c r="G58" s="8">
        <v>0.4</v>
      </c>
      <c r="H58" s="8">
        <v>0.41</v>
      </c>
      <c r="I58" s="8">
        <v>0.4</v>
      </c>
      <c r="J58" s="8">
        <v>0.41</v>
      </c>
      <c r="K58" s="16">
        <v>-2.44</v>
      </c>
      <c r="L58" s="111">
        <v>9</v>
      </c>
      <c r="M58" s="111">
        <v>18000000</v>
      </c>
      <c r="N58" s="111">
        <v>7200000</v>
      </c>
    </row>
    <row r="59" spans="2:14" ht="20.100000000000001" customHeight="1" x14ac:dyDescent="0.2">
      <c r="B59" s="131" t="s">
        <v>24</v>
      </c>
      <c r="C59" s="132"/>
      <c r="D59" s="161"/>
      <c r="E59" s="162"/>
      <c r="F59" s="162"/>
      <c r="G59" s="162"/>
      <c r="H59" s="162"/>
      <c r="I59" s="162"/>
      <c r="J59" s="162"/>
      <c r="K59" s="163"/>
      <c r="L59" s="111">
        <v>9</v>
      </c>
      <c r="M59" s="111">
        <v>18000000</v>
      </c>
      <c r="N59" s="111">
        <v>7200000</v>
      </c>
    </row>
    <row r="60" spans="2:14" ht="20.100000000000001" customHeight="1" x14ac:dyDescent="0.2">
      <c r="B60" s="140" t="s">
        <v>25</v>
      </c>
      <c r="C60" s="141"/>
      <c r="D60" s="141"/>
      <c r="E60" s="141"/>
      <c r="F60" s="141"/>
      <c r="G60" s="141"/>
      <c r="H60" s="141"/>
      <c r="I60" s="141"/>
      <c r="J60" s="141"/>
      <c r="K60" s="141"/>
      <c r="L60" s="141"/>
      <c r="M60" s="141"/>
      <c r="N60" s="142"/>
    </row>
    <row r="61" spans="2:14" ht="20.100000000000001" customHeight="1" x14ac:dyDescent="0.2">
      <c r="B61" s="60" t="s">
        <v>73</v>
      </c>
      <c r="C61" s="60" t="s">
        <v>74</v>
      </c>
      <c r="D61" s="8">
        <v>2.85</v>
      </c>
      <c r="E61" s="8">
        <v>2.85</v>
      </c>
      <c r="F61" s="8">
        <v>2.85</v>
      </c>
      <c r="G61" s="8">
        <v>2.85</v>
      </c>
      <c r="H61" s="8">
        <v>2.85</v>
      </c>
      <c r="I61" s="8">
        <v>2.85</v>
      </c>
      <c r="J61" s="8">
        <v>2.85</v>
      </c>
      <c r="K61" s="16">
        <v>0</v>
      </c>
      <c r="L61" s="111">
        <v>1</v>
      </c>
      <c r="M61" s="111">
        <v>250000</v>
      </c>
      <c r="N61" s="111">
        <v>712500</v>
      </c>
    </row>
    <row r="62" spans="2:14" ht="20.100000000000001" customHeight="1" x14ac:dyDescent="0.2">
      <c r="B62" s="131" t="s">
        <v>256</v>
      </c>
      <c r="C62" s="132"/>
      <c r="D62" s="161"/>
      <c r="E62" s="162"/>
      <c r="F62" s="162"/>
      <c r="G62" s="162"/>
      <c r="H62" s="162"/>
      <c r="I62" s="162"/>
      <c r="J62" s="162"/>
      <c r="K62" s="163"/>
      <c r="L62" s="111">
        <v>1</v>
      </c>
      <c r="M62" s="111">
        <v>250000</v>
      </c>
      <c r="N62" s="111">
        <v>712500</v>
      </c>
    </row>
    <row r="63" spans="2:14" ht="20.100000000000001" customHeight="1" x14ac:dyDescent="0.2">
      <c r="B63" s="140" t="s">
        <v>26</v>
      </c>
      <c r="C63" s="141"/>
      <c r="D63" s="141"/>
      <c r="E63" s="141"/>
      <c r="F63" s="141"/>
      <c r="G63" s="141"/>
      <c r="H63" s="141"/>
      <c r="I63" s="141"/>
      <c r="J63" s="141"/>
      <c r="K63" s="141"/>
      <c r="L63" s="141"/>
      <c r="M63" s="141"/>
      <c r="N63" s="142"/>
    </row>
    <row r="64" spans="2:14" ht="20.100000000000001" customHeight="1" x14ac:dyDescent="0.2">
      <c r="B64" s="60" t="s">
        <v>71</v>
      </c>
      <c r="C64" s="60" t="s">
        <v>72</v>
      </c>
      <c r="D64" s="8">
        <v>0.9</v>
      </c>
      <c r="E64" s="8">
        <v>0.9</v>
      </c>
      <c r="F64" s="8">
        <v>0.9</v>
      </c>
      <c r="G64" s="8">
        <v>0.9</v>
      </c>
      <c r="H64" s="8">
        <v>0.9</v>
      </c>
      <c r="I64" s="8">
        <v>0.9</v>
      </c>
      <c r="J64" s="8">
        <v>0.9</v>
      </c>
      <c r="K64" s="16">
        <v>0</v>
      </c>
      <c r="L64" s="111">
        <v>1</v>
      </c>
      <c r="M64" s="111">
        <v>100000</v>
      </c>
      <c r="N64" s="111">
        <v>90000</v>
      </c>
    </row>
    <row r="65" spans="2:14" ht="20.100000000000001" customHeight="1" x14ac:dyDescent="0.2">
      <c r="B65" s="60" t="s">
        <v>250</v>
      </c>
      <c r="C65" s="60" t="s">
        <v>251</v>
      </c>
      <c r="D65" s="8">
        <v>13.4</v>
      </c>
      <c r="E65" s="8">
        <v>13.4</v>
      </c>
      <c r="F65" s="8">
        <v>13.4</v>
      </c>
      <c r="G65" s="8">
        <v>13.4</v>
      </c>
      <c r="H65" s="8">
        <v>13.45</v>
      </c>
      <c r="I65" s="8">
        <v>13.4</v>
      </c>
      <c r="J65" s="8">
        <v>13.45</v>
      </c>
      <c r="K65" s="16">
        <v>-0.37</v>
      </c>
      <c r="L65" s="111">
        <v>2</v>
      </c>
      <c r="M65" s="111">
        <v>20000</v>
      </c>
      <c r="N65" s="111">
        <v>268000</v>
      </c>
    </row>
    <row r="66" spans="2:14" ht="20.100000000000001" customHeight="1" x14ac:dyDescent="0.2">
      <c r="B66" s="143" t="s">
        <v>232</v>
      </c>
      <c r="C66" s="144"/>
      <c r="D66" s="186"/>
      <c r="E66" s="162"/>
      <c r="F66" s="162"/>
      <c r="G66" s="162"/>
      <c r="H66" s="162"/>
      <c r="I66" s="162"/>
      <c r="J66" s="162"/>
      <c r="K66" s="163"/>
      <c r="L66" s="108">
        <f>SUM(L64:L65)</f>
        <v>3</v>
      </c>
      <c r="M66" s="108">
        <f>SUM(M64:M65)</f>
        <v>120000</v>
      </c>
      <c r="N66" s="108">
        <f>SUM(N64:N65)</f>
        <v>358000</v>
      </c>
    </row>
    <row r="67" spans="2:14" ht="20.100000000000001" customHeight="1" x14ac:dyDescent="0.2">
      <c r="B67" s="159" t="s">
        <v>275</v>
      </c>
      <c r="C67" s="160"/>
      <c r="D67" s="155"/>
      <c r="E67" s="156"/>
      <c r="F67" s="156"/>
      <c r="G67" s="156"/>
      <c r="H67" s="156"/>
      <c r="I67" s="156"/>
      <c r="J67" s="156"/>
      <c r="K67" s="157"/>
      <c r="L67" s="103">
        <f>L66+L62+L59</f>
        <v>13</v>
      </c>
      <c r="M67" s="111">
        <f t="shared" ref="M67:N67" si="1">M66+M62+M59</f>
        <v>18370000</v>
      </c>
      <c r="N67" s="111">
        <f t="shared" si="1"/>
        <v>8270500</v>
      </c>
    </row>
    <row r="68" spans="2:14" ht="20.100000000000001" customHeight="1" x14ac:dyDescent="0.2">
      <c r="B68" s="159" t="s">
        <v>276</v>
      </c>
      <c r="C68" s="160"/>
      <c r="D68" s="155"/>
      <c r="E68" s="156"/>
      <c r="F68" s="156"/>
      <c r="G68" s="156"/>
      <c r="H68" s="156"/>
      <c r="I68" s="156"/>
      <c r="J68" s="156"/>
      <c r="K68" s="157"/>
      <c r="L68" s="103">
        <f>L67+L54</f>
        <v>332</v>
      </c>
      <c r="M68" s="111">
        <f t="shared" ref="M68:N68" si="2">M67+M54</f>
        <v>896397404</v>
      </c>
      <c r="N68" s="111">
        <f t="shared" si="2"/>
        <v>355904822.77999997</v>
      </c>
    </row>
    <row r="69" spans="2:14" s="44" customFormat="1" ht="20.100000000000001" customHeight="1" x14ac:dyDescent="0.2">
      <c r="B69" s="147" t="s">
        <v>317</v>
      </c>
      <c r="C69" s="148"/>
      <c r="D69" s="148"/>
      <c r="E69" s="148"/>
      <c r="F69" s="148"/>
      <c r="G69" s="148"/>
      <c r="H69" s="148"/>
      <c r="I69" s="148"/>
      <c r="J69" s="148"/>
      <c r="K69" s="148"/>
      <c r="L69" s="148"/>
      <c r="M69" s="148"/>
      <c r="N69" s="148"/>
    </row>
    <row r="70" spans="2:14" ht="20.100000000000001" customHeight="1" x14ac:dyDescent="0.2">
      <c r="B70" s="146" t="s">
        <v>190</v>
      </c>
      <c r="C70" s="146"/>
      <c r="D70" s="146"/>
      <c r="E70" s="146"/>
      <c r="F70" s="146"/>
      <c r="G70" s="146"/>
      <c r="H70" s="54"/>
      <c r="I70" s="146" t="s">
        <v>89</v>
      </c>
      <c r="J70" s="146"/>
      <c r="K70" s="146"/>
      <c r="L70" s="146"/>
      <c r="M70" s="146"/>
      <c r="N70" s="146"/>
    </row>
    <row r="71" spans="2:14" ht="20.100000000000001" customHeight="1" x14ac:dyDescent="0.2">
      <c r="B71" s="22" t="s">
        <v>32</v>
      </c>
      <c r="C71" s="23" t="s">
        <v>33</v>
      </c>
      <c r="D71" s="24" t="s">
        <v>70</v>
      </c>
      <c r="E71" s="145" t="s">
        <v>69</v>
      </c>
      <c r="F71" s="145"/>
      <c r="G71" s="145"/>
      <c r="H71" s="11"/>
      <c r="I71" s="164" t="s">
        <v>32</v>
      </c>
      <c r="J71" s="134"/>
      <c r="K71" s="165"/>
      <c r="L71" s="39" t="s">
        <v>33</v>
      </c>
      <c r="M71" s="39" t="s">
        <v>22</v>
      </c>
      <c r="N71" s="39" t="s">
        <v>2</v>
      </c>
    </row>
    <row r="72" spans="2:14" ht="20.100000000000001" customHeight="1" x14ac:dyDescent="0.2">
      <c r="B72" s="76" t="s">
        <v>246</v>
      </c>
      <c r="C72" s="8">
        <v>0.33</v>
      </c>
      <c r="D72" s="95">
        <v>10</v>
      </c>
      <c r="E72" s="136">
        <v>28061611</v>
      </c>
      <c r="F72" s="137">
        <v>28061611</v>
      </c>
      <c r="G72" s="138">
        <v>28061611</v>
      </c>
      <c r="H72" s="25"/>
      <c r="I72" s="128" t="s">
        <v>178</v>
      </c>
      <c r="J72" s="129" t="s">
        <v>178</v>
      </c>
      <c r="K72" s="130" t="s">
        <v>178</v>
      </c>
      <c r="L72" s="8">
        <v>0.3</v>
      </c>
      <c r="M72" s="96">
        <v>-6.25</v>
      </c>
      <c r="N72" s="107">
        <v>762140000</v>
      </c>
    </row>
    <row r="73" spans="2:14" s="11" customFormat="1" ht="20.100000000000001" customHeight="1" x14ac:dyDescent="0.2">
      <c r="B73" s="94" t="s">
        <v>113</v>
      </c>
      <c r="C73" s="8">
        <v>12</v>
      </c>
      <c r="D73" s="95">
        <v>4.3499999999999996</v>
      </c>
      <c r="E73" s="136">
        <v>1532</v>
      </c>
      <c r="F73" s="137">
        <v>1532</v>
      </c>
      <c r="G73" s="138">
        <v>1532</v>
      </c>
      <c r="H73" s="25"/>
      <c r="I73" s="128" t="s">
        <v>44</v>
      </c>
      <c r="J73" s="129" t="s">
        <v>44</v>
      </c>
      <c r="K73" s="130" t="s">
        <v>44</v>
      </c>
      <c r="L73" s="8">
        <v>0.9</v>
      </c>
      <c r="M73" s="96">
        <v>-6.25</v>
      </c>
      <c r="N73" s="107">
        <v>4299784</v>
      </c>
    </row>
    <row r="74" spans="2:14" s="20" customFormat="1" ht="20.100000000000001" customHeight="1" x14ac:dyDescent="0.2">
      <c r="B74" s="94" t="s">
        <v>260</v>
      </c>
      <c r="C74" s="8">
        <v>1.4</v>
      </c>
      <c r="D74" s="95">
        <v>3.7</v>
      </c>
      <c r="E74" s="136">
        <v>8398000</v>
      </c>
      <c r="F74" s="137">
        <v>8398000</v>
      </c>
      <c r="G74" s="138">
        <v>8398000</v>
      </c>
      <c r="H74" s="25"/>
      <c r="I74" s="128" t="s">
        <v>90</v>
      </c>
      <c r="J74" s="129" t="s">
        <v>90</v>
      </c>
      <c r="K74" s="130" t="s">
        <v>90</v>
      </c>
      <c r="L74" s="8">
        <v>1.1499999999999999</v>
      </c>
      <c r="M74" s="96">
        <v>-4.17</v>
      </c>
      <c r="N74" s="107">
        <v>6366423</v>
      </c>
    </row>
    <row r="75" spans="2:14" s="20" customFormat="1" ht="20.100000000000001" customHeight="1" x14ac:dyDescent="0.2">
      <c r="B75" s="80" t="s">
        <v>235</v>
      </c>
      <c r="C75" s="8">
        <v>7.7</v>
      </c>
      <c r="D75" s="95">
        <v>2.67</v>
      </c>
      <c r="E75" s="136">
        <v>1430964</v>
      </c>
      <c r="F75" s="137">
        <v>1430964</v>
      </c>
      <c r="G75" s="138">
        <v>1430964</v>
      </c>
      <c r="H75" s="25"/>
      <c r="I75" s="128" t="s">
        <v>202</v>
      </c>
      <c r="J75" s="129" t="s">
        <v>202</v>
      </c>
      <c r="K75" s="130" t="s">
        <v>202</v>
      </c>
      <c r="L75" s="8">
        <v>8.6999999999999993</v>
      </c>
      <c r="M75" s="96">
        <v>-3.33</v>
      </c>
      <c r="N75" s="107">
        <v>256000</v>
      </c>
    </row>
    <row r="76" spans="2:14" s="20" customFormat="1" ht="20.100000000000001" customHeight="1" x14ac:dyDescent="0.2">
      <c r="B76" s="94" t="s">
        <v>108</v>
      </c>
      <c r="C76" s="8">
        <v>0.64</v>
      </c>
      <c r="D76" s="95">
        <v>1.59</v>
      </c>
      <c r="E76" s="136">
        <v>9079498</v>
      </c>
      <c r="F76" s="137">
        <v>9079498</v>
      </c>
      <c r="G76" s="138">
        <v>9079498</v>
      </c>
      <c r="H76" s="25"/>
      <c r="I76" s="128" t="s">
        <v>138</v>
      </c>
      <c r="J76" s="129" t="s">
        <v>138</v>
      </c>
      <c r="K76" s="130" t="s">
        <v>138</v>
      </c>
      <c r="L76" s="8">
        <v>0.4</v>
      </c>
      <c r="M76" s="96">
        <v>-2.44</v>
      </c>
      <c r="N76" s="107">
        <v>18000000</v>
      </c>
    </row>
    <row r="77" spans="2:14" s="20" customFormat="1" ht="20.100000000000001" customHeight="1" x14ac:dyDescent="0.2">
      <c r="B77" s="146" t="s">
        <v>34</v>
      </c>
      <c r="C77" s="146"/>
      <c r="D77" s="146"/>
      <c r="E77" s="146"/>
      <c r="F77" s="146"/>
      <c r="G77" s="146"/>
      <c r="H77" s="55"/>
      <c r="I77" s="146" t="s">
        <v>35</v>
      </c>
      <c r="J77" s="146"/>
      <c r="K77" s="146"/>
      <c r="L77" s="146"/>
      <c r="M77" s="146"/>
      <c r="N77" s="146"/>
    </row>
    <row r="78" spans="2:14" s="20" customFormat="1" ht="20.100000000000001" customHeight="1" x14ac:dyDescent="0.2">
      <c r="B78" s="22" t="s">
        <v>32</v>
      </c>
      <c r="C78" s="23" t="s">
        <v>33</v>
      </c>
      <c r="D78" s="24" t="s">
        <v>70</v>
      </c>
      <c r="E78" s="145" t="s">
        <v>69</v>
      </c>
      <c r="F78" s="145"/>
      <c r="G78" s="145"/>
      <c r="H78" s="11"/>
      <c r="I78" s="133" t="s">
        <v>32</v>
      </c>
      <c r="J78" s="134"/>
      <c r="K78" s="135"/>
      <c r="L78" s="10" t="s">
        <v>33</v>
      </c>
      <c r="M78" s="10" t="s">
        <v>22</v>
      </c>
      <c r="N78" s="10" t="s">
        <v>1</v>
      </c>
    </row>
    <row r="79" spans="2:14" ht="20.100000000000001" customHeight="1" x14ac:dyDescent="0.2">
      <c r="B79" s="76" t="s">
        <v>178</v>
      </c>
      <c r="C79" s="8">
        <v>0.3</v>
      </c>
      <c r="D79" s="16">
        <v>-6.25</v>
      </c>
      <c r="E79" s="136">
        <v>762140000</v>
      </c>
      <c r="F79" s="137">
        <v>762140000</v>
      </c>
      <c r="G79" s="138">
        <v>762140000</v>
      </c>
      <c r="H79" s="26"/>
      <c r="I79" s="128" t="s">
        <v>178</v>
      </c>
      <c r="J79" s="129" t="s">
        <v>178</v>
      </c>
      <c r="K79" s="130" t="s">
        <v>178</v>
      </c>
      <c r="L79" s="8">
        <v>0.3</v>
      </c>
      <c r="M79" s="16">
        <v>-6.25</v>
      </c>
      <c r="N79" s="107">
        <v>230732000</v>
      </c>
    </row>
    <row r="80" spans="2:14" ht="20.100000000000001" customHeight="1" x14ac:dyDescent="0.2">
      <c r="B80" s="76" t="s">
        <v>246</v>
      </c>
      <c r="C80" s="8">
        <v>0.33</v>
      </c>
      <c r="D80" s="16">
        <v>10</v>
      </c>
      <c r="E80" s="136">
        <v>28061611</v>
      </c>
      <c r="F80" s="137">
        <v>28061611</v>
      </c>
      <c r="G80" s="138">
        <v>28061611</v>
      </c>
      <c r="H80" s="26"/>
      <c r="I80" s="128" t="s">
        <v>78</v>
      </c>
      <c r="J80" s="129" t="s">
        <v>78</v>
      </c>
      <c r="K80" s="130" t="s">
        <v>78</v>
      </c>
      <c r="L80" s="8">
        <v>3.38</v>
      </c>
      <c r="M80" s="16">
        <v>0.3</v>
      </c>
      <c r="N80" s="107">
        <v>17752050</v>
      </c>
    </row>
    <row r="81" spans="2:14" s="14" customFormat="1" ht="20.100000000000001" customHeight="1" x14ac:dyDescent="0.2">
      <c r="B81" s="76" t="s">
        <v>138</v>
      </c>
      <c r="C81" s="8">
        <v>0.4</v>
      </c>
      <c r="D81" s="16">
        <v>-2.44</v>
      </c>
      <c r="E81" s="136">
        <v>18000000</v>
      </c>
      <c r="F81" s="137">
        <v>18000000</v>
      </c>
      <c r="G81" s="138">
        <v>18000000</v>
      </c>
      <c r="H81" s="26"/>
      <c r="I81" s="128" t="s">
        <v>260</v>
      </c>
      <c r="J81" s="129" t="s">
        <v>260</v>
      </c>
      <c r="K81" s="130" t="s">
        <v>260</v>
      </c>
      <c r="L81" s="8">
        <v>1.4</v>
      </c>
      <c r="M81" s="16">
        <v>3.7</v>
      </c>
      <c r="N81" s="107">
        <v>11674780</v>
      </c>
    </row>
    <row r="82" spans="2:14" s="14" customFormat="1" ht="20.100000000000001" customHeight="1" x14ac:dyDescent="0.2">
      <c r="B82" s="80" t="s">
        <v>265</v>
      </c>
      <c r="C82" s="8">
        <v>0.7</v>
      </c>
      <c r="D82" s="16">
        <v>0</v>
      </c>
      <c r="E82" s="136">
        <v>15706426</v>
      </c>
      <c r="F82" s="137">
        <v>15706426</v>
      </c>
      <c r="G82" s="138">
        <v>15706426</v>
      </c>
      <c r="H82" s="26"/>
      <c r="I82" s="128" t="s">
        <v>265</v>
      </c>
      <c r="J82" s="129" t="s">
        <v>265</v>
      </c>
      <c r="K82" s="130" t="s">
        <v>265</v>
      </c>
      <c r="L82" s="8">
        <v>0.7</v>
      </c>
      <c r="M82" s="16">
        <v>0</v>
      </c>
      <c r="N82" s="107">
        <v>10999498.199999999</v>
      </c>
    </row>
    <row r="83" spans="2:14" s="14" customFormat="1" ht="20.100000000000001" customHeight="1" x14ac:dyDescent="0.2">
      <c r="B83" s="76" t="s">
        <v>173</v>
      </c>
      <c r="C83" s="8">
        <v>0.19</v>
      </c>
      <c r="D83" s="16">
        <v>0</v>
      </c>
      <c r="E83" s="136">
        <v>11761500</v>
      </c>
      <c r="F83" s="137">
        <v>11761500</v>
      </c>
      <c r="G83" s="138">
        <v>11761500</v>
      </c>
      <c r="H83" s="26"/>
      <c r="I83" s="128" t="s">
        <v>235</v>
      </c>
      <c r="J83" s="129" t="s">
        <v>235</v>
      </c>
      <c r="K83" s="130" t="s">
        <v>235</v>
      </c>
      <c r="L83" s="8">
        <v>7.7</v>
      </c>
      <c r="M83" s="16">
        <v>2.67</v>
      </c>
      <c r="N83" s="107">
        <v>10968874.6</v>
      </c>
    </row>
    <row r="84" spans="2:14" s="14" customFormat="1" ht="91.5" customHeight="1" x14ac:dyDescent="0.2">
      <c r="B84" s="106" t="s">
        <v>282</v>
      </c>
      <c r="C84" s="125" t="s">
        <v>284</v>
      </c>
      <c r="D84" s="126"/>
      <c r="E84" s="126"/>
      <c r="F84" s="126"/>
      <c r="G84" s="126"/>
      <c r="H84" s="126"/>
      <c r="I84" s="126"/>
      <c r="J84" s="126"/>
      <c r="K84" s="126"/>
      <c r="L84" s="126"/>
      <c r="M84" s="126"/>
      <c r="N84" s="127"/>
    </row>
    <row r="85" spans="2:14" s="14" customFormat="1" ht="42" customHeight="1" x14ac:dyDescent="0.2">
      <c r="B85" s="33" t="s">
        <v>77</v>
      </c>
      <c r="C85" s="149" t="s">
        <v>331</v>
      </c>
      <c r="D85" s="150"/>
      <c r="E85" s="150"/>
      <c r="F85" s="150"/>
      <c r="G85" s="150"/>
      <c r="H85" s="150"/>
      <c r="I85" s="150"/>
      <c r="J85" s="150"/>
      <c r="K85" s="150"/>
      <c r="L85" s="150"/>
      <c r="M85" s="150"/>
      <c r="N85" s="151"/>
    </row>
  </sheetData>
  <mergeCells count="74">
    <mergeCell ref="B57:N57"/>
    <mergeCell ref="B59:C59"/>
    <mergeCell ref="D59:K59"/>
    <mergeCell ref="B68:C68"/>
    <mergeCell ref="D66:K66"/>
    <mergeCell ref="B67:C67"/>
    <mergeCell ref="D67:K67"/>
    <mergeCell ref="D68:K68"/>
    <mergeCell ref="B60:N60"/>
    <mergeCell ref="B62:C62"/>
    <mergeCell ref="D62:K62"/>
    <mergeCell ref="B22:N22"/>
    <mergeCell ref="B24:C24"/>
    <mergeCell ref="D24:K24"/>
    <mergeCell ref="B28:C28"/>
    <mergeCell ref="D28:K28"/>
    <mergeCell ref="B1:D1"/>
    <mergeCell ref="B11:N11"/>
    <mergeCell ref="B21:C21"/>
    <mergeCell ref="D21:K21"/>
    <mergeCell ref="C5:E5"/>
    <mergeCell ref="C3:E3"/>
    <mergeCell ref="C4:E4"/>
    <mergeCell ref="C6:E6"/>
    <mergeCell ref="C7:D7"/>
    <mergeCell ref="B9:N9"/>
    <mergeCell ref="C85:N85"/>
    <mergeCell ref="B25:N25"/>
    <mergeCell ref="B70:G70"/>
    <mergeCell ref="I70:N70"/>
    <mergeCell ref="B49:N49"/>
    <mergeCell ref="D54:K54"/>
    <mergeCell ref="B53:C53"/>
    <mergeCell ref="B54:C54"/>
    <mergeCell ref="D53:K53"/>
    <mergeCell ref="I74:K74"/>
    <mergeCell ref="I71:K71"/>
    <mergeCell ref="D38:K38"/>
    <mergeCell ref="B38:C38"/>
    <mergeCell ref="D48:K48"/>
    <mergeCell ref="B42:N42"/>
    <mergeCell ref="B29:N29"/>
    <mergeCell ref="B55:N55"/>
    <mergeCell ref="B39:N39"/>
    <mergeCell ref="B63:N63"/>
    <mergeCell ref="B66:C66"/>
    <mergeCell ref="I79:K79"/>
    <mergeCell ref="E79:G79"/>
    <mergeCell ref="E78:G78"/>
    <mergeCell ref="I77:N77"/>
    <mergeCell ref="B77:G77"/>
    <mergeCell ref="E74:G74"/>
    <mergeCell ref="I73:K73"/>
    <mergeCell ref="E73:G73"/>
    <mergeCell ref="E71:G71"/>
    <mergeCell ref="I72:K72"/>
    <mergeCell ref="E72:G72"/>
    <mergeCell ref="B69:N69"/>
    <mergeCell ref="B40:N40"/>
    <mergeCell ref="C84:N84"/>
    <mergeCell ref="I83:K83"/>
    <mergeCell ref="B48:C48"/>
    <mergeCell ref="I78:K78"/>
    <mergeCell ref="I76:K76"/>
    <mergeCell ref="I75:K75"/>
    <mergeCell ref="E75:G75"/>
    <mergeCell ref="E76:G76"/>
    <mergeCell ref="E82:G82"/>
    <mergeCell ref="I81:K81"/>
    <mergeCell ref="E80:G80"/>
    <mergeCell ref="I80:K80"/>
    <mergeCell ref="E83:G83"/>
    <mergeCell ref="E81:G81"/>
    <mergeCell ref="I82:K82"/>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rightToLeft="1" workbookViewId="0">
      <selection activeCell="N6" sqref="N6"/>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2">
      <c r="B1" s="193" t="s">
        <v>318</v>
      </c>
      <c r="C1" s="193"/>
    </row>
    <row r="2" spans="2:6" ht="18" customHeight="1" x14ac:dyDescent="0.2">
      <c r="B2" s="113" t="s">
        <v>319</v>
      </c>
      <c r="C2" s="113"/>
    </row>
    <row r="3" spans="2:6" ht="21.95" customHeight="1" x14ac:dyDescent="0.2">
      <c r="B3" s="194"/>
      <c r="C3" s="194"/>
      <c r="D3" s="194"/>
    </row>
    <row r="4" spans="2:6" ht="21.95" customHeight="1" x14ac:dyDescent="0.2">
      <c r="B4" s="192" t="s">
        <v>325</v>
      </c>
      <c r="C4" s="192"/>
      <c r="D4" s="192"/>
      <c r="E4" s="192"/>
      <c r="F4" s="192"/>
    </row>
    <row r="5" spans="2:6" ht="21.95" customHeight="1" x14ac:dyDescent="0.2">
      <c r="B5" s="114" t="s">
        <v>32</v>
      </c>
      <c r="C5" s="115" t="s">
        <v>14</v>
      </c>
      <c r="D5" s="115" t="s">
        <v>3</v>
      </c>
      <c r="E5" s="115" t="s">
        <v>69</v>
      </c>
      <c r="F5" s="115" t="s">
        <v>1</v>
      </c>
    </row>
    <row r="6" spans="2:6" ht="21.95" customHeight="1" x14ac:dyDescent="0.2">
      <c r="B6" s="187" t="s">
        <v>326</v>
      </c>
      <c r="C6" s="188"/>
      <c r="D6" s="188"/>
      <c r="E6" s="188"/>
      <c r="F6" s="189"/>
    </row>
    <row r="7" spans="2:6" ht="21.95" customHeight="1" x14ac:dyDescent="0.2">
      <c r="B7" s="121" t="s">
        <v>327</v>
      </c>
      <c r="C7" s="122" t="s">
        <v>79</v>
      </c>
      <c r="D7" s="118">
        <v>1</v>
      </c>
      <c r="E7" s="118">
        <v>250000</v>
      </c>
      <c r="F7" s="118">
        <v>842500</v>
      </c>
    </row>
    <row r="8" spans="2:6" ht="21.75" customHeight="1" x14ac:dyDescent="0.2">
      <c r="B8" s="190" t="s">
        <v>328</v>
      </c>
      <c r="C8" s="191"/>
      <c r="D8" s="118">
        <f>SUM(D7)</f>
        <v>1</v>
      </c>
      <c r="E8" s="118">
        <f>SUM(E7)</f>
        <v>250000</v>
      </c>
      <c r="F8" s="118">
        <f>SUM(F7)</f>
        <v>842500</v>
      </c>
    </row>
    <row r="9" spans="2:6" ht="21" customHeight="1" x14ac:dyDescent="0.2">
      <c r="B9" s="190" t="s">
        <v>323</v>
      </c>
      <c r="C9" s="191"/>
      <c r="D9" s="118">
        <v>1</v>
      </c>
      <c r="E9" s="118">
        <v>250000</v>
      </c>
      <c r="F9" s="118">
        <v>842500</v>
      </c>
    </row>
    <row r="10" spans="2:6" ht="21" customHeight="1" x14ac:dyDescent="0.2">
      <c r="B10" s="192" t="s">
        <v>320</v>
      </c>
      <c r="C10" s="192"/>
      <c r="D10" s="192"/>
      <c r="E10" s="192"/>
      <c r="F10" s="192"/>
    </row>
    <row r="11" spans="2:6" ht="21" customHeight="1" x14ac:dyDescent="0.2">
      <c r="B11" s="114" t="s">
        <v>32</v>
      </c>
      <c r="C11" s="115" t="s">
        <v>14</v>
      </c>
      <c r="D11" s="115" t="s">
        <v>3</v>
      </c>
      <c r="E11" s="115" t="s">
        <v>69</v>
      </c>
      <c r="F11" s="115" t="s">
        <v>1</v>
      </c>
    </row>
    <row r="12" spans="2:6" ht="21" customHeight="1" x14ac:dyDescent="0.2">
      <c r="B12" s="187" t="s">
        <v>321</v>
      </c>
      <c r="C12" s="188"/>
      <c r="D12" s="188"/>
      <c r="E12" s="188"/>
      <c r="F12" s="189"/>
    </row>
    <row r="13" spans="2:6" ht="21" customHeight="1" x14ac:dyDescent="0.2">
      <c r="B13" s="116" t="s">
        <v>73</v>
      </c>
      <c r="C13" s="117" t="s">
        <v>74</v>
      </c>
      <c r="D13" s="118">
        <v>1</v>
      </c>
      <c r="E13" s="118">
        <v>250000</v>
      </c>
      <c r="F13" s="118">
        <v>712500</v>
      </c>
    </row>
    <row r="14" spans="2:6" ht="21" customHeight="1" x14ac:dyDescent="0.2">
      <c r="B14" s="190" t="s">
        <v>322</v>
      </c>
      <c r="C14" s="191"/>
      <c r="D14" s="118">
        <f>SUM(D13)</f>
        <v>1</v>
      </c>
      <c r="E14" s="118">
        <f>SUM(E13)</f>
        <v>250000</v>
      </c>
      <c r="F14" s="118">
        <f>SUM(F13)</f>
        <v>712500</v>
      </c>
    </row>
    <row r="15" spans="2:6" ht="21" customHeight="1" x14ac:dyDescent="0.2">
      <c r="B15" s="190" t="s">
        <v>323</v>
      </c>
      <c r="C15" s="191"/>
      <c r="D15" s="118">
        <v>1</v>
      </c>
      <c r="E15" s="118">
        <v>250000</v>
      </c>
      <c r="F15" s="118">
        <v>712500</v>
      </c>
    </row>
    <row r="16" spans="2:6" ht="23.25" x14ac:dyDescent="0.2">
      <c r="B16" s="192" t="s">
        <v>329</v>
      </c>
      <c r="C16" s="192"/>
      <c r="D16" s="192"/>
      <c r="E16" s="192"/>
      <c r="F16" s="192"/>
    </row>
    <row r="17" spans="2:6" ht="21.75" customHeight="1" x14ac:dyDescent="0.2">
      <c r="B17" s="119" t="s">
        <v>32</v>
      </c>
      <c r="C17" s="120" t="s">
        <v>14</v>
      </c>
      <c r="D17" s="120" t="s">
        <v>3</v>
      </c>
      <c r="E17" s="120" t="s">
        <v>69</v>
      </c>
      <c r="F17" s="120" t="s">
        <v>1</v>
      </c>
    </row>
    <row r="18" spans="2:6" ht="21.75" customHeight="1" x14ac:dyDescent="0.2">
      <c r="B18" s="187" t="s">
        <v>326</v>
      </c>
      <c r="C18" s="188"/>
      <c r="D18" s="188"/>
      <c r="E18" s="188"/>
      <c r="F18" s="189"/>
    </row>
    <row r="19" spans="2:6" ht="21.75" customHeight="1" x14ac:dyDescent="0.2">
      <c r="B19" s="121" t="s">
        <v>327</v>
      </c>
      <c r="C19" s="122" t="s">
        <v>79</v>
      </c>
      <c r="D19" s="118">
        <v>7</v>
      </c>
      <c r="E19" s="118">
        <v>3120000</v>
      </c>
      <c r="F19" s="118">
        <v>10608000</v>
      </c>
    </row>
    <row r="20" spans="2:6" ht="21.75" customHeight="1" x14ac:dyDescent="0.2">
      <c r="B20" s="190" t="s">
        <v>328</v>
      </c>
      <c r="C20" s="191"/>
      <c r="D20" s="118">
        <f>SUM(D19)</f>
        <v>7</v>
      </c>
      <c r="E20" s="118">
        <f>SUM(E19)</f>
        <v>3120000</v>
      </c>
      <c r="F20" s="118">
        <f>SUM(F19)</f>
        <v>10608000</v>
      </c>
    </row>
    <row r="21" spans="2:6" ht="21.75" customHeight="1" x14ac:dyDescent="0.2">
      <c r="B21" s="187" t="s">
        <v>321</v>
      </c>
      <c r="C21" s="188"/>
      <c r="D21" s="188"/>
      <c r="E21" s="188"/>
      <c r="F21" s="189"/>
    </row>
    <row r="22" spans="2:6" ht="21.75" customHeight="1" x14ac:dyDescent="0.2">
      <c r="B22" s="121" t="s">
        <v>235</v>
      </c>
      <c r="C22" s="122" t="s">
        <v>236</v>
      </c>
      <c r="D22" s="118">
        <v>7</v>
      </c>
      <c r="E22" s="118">
        <v>900000</v>
      </c>
      <c r="F22" s="118">
        <v>6898500</v>
      </c>
    </row>
    <row r="23" spans="2:6" ht="21.75" customHeight="1" x14ac:dyDescent="0.2">
      <c r="B23" s="190" t="s">
        <v>322</v>
      </c>
      <c r="C23" s="191"/>
      <c r="D23" s="118">
        <f>SUM(D22)</f>
        <v>7</v>
      </c>
      <c r="E23" s="118">
        <f>SUM(E22)</f>
        <v>900000</v>
      </c>
      <c r="F23" s="118">
        <f>SUM(F22)</f>
        <v>6898500</v>
      </c>
    </row>
    <row r="24" spans="2:6" ht="18" x14ac:dyDescent="0.2">
      <c r="B24" s="190" t="s">
        <v>323</v>
      </c>
      <c r="C24" s="191"/>
      <c r="D24" s="118">
        <f>D23+D20</f>
        <v>14</v>
      </c>
      <c r="E24" s="118">
        <f>E23+E20</f>
        <v>4020000</v>
      </c>
      <c r="F24" s="118">
        <f>F23+F20</f>
        <v>17506500</v>
      </c>
    </row>
    <row r="25" spans="2:6" ht="23.25" x14ac:dyDescent="0.2">
      <c r="B25" s="192" t="s">
        <v>324</v>
      </c>
      <c r="C25" s="192"/>
      <c r="D25" s="192"/>
      <c r="E25" s="192"/>
      <c r="F25" s="192"/>
    </row>
    <row r="26" spans="2:6" ht="18" x14ac:dyDescent="0.2">
      <c r="B26" s="119" t="s">
        <v>32</v>
      </c>
      <c r="C26" s="120" t="s">
        <v>14</v>
      </c>
      <c r="D26" s="120" t="s">
        <v>3</v>
      </c>
      <c r="E26" s="120" t="s">
        <v>69</v>
      </c>
      <c r="F26" s="120" t="s">
        <v>1</v>
      </c>
    </row>
    <row r="27" spans="2:6" ht="18" x14ac:dyDescent="0.2">
      <c r="B27" s="187" t="s">
        <v>321</v>
      </c>
      <c r="C27" s="188"/>
      <c r="D27" s="188"/>
      <c r="E27" s="188"/>
      <c r="F27" s="189"/>
    </row>
    <row r="28" spans="2:6" ht="18" x14ac:dyDescent="0.2">
      <c r="B28" s="121" t="s">
        <v>73</v>
      </c>
      <c r="C28" s="122" t="s">
        <v>74</v>
      </c>
      <c r="D28" s="118">
        <v>1</v>
      </c>
      <c r="E28" s="118">
        <v>250000</v>
      </c>
      <c r="F28" s="118">
        <v>712500</v>
      </c>
    </row>
    <row r="29" spans="2:6" ht="18" x14ac:dyDescent="0.2">
      <c r="B29" s="190" t="s">
        <v>322</v>
      </c>
      <c r="C29" s="191"/>
      <c r="D29" s="118">
        <f>SUM(D28)</f>
        <v>1</v>
      </c>
      <c r="E29" s="118">
        <f>SUM(E28)</f>
        <v>250000</v>
      </c>
      <c r="F29" s="118">
        <f>SUM(F28)</f>
        <v>712500</v>
      </c>
    </row>
    <row r="30" spans="2:6" ht="18" x14ac:dyDescent="0.2">
      <c r="B30" s="190" t="s">
        <v>323</v>
      </c>
      <c r="C30" s="191"/>
      <c r="D30" s="118">
        <v>1</v>
      </c>
      <c r="E30" s="118">
        <v>250000</v>
      </c>
      <c r="F30" s="118">
        <v>712500</v>
      </c>
    </row>
  </sheetData>
  <mergeCells count="20">
    <mergeCell ref="B9:C9"/>
    <mergeCell ref="B1:C1"/>
    <mergeCell ref="B3:D3"/>
    <mergeCell ref="B4:F4"/>
    <mergeCell ref="B6:F6"/>
    <mergeCell ref="B8:C8"/>
    <mergeCell ref="B15:C15"/>
    <mergeCell ref="B10:F10"/>
    <mergeCell ref="B12:F12"/>
    <mergeCell ref="B14:C14"/>
    <mergeCell ref="B16:F16"/>
    <mergeCell ref="B27:F27"/>
    <mergeCell ref="B29:C29"/>
    <mergeCell ref="B30:C30"/>
    <mergeCell ref="B18:F18"/>
    <mergeCell ref="B20:C20"/>
    <mergeCell ref="B21:F21"/>
    <mergeCell ref="B23:C23"/>
    <mergeCell ref="B24:C24"/>
    <mergeCell ref="B25:F25"/>
  </mergeCells>
  <pageMargins left="0" right="0" top="0" bottom="0"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rightToLeft="1" topLeftCell="A28" zoomScale="90" zoomScaleNormal="90" workbookViewId="0">
      <selection activeCell="B50" sqref="B50"/>
    </sheetView>
  </sheetViews>
  <sheetFormatPr defaultRowHeight="14.25" x14ac:dyDescent="0.2"/>
  <cols>
    <col min="1" max="1" width="3.125" customWidth="1"/>
    <col min="2" max="2" width="20.375" customWidth="1"/>
    <col min="3" max="3" width="13.875" customWidth="1"/>
    <col min="4" max="4" width="20.875" customWidth="1"/>
    <col min="5" max="5" width="20.125" customWidth="1"/>
  </cols>
  <sheetData>
    <row r="1" spans="2:5" ht="24" customHeight="1" x14ac:dyDescent="0.2">
      <c r="B1" s="198" t="s">
        <v>311</v>
      </c>
      <c r="C1" s="198"/>
      <c r="D1" s="198"/>
      <c r="E1" s="198"/>
    </row>
    <row r="2" spans="2:5" ht="18.75" customHeight="1" x14ac:dyDescent="0.2">
      <c r="B2" s="52" t="s">
        <v>13</v>
      </c>
      <c r="C2" s="52" t="s">
        <v>14</v>
      </c>
      <c r="D2" s="52" t="s">
        <v>36</v>
      </c>
      <c r="E2" s="52" t="s">
        <v>37</v>
      </c>
    </row>
    <row r="3" spans="2:5" ht="12.95" customHeight="1" x14ac:dyDescent="0.2">
      <c r="B3" s="199" t="s">
        <v>23</v>
      </c>
      <c r="C3" s="199"/>
      <c r="D3" s="199"/>
      <c r="E3" s="199"/>
    </row>
    <row r="4" spans="2:5" ht="12.95" customHeight="1" x14ac:dyDescent="0.2">
      <c r="B4" s="60" t="s">
        <v>156</v>
      </c>
      <c r="C4" s="60" t="s">
        <v>157</v>
      </c>
      <c r="D4" s="61">
        <v>2.65</v>
      </c>
      <c r="E4" s="61">
        <v>2.65</v>
      </c>
    </row>
    <row r="5" spans="2:5" ht="12.95" customHeight="1" x14ac:dyDescent="0.2">
      <c r="B5" s="76" t="s">
        <v>85</v>
      </c>
      <c r="C5" s="75" t="s">
        <v>86</v>
      </c>
      <c r="D5" s="61">
        <v>0.7</v>
      </c>
      <c r="E5" s="61">
        <v>0.7</v>
      </c>
    </row>
    <row r="6" spans="2:5" ht="12.95" customHeight="1" x14ac:dyDescent="0.2">
      <c r="B6" s="80" t="s">
        <v>248</v>
      </c>
      <c r="C6" s="88" t="s">
        <v>249</v>
      </c>
      <c r="D6" s="8">
        <v>0.9</v>
      </c>
      <c r="E6" s="61">
        <v>0.9</v>
      </c>
    </row>
    <row r="7" spans="2:5" ht="12.95" customHeight="1" x14ac:dyDescent="0.2">
      <c r="B7" s="76" t="s">
        <v>233</v>
      </c>
      <c r="C7" s="75" t="s">
        <v>234</v>
      </c>
      <c r="D7" s="8">
        <v>0.22</v>
      </c>
      <c r="E7" s="61">
        <v>0.22</v>
      </c>
    </row>
    <row r="8" spans="2:5" ht="12.95" customHeight="1" x14ac:dyDescent="0.2">
      <c r="B8" s="76" t="s">
        <v>152</v>
      </c>
      <c r="C8" s="75" t="s">
        <v>110</v>
      </c>
      <c r="D8" s="8">
        <v>0.35</v>
      </c>
      <c r="E8" s="61">
        <v>0.35</v>
      </c>
    </row>
    <row r="9" spans="2:5" ht="12.95" customHeight="1" x14ac:dyDescent="0.2">
      <c r="B9" s="195" t="s">
        <v>38</v>
      </c>
      <c r="C9" s="196"/>
      <c r="D9" s="196"/>
      <c r="E9" s="197"/>
    </row>
    <row r="10" spans="2:5" ht="12.95" customHeight="1" x14ac:dyDescent="0.2">
      <c r="B10" s="80" t="s">
        <v>102</v>
      </c>
      <c r="C10" s="75" t="s">
        <v>103</v>
      </c>
      <c r="D10" s="8">
        <v>0.28999999999999998</v>
      </c>
      <c r="E10" s="61">
        <v>0.28999999999999998</v>
      </c>
    </row>
    <row r="11" spans="2:5" ht="12.95" customHeight="1" x14ac:dyDescent="0.2">
      <c r="B11" s="60" t="s">
        <v>182</v>
      </c>
      <c r="C11" s="60" t="s">
        <v>183</v>
      </c>
      <c r="D11" s="8">
        <v>0.61</v>
      </c>
      <c r="E11" s="61">
        <v>0.61</v>
      </c>
    </row>
    <row r="12" spans="2:5" ht="12.95" customHeight="1" x14ac:dyDescent="0.2">
      <c r="B12" s="195" t="s">
        <v>26</v>
      </c>
      <c r="C12" s="196"/>
      <c r="D12" s="196"/>
      <c r="E12" s="197"/>
    </row>
    <row r="13" spans="2:5" ht="12.95" customHeight="1" x14ac:dyDescent="0.2">
      <c r="B13" s="62" t="s">
        <v>92</v>
      </c>
      <c r="C13" s="62" t="s">
        <v>93</v>
      </c>
      <c r="D13" s="61">
        <v>0.32</v>
      </c>
      <c r="E13" s="61">
        <v>0.32</v>
      </c>
    </row>
    <row r="14" spans="2:5" ht="12.95" customHeight="1" x14ac:dyDescent="0.2">
      <c r="B14" s="195" t="s">
        <v>27</v>
      </c>
      <c r="C14" s="196"/>
      <c r="D14" s="196"/>
      <c r="E14" s="197"/>
    </row>
    <row r="15" spans="2:5" ht="12.95" customHeight="1" x14ac:dyDescent="0.2">
      <c r="B15" s="42" t="s">
        <v>189</v>
      </c>
      <c r="C15" s="42" t="s">
        <v>188</v>
      </c>
      <c r="D15" s="61">
        <v>1.3</v>
      </c>
      <c r="E15" s="61">
        <v>1.3</v>
      </c>
    </row>
    <row r="16" spans="2:5" ht="12.95" customHeight="1" x14ac:dyDescent="0.2">
      <c r="B16" s="42" t="s">
        <v>127</v>
      </c>
      <c r="C16" s="42" t="s">
        <v>128</v>
      </c>
      <c r="D16" s="61">
        <v>4.25</v>
      </c>
      <c r="E16" s="61">
        <v>4.25</v>
      </c>
    </row>
    <row r="17" spans="2:5" ht="12.95" customHeight="1" x14ac:dyDescent="0.2">
      <c r="B17" s="195" t="s">
        <v>29</v>
      </c>
      <c r="C17" s="196"/>
      <c r="D17" s="196"/>
      <c r="E17" s="197"/>
    </row>
    <row r="18" spans="2:5" ht="12.95" customHeight="1" x14ac:dyDescent="0.2">
      <c r="B18" s="42" t="s">
        <v>211</v>
      </c>
      <c r="C18" s="42" t="s">
        <v>212</v>
      </c>
      <c r="D18" s="61">
        <v>11</v>
      </c>
      <c r="E18" s="61">
        <v>11</v>
      </c>
    </row>
    <row r="19" spans="2:5" ht="12.95" customHeight="1" x14ac:dyDescent="0.2">
      <c r="B19" s="42" t="s">
        <v>204</v>
      </c>
      <c r="C19" s="42" t="s">
        <v>205</v>
      </c>
      <c r="D19" s="61">
        <v>8.5</v>
      </c>
      <c r="E19" s="61">
        <v>8.5</v>
      </c>
    </row>
    <row r="20" spans="2:5" ht="12.95" customHeight="1" x14ac:dyDescent="0.2">
      <c r="B20" s="200" t="s">
        <v>30</v>
      </c>
      <c r="C20" s="201"/>
      <c r="D20" s="201"/>
      <c r="E20" s="202"/>
    </row>
    <row r="21" spans="2:5" ht="12.95" customHeight="1" x14ac:dyDescent="0.2">
      <c r="B21" s="42" t="s">
        <v>242</v>
      </c>
      <c r="C21" s="42" t="s">
        <v>243</v>
      </c>
      <c r="D21" s="8">
        <v>1.2</v>
      </c>
      <c r="E21" s="63">
        <v>1.2</v>
      </c>
    </row>
    <row r="22" spans="2:5" ht="12.95" customHeight="1" x14ac:dyDescent="0.2">
      <c r="B22" s="42" t="s">
        <v>270</v>
      </c>
      <c r="C22" s="42" t="s">
        <v>271</v>
      </c>
      <c r="D22" s="61">
        <v>8.4</v>
      </c>
      <c r="E22" s="61">
        <v>8.4</v>
      </c>
    </row>
    <row r="23" spans="2:5" ht="20.25" customHeight="1" x14ac:dyDescent="0.2">
      <c r="B23" s="203" t="s">
        <v>310</v>
      </c>
      <c r="C23" s="203"/>
      <c r="D23" s="203"/>
      <c r="E23" s="203"/>
    </row>
    <row r="24" spans="2:5" ht="23.25" customHeight="1" x14ac:dyDescent="0.2">
      <c r="B24" s="52" t="s">
        <v>32</v>
      </c>
      <c r="C24" s="52" t="s">
        <v>14</v>
      </c>
      <c r="D24" s="52" t="s">
        <v>36</v>
      </c>
      <c r="E24" s="52" t="s">
        <v>37</v>
      </c>
    </row>
    <row r="25" spans="2:5" ht="12.95" customHeight="1" x14ac:dyDescent="0.2">
      <c r="B25" s="195" t="s">
        <v>23</v>
      </c>
      <c r="C25" s="196"/>
      <c r="D25" s="196"/>
      <c r="E25" s="197"/>
    </row>
    <row r="26" spans="2:5" ht="12.95" customHeight="1" x14ac:dyDescent="0.2">
      <c r="B26" s="66" t="s">
        <v>100</v>
      </c>
      <c r="C26" s="66" t="s">
        <v>101</v>
      </c>
      <c r="D26" s="67">
        <v>1</v>
      </c>
      <c r="E26" s="67">
        <v>1</v>
      </c>
    </row>
    <row r="27" spans="2:5" ht="12.95" customHeight="1" x14ac:dyDescent="0.2">
      <c r="B27" s="62" t="s">
        <v>134</v>
      </c>
      <c r="C27" s="62" t="s">
        <v>135</v>
      </c>
      <c r="D27" s="70">
        <v>1</v>
      </c>
      <c r="E27" s="70">
        <v>1</v>
      </c>
    </row>
    <row r="28" spans="2:5" ht="12.95" customHeight="1" x14ac:dyDescent="0.2">
      <c r="B28" s="60" t="s">
        <v>185</v>
      </c>
      <c r="C28" s="60" t="s">
        <v>184</v>
      </c>
      <c r="D28" s="72">
        <v>1</v>
      </c>
      <c r="E28" s="72">
        <v>1</v>
      </c>
    </row>
    <row r="29" spans="2:5" ht="12.95" customHeight="1" x14ac:dyDescent="0.2">
      <c r="B29" s="66" t="s">
        <v>104</v>
      </c>
      <c r="C29" s="66" t="s">
        <v>105</v>
      </c>
      <c r="D29" s="72">
        <v>0.81</v>
      </c>
      <c r="E29" s="72">
        <v>0.81</v>
      </c>
    </row>
    <row r="30" spans="2:5" ht="12.95" customHeight="1" x14ac:dyDescent="0.2">
      <c r="B30" s="71" t="s">
        <v>136</v>
      </c>
      <c r="C30" s="71" t="s">
        <v>137</v>
      </c>
      <c r="D30" s="72">
        <v>1</v>
      </c>
      <c r="E30" s="72">
        <v>1</v>
      </c>
    </row>
    <row r="31" spans="2:5" ht="12.95" customHeight="1" x14ac:dyDescent="0.2">
      <c r="B31" s="9" t="s">
        <v>237</v>
      </c>
      <c r="C31" s="7" t="s">
        <v>238</v>
      </c>
      <c r="D31" s="63" t="s">
        <v>46</v>
      </c>
      <c r="E31" s="63" t="s">
        <v>46</v>
      </c>
    </row>
    <row r="32" spans="2:5" ht="12.95" customHeight="1" x14ac:dyDescent="0.2">
      <c r="B32" s="9" t="s">
        <v>83</v>
      </c>
      <c r="C32" s="7" t="s">
        <v>84</v>
      </c>
      <c r="D32" s="72">
        <v>0.37</v>
      </c>
      <c r="E32" s="72">
        <v>0.37</v>
      </c>
    </row>
    <row r="33" spans="2:5" ht="12.95" customHeight="1" x14ac:dyDescent="0.2">
      <c r="B33" s="42" t="s">
        <v>192</v>
      </c>
      <c r="C33" s="42" t="s">
        <v>193</v>
      </c>
      <c r="D33" s="72">
        <v>1.1499999999999999</v>
      </c>
      <c r="E33" s="72">
        <v>1.1499999999999999</v>
      </c>
    </row>
    <row r="34" spans="2:5" ht="12.95" customHeight="1" x14ac:dyDescent="0.2">
      <c r="B34" s="69" t="s">
        <v>267</v>
      </c>
      <c r="C34" s="69" t="s">
        <v>268</v>
      </c>
      <c r="D34" s="63" t="s">
        <v>46</v>
      </c>
      <c r="E34" s="63" t="s">
        <v>46</v>
      </c>
    </row>
    <row r="35" spans="2:5" ht="12.95" customHeight="1" x14ac:dyDescent="0.2">
      <c r="B35" s="68" t="s">
        <v>115</v>
      </c>
      <c r="C35" s="68" t="s">
        <v>116</v>
      </c>
      <c r="D35" s="63">
        <v>1</v>
      </c>
      <c r="E35" s="63">
        <v>1</v>
      </c>
    </row>
    <row r="36" spans="2:5" ht="12.95" customHeight="1" x14ac:dyDescent="0.2">
      <c r="B36" s="69" t="s">
        <v>125</v>
      </c>
      <c r="C36" s="69" t="s">
        <v>126</v>
      </c>
      <c r="D36" s="8">
        <v>0.35</v>
      </c>
      <c r="E36" s="112">
        <v>0.35</v>
      </c>
    </row>
    <row r="37" spans="2:5" ht="12.95" customHeight="1" x14ac:dyDescent="0.2">
      <c r="B37" s="195" t="s">
        <v>38</v>
      </c>
      <c r="C37" s="196"/>
      <c r="D37" s="196"/>
      <c r="E37" s="197"/>
    </row>
    <row r="38" spans="2:5" ht="12.95" customHeight="1" x14ac:dyDescent="0.2">
      <c r="B38" s="64" t="s">
        <v>161</v>
      </c>
      <c r="C38" s="64" t="s">
        <v>162</v>
      </c>
      <c r="D38" s="61">
        <v>0.42</v>
      </c>
      <c r="E38" s="61">
        <v>0.42</v>
      </c>
    </row>
    <row r="39" spans="2:5" ht="12.95" customHeight="1" x14ac:dyDescent="0.2">
      <c r="B39" s="60" t="s">
        <v>39</v>
      </c>
      <c r="C39" s="60" t="s">
        <v>40</v>
      </c>
      <c r="D39" s="61">
        <v>0.4</v>
      </c>
      <c r="E39" s="61">
        <v>0.4</v>
      </c>
    </row>
    <row r="40" spans="2:5" ht="12.95" customHeight="1" x14ac:dyDescent="0.2">
      <c r="B40" s="60" t="s">
        <v>209</v>
      </c>
      <c r="C40" s="60" t="s">
        <v>210</v>
      </c>
      <c r="D40" s="61">
        <v>0.5</v>
      </c>
      <c r="E40" s="61">
        <v>0.5</v>
      </c>
    </row>
    <row r="41" spans="2:5" ht="12.95" customHeight="1" x14ac:dyDescent="0.2">
      <c r="B41" s="195" t="s">
        <v>41</v>
      </c>
      <c r="C41" s="196"/>
      <c r="D41" s="196"/>
      <c r="E41" s="197"/>
    </row>
    <row r="42" spans="2:5" ht="12.95" customHeight="1" x14ac:dyDescent="0.2">
      <c r="B42" s="60" t="s">
        <v>42</v>
      </c>
      <c r="C42" s="60" t="s">
        <v>43</v>
      </c>
      <c r="D42" s="63">
        <v>0.88</v>
      </c>
      <c r="E42" s="63">
        <v>0.88</v>
      </c>
    </row>
    <row r="43" spans="2:5" ht="12.95" customHeight="1" x14ac:dyDescent="0.2">
      <c r="B43" s="60" t="s">
        <v>171</v>
      </c>
      <c r="C43" s="60" t="s">
        <v>172</v>
      </c>
      <c r="D43" s="61">
        <v>0.36</v>
      </c>
      <c r="E43" s="61">
        <v>0.36</v>
      </c>
    </row>
    <row r="44" spans="2:5" ht="12.95" customHeight="1" x14ac:dyDescent="0.2">
      <c r="B44" s="73" t="s">
        <v>47</v>
      </c>
      <c r="C44" s="60" t="s">
        <v>48</v>
      </c>
      <c r="D44" s="61">
        <v>0.72</v>
      </c>
      <c r="E44" s="61">
        <v>0.72</v>
      </c>
    </row>
    <row r="45" spans="2:5" ht="12.95" customHeight="1" x14ac:dyDescent="0.2">
      <c r="B45" s="60" t="s">
        <v>80</v>
      </c>
      <c r="C45" s="60" t="s">
        <v>81</v>
      </c>
      <c r="D45" s="61">
        <v>1.45</v>
      </c>
      <c r="E45" s="61">
        <v>1.45</v>
      </c>
    </row>
    <row r="46" spans="2:5" ht="12.95" customHeight="1" x14ac:dyDescent="0.2">
      <c r="B46" s="195" t="s">
        <v>49</v>
      </c>
      <c r="C46" s="196"/>
      <c r="D46" s="196"/>
      <c r="E46" s="197"/>
    </row>
    <row r="47" spans="2:5" ht="12.95" customHeight="1" x14ac:dyDescent="0.2">
      <c r="B47" s="60" t="s">
        <v>87</v>
      </c>
      <c r="C47" s="60" t="s">
        <v>88</v>
      </c>
      <c r="D47" s="63">
        <v>1</v>
      </c>
      <c r="E47" s="63">
        <v>1</v>
      </c>
    </row>
    <row r="48" spans="2:5" ht="12.95" customHeight="1" x14ac:dyDescent="0.2">
      <c r="B48" s="66" t="s">
        <v>98</v>
      </c>
      <c r="C48" s="66" t="s">
        <v>99</v>
      </c>
      <c r="D48" s="63" t="s">
        <v>46</v>
      </c>
      <c r="E48" s="63" t="s">
        <v>46</v>
      </c>
    </row>
    <row r="49" spans="2:5" ht="12.95" customHeight="1" x14ac:dyDescent="0.2">
      <c r="B49" s="60" t="s">
        <v>50</v>
      </c>
      <c r="C49" s="60" t="s">
        <v>51</v>
      </c>
      <c r="D49" s="8">
        <v>1</v>
      </c>
      <c r="E49" s="93">
        <v>1</v>
      </c>
    </row>
    <row r="50" spans="2:5" ht="12.95" customHeight="1" x14ac:dyDescent="0.2">
      <c r="B50" s="60" t="s">
        <v>158</v>
      </c>
      <c r="C50" s="60" t="s">
        <v>159</v>
      </c>
      <c r="D50" s="74">
        <v>1</v>
      </c>
      <c r="E50" s="74">
        <v>1</v>
      </c>
    </row>
    <row r="51" spans="2:5" ht="12.95" customHeight="1" x14ac:dyDescent="0.2">
      <c r="B51" s="60" t="s">
        <v>111</v>
      </c>
      <c r="C51" s="60" t="s">
        <v>112</v>
      </c>
      <c r="D51" s="74">
        <v>0.32</v>
      </c>
      <c r="E51" s="74">
        <v>0.32</v>
      </c>
    </row>
    <row r="52" spans="2:5" ht="12.95" customHeight="1" x14ac:dyDescent="0.2">
      <c r="B52" s="195" t="s">
        <v>27</v>
      </c>
      <c r="C52" s="196"/>
      <c r="D52" s="196"/>
      <c r="E52" s="197"/>
    </row>
    <row r="53" spans="2:5" ht="12.95" customHeight="1" x14ac:dyDescent="0.2">
      <c r="B53" s="60" t="s">
        <v>140</v>
      </c>
      <c r="C53" s="60" t="s">
        <v>141</v>
      </c>
      <c r="D53" s="63">
        <v>60</v>
      </c>
      <c r="E53" s="65">
        <v>60</v>
      </c>
    </row>
  </sheetData>
  <mergeCells count="13">
    <mergeCell ref="B20:E20"/>
    <mergeCell ref="B52:E52"/>
    <mergeCell ref="B23:E23"/>
    <mergeCell ref="B25:E25"/>
    <mergeCell ref="B37:E37"/>
    <mergeCell ref="B41:E41"/>
    <mergeCell ref="B46:E46"/>
    <mergeCell ref="B17:E17"/>
    <mergeCell ref="B1:E1"/>
    <mergeCell ref="B3:E3"/>
    <mergeCell ref="B12:E12"/>
    <mergeCell ref="B14:E14"/>
    <mergeCell ref="B9:E9"/>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rightToLeft="1" workbookViewId="0">
      <selection activeCell="F4" sqref="F4"/>
    </sheetView>
  </sheetViews>
  <sheetFormatPr defaultRowHeight="14.25" x14ac:dyDescent="0.2"/>
  <cols>
    <col min="1" max="1" width="1.25" customWidth="1"/>
    <col min="2" max="2" width="22.5" customWidth="1"/>
    <col min="3" max="3" width="11.375" customWidth="1"/>
    <col min="4" max="4" width="79.625" customWidth="1"/>
    <col min="177" max="177" width="23.25" customWidth="1"/>
    <col min="178" max="178" width="10.625" customWidth="1"/>
    <col min="179" max="179" width="9.375" customWidth="1"/>
    <col min="180" max="180" width="14.625" customWidth="1"/>
    <col min="181" max="181" width="12.75" customWidth="1"/>
    <col min="182" max="182" width="30.625" customWidth="1"/>
    <col min="433" max="433" width="23.25" customWidth="1"/>
    <col min="434" max="434" width="10.625" customWidth="1"/>
    <col min="435" max="435" width="9.375" customWidth="1"/>
    <col min="436" max="436" width="14.625" customWidth="1"/>
    <col min="437" max="437" width="12.75" customWidth="1"/>
    <col min="438" max="438" width="30.625" customWidth="1"/>
    <col min="689" max="689" width="23.25" customWidth="1"/>
    <col min="690" max="690" width="10.625" customWidth="1"/>
    <col min="691" max="691" width="9.375" customWidth="1"/>
    <col min="692" max="692" width="14.625" customWidth="1"/>
    <col min="693" max="693" width="12.75" customWidth="1"/>
    <col min="694" max="694" width="30.625" customWidth="1"/>
    <col min="945" max="945" width="23.25" customWidth="1"/>
    <col min="946" max="946" width="10.625" customWidth="1"/>
    <col min="947" max="947" width="9.375" customWidth="1"/>
    <col min="948" max="948" width="14.625" customWidth="1"/>
    <col min="949" max="949" width="12.75" customWidth="1"/>
    <col min="950" max="950" width="30.625" customWidth="1"/>
    <col min="1201" max="1201" width="23.25" customWidth="1"/>
    <col min="1202" max="1202" width="10.625" customWidth="1"/>
    <col min="1203" max="1203" width="9.375" customWidth="1"/>
    <col min="1204" max="1204" width="14.625" customWidth="1"/>
    <col min="1205" max="1205" width="12.75" customWidth="1"/>
    <col min="1206" max="1206" width="30.625" customWidth="1"/>
    <col min="1457" max="1457" width="23.25" customWidth="1"/>
    <col min="1458" max="1458" width="10.625" customWidth="1"/>
    <col min="1459" max="1459" width="9.375" customWidth="1"/>
    <col min="1460" max="1460" width="14.625" customWidth="1"/>
    <col min="1461" max="1461" width="12.75" customWidth="1"/>
    <col min="1462" max="1462" width="30.625" customWidth="1"/>
    <col min="1713" max="1713" width="23.25" customWidth="1"/>
    <col min="1714" max="1714" width="10.625" customWidth="1"/>
    <col min="1715" max="1715" width="9.375" customWidth="1"/>
    <col min="1716" max="1716" width="14.625" customWidth="1"/>
    <col min="1717" max="1717" width="12.75" customWidth="1"/>
    <col min="1718" max="1718" width="30.625" customWidth="1"/>
    <col min="1969" max="1969" width="23.25" customWidth="1"/>
    <col min="1970" max="1970" width="10.625" customWidth="1"/>
    <col min="1971" max="1971" width="9.375" customWidth="1"/>
    <col min="1972" max="1972" width="14.625" customWidth="1"/>
    <col min="1973" max="1973" width="12.75" customWidth="1"/>
    <col min="1974" max="1974" width="30.625" customWidth="1"/>
    <col min="2225" max="2225" width="23.25" customWidth="1"/>
    <col min="2226" max="2226" width="10.625" customWidth="1"/>
    <col min="2227" max="2227" width="9.375" customWidth="1"/>
    <col min="2228" max="2228" width="14.625" customWidth="1"/>
    <col min="2229" max="2229" width="12.75" customWidth="1"/>
    <col min="2230" max="2230" width="30.625" customWidth="1"/>
    <col min="2481" max="2481" width="23.25" customWidth="1"/>
    <col min="2482" max="2482" width="10.625" customWidth="1"/>
    <col min="2483" max="2483" width="9.375" customWidth="1"/>
    <col min="2484" max="2484" width="14.625" customWidth="1"/>
    <col min="2485" max="2485" width="12.75" customWidth="1"/>
    <col min="2486" max="2486" width="30.625" customWidth="1"/>
    <col min="2737" max="2737" width="23.25" customWidth="1"/>
    <col min="2738" max="2738" width="10.625" customWidth="1"/>
    <col min="2739" max="2739" width="9.375" customWidth="1"/>
    <col min="2740" max="2740" width="14.625" customWidth="1"/>
    <col min="2741" max="2741" width="12.75" customWidth="1"/>
    <col min="2742" max="2742" width="30.625" customWidth="1"/>
    <col min="2993" max="2993" width="23.25" customWidth="1"/>
    <col min="2994" max="2994" width="10.625" customWidth="1"/>
    <col min="2995" max="2995" width="9.375" customWidth="1"/>
    <col min="2996" max="2996" width="14.625" customWidth="1"/>
    <col min="2997" max="2997" width="12.75" customWidth="1"/>
    <col min="2998" max="2998" width="30.625" customWidth="1"/>
    <col min="3249" max="3249" width="23.25" customWidth="1"/>
    <col min="3250" max="3250" width="10.625" customWidth="1"/>
    <col min="3251" max="3251" width="9.375" customWidth="1"/>
    <col min="3252" max="3252" width="14.625" customWidth="1"/>
    <col min="3253" max="3253" width="12.75" customWidth="1"/>
    <col min="3254" max="3254" width="30.625" customWidth="1"/>
    <col min="3505" max="3505" width="23.25" customWidth="1"/>
    <col min="3506" max="3506" width="10.625" customWidth="1"/>
    <col min="3507" max="3507" width="9.375" customWidth="1"/>
    <col min="3508" max="3508" width="14.625" customWidth="1"/>
    <col min="3509" max="3509" width="12.75" customWidth="1"/>
    <col min="3510" max="3510" width="30.625" customWidth="1"/>
    <col min="3761" max="3761" width="23.25" customWidth="1"/>
    <col min="3762" max="3762" width="10.625" customWidth="1"/>
    <col min="3763" max="3763" width="9.375" customWidth="1"/>
    <col min="3764" max="3764" width="14.625" customWidth="1"/>
    <col min="3765" max="3765" width="12.75" customWidth="1"/>
    <col min="3766" max="3766" width="30.625" customWidth="1"/>
    <col min="4017" max="4017" width="23.25" customWidth="1"/>
    <col min="4018" max="4018" width="10.625" customWidth="1"/>
    <col min="4019" max="4019" width="9.375" customWidth="1"/>
    <col min="4020" max="4020" width="14.625" customWidth="1"/>
    <col min="4021" max="4021" width="12.75" customWidth="1"/>
    <col min="4022" max="4022" width="30.625" customWidth="1"/>
    <col min="4273" max="4273" width="23.25" customWidth="1"/>
    <col min="4274" max="4274" width="10.625" customWidth="1"/>
    <col min="4275" max="4275" width="9.375" customWidth="1"/>
    <col min="4276" max="4276" width="14.625" customWidth="1"/>
    <col min="4277" max="4277" width="12.75" customWidth="1"/>
    <col min="4278" max="4278" width="30.625" customWidth="1"/>
    <col min="4529" max="4529" width="23.25" customWidth="1"/>
    <col min="4530" max="4530" width="10.625" customWidth="1"/>
    <col min="4531" max="4531" width="9.375" customWidth="1"/>
    <col min="4532" max="4532" width="14.625" customWidth="1"/>
    <col min="4533" max="4533" width="12.75" customWidth="1"/>
    <col min="4534" max="4534" width="30.625" customWidth="1"/>
    <col min="4785" max="4785" width="23.25" customWidth="1"/>
    <col min="4786" max="4786" width="10.625" customWidth="1"/>
    <col min="4787" max="4787" width="9.375" customWidth="1"/>
    <col min="4788" max="4788" width="14.625" customWidth="1"/>
    <col min="4789" max="4789" width="12.75" customWidth="1"/>
    <col min="4790" max="4790" width="30.625" customWidth="1"/>
    <col min="5041" max="5041" width="23.25" customWidth="1"/>
    <col min="5042" max="5042" width="10.625" customWidth="1"/>
    <col min="5043" max="5043" width="9.375" customWidth="1"/>
    <col min="5044" max="5044" width="14.625" customWidth="1"/>
    <col min="5045" max="5045" width="12.75" customWidth="1"/>
    <col min="5046" max="5046" width="30.625" customWidth="1"/>
    <col min="5297" max="5297" width="23.25" customWidth="1"/>
    <col min="5298" max="5298" width="10.625" customWidth="1"/>
    <col min="5299" max="5299" width="9.375" customWidth="1"/>
    <col min="5300" max="5300" width="14.625" customWidth="1"/>
    <col min="5301" max="5301" width="12.75" customWidth="1"/>
    <col min="5302" max="5302" width="30.625" customWidth="1"/>
    <col min="5553" max="5553" width="23.25" customWidth="1"/>
    <col min="5554" max="5554" width="10.625" customWidth="1"/>
    <col min="5555" max="5555" width="9.375" customWidth="1"/>
    <col min="5556" max="5556" width="14.625" customWidth="1"/>
    <col min="5557" max="5557" width="12.75" customWidth="1"/>
    <col min="5558" max="5558" width="30.625" customWidth="1"/>
    <col min="5809" max="5809" width="23.25" customWidth="1"/>
    <col min="5810" max="5810" width="10.625" customWidth="1"/>
    <col min="5811" max="5811" width="9.375" customWidth="1"/>
    <col min="5812" max="5812" width="14.625" customWidth="1"/>
    <col min="5813" max="5813" width="12.75" customWidth="1"/>
    <col min="5814" max="5814" width="30.625" customWidth="1"/>
    <col min="6065" max="6065" width="23.25" customWidth="1"/>
    <col min="6066" max="6066" width="10.625" customWidth="1"/>
    <col min="6067" max="6067" width="9.375" customWidth="1"/>
    <col min="6068" max="6068" width="14.625" customWidth="1"/>
    <col min="6069" max="6069" width="12.75" customWidth="1"/>
    <col min="6070" max="6070" width="30.625" customWidth="1"/>
    <col min="6321" max="6321" width="23.25" customWidth="1"/>
    <col min="6322" max="6322" width="10.625" customWidth="1"/>
    <col min="6323" max="6323" width="9.375" customWidth="1"/>
    <col min="6324" max="6324" width="14.625" customWidth="1"/>
    <col min="6325" max="6325" width="12.75" customWidth="1"/>
    <col min="6326" max="6326" width="30.625" customWidth="1"/>
    <col min="6577" max="6577" width="23.25" customWidth="1"/>
    <col min="6578" max="6578" width="10.625" customWidth="1"/>
    <col min="6579" max="6579" width="9.375" customWidth="1"/>
    <col min="6580" max="6580" width="14.625" customWidth="1"/>
    <col min="6581" max="6581" width="12.75" customWidth="1"/>
    <col min="6582" max="6582" width="30.625" customWidth="1"/>
    <col min="6833" max="6833" width="23.25" customWidth="1"/>
    <col min="6834" max="6834" width="10.625" customWidth="1"/>
    <col min="6835" max="6835" width="9.375" customWidth="1"/>
    <col min="6836" max="6836" width="14.625" customWidth="1"/>
    <col min="6837" max="6837" width="12.75" customWidth="1"/>
    <col min="6838" max="6838" width="30.625" customWidth="1"/>
    <col min="7089" max="7089" width="23.25" customWidth="1"/>
    <col min="7090" max="7090" width="10.625" customWidth="1"/>
    <col min="7091" max="7091" width="9.375" customWidth="1"/>
    <col min="7092" max="7092" width="14.625" customWidth="1"/>
    <col min="7093" max="7093" width="12.75" customWidth="1"/>
    <col min="7094" max="7094" width="30.625" customWidth="1"/>
    <col min="7345" max="7345" width="23.25" customWidth="1"/>
    <col min="7346" max="7346" width="10.625" customWidth="1"/>
    <col min="7347" max="7347" width="9.375" customWidth="1"/>
    <col min="7348" max="7348" width="14.625" customWidth="1"/>
    <col min="7349" max="7349" width="12.75" customWidth="1"/>
    <col min="7350" max="7350" width="30.625" customWidth="1"/>
    <col min="7601" max="7601" width="23.25" customWidth="1"/>
    <col min="7602" max="7602" width="10.625" customWidth="1"/>
    <col min="7603" max="7603" width="9.375" customWidth="1"/>
    <col min="7604" max="7604" width="14.625" customWidth="1"/>
    <col min="7605" max="7605" width="12.75" customWidth="1"/>
    <col min="7606" max="7606" width="30.625" customWidth="1"/>
    <col min="7857" max="7857" width="23.25" customWidth="1"/>
    <col min="7858" max="7858" width="10.625" customWidth="1"/>
    <col min="7859" max="7859" width="9.375" customWidth="1"/>
    <col min="7860" max="7860" width="14.625" customWidth="1"/>
    <col min="7861" max="7861" width="12.75" customWidth="1"/>
    <col min="7862" max="7862" width="30.625" customWidth="1"/>
    <col min="8113" max="8113" width="23.25" customWidth="1"/>
    <col min="8114" max="8114" width="10.625" customWidth="1"/>
    <col min="8115" max="8115" width="9.375" customWidth="1"/>
    <col min="8116" max="8116" width="14.625" customWidth="1"/>
    <col min="8117" max="8117" width="12.75" customWidth="1"/>
    <col min="8118" max="8118" width="30.625" customWidth="1"/>
    <col min="8369" max="8369" width="23.25" customWidth="1"/>
    <col min="8370" max="8370" width="10.625" customWidth="1"/>
    <col min="8371" max="8371" width="9.375" customWidth="1"/>
    <col min="8372" max="8372" width="14.625" customWidth="1"/>
    <col min="8373" max="8373" width="12.75" customWidth="1"/>
    <col min="8374" max="8374" width="30.625" customWidth="1"/>
    <col min="8625" max="8625" width="23.25" customWidth="1"/>
    <col min="8626" max="8626" width="10.625" customWidth="1"/>
    <col min="8627" max="8627" width="9.375" customWidth="1"/>
    <col min="8628" max="8628" width="14.625" customWidth="1"/>
    <col min="8629" max="8629" width="12.75" customWidth="1"/>
    <col min="8630" max="8630" width="30.625" customWidth="1"/>
    <col min="8881" max="8881" width="23.25" customWidth="1"/>
    <col min="8882" max="8882" width="10.625" customWidth="1"/>
    <col min="8883" max="8883" width="9.375" customWidth="1"/>
    <col min="8884" max="8884" width="14.625" customWidth="1"/>
    <col min="8885" max="8885" width="12.75" customWidth="1"/>
    <col min="8886" max="8886" width="30.625" customWidth="1"/>
    <col min="9137" max="9137" width="23.25" customWidth="1"/>
    <col min="9138" max="9138" width="10.625" customWidth="1"/>
    <col min="9139" max="9139" width="9.375" customWidth="1"/>
    <col min="9140" max="9140" width="14.625" customWidth="1"/>
    <col min="9141" max="9141" width="12.75" customWidth="1"/>
    <col min="9142" max="9142" width="30.625" customWidth="1"/>
    <col min="9393" max="9393" width="23.25" customWidth="1"/>
    <col min="9394" max="9394" width="10.625" customWidth="1"/>
    <col min="9395" max="9395" width="9.375" customWidth="1"/>
    <col min="9396" max="9396" width="14.625" customWidth="1"/>
    <col min="9397" max="9397" width="12.75" customWidth="1"/>
    <col min="9398" max="9398" width="30.625" customWidth="1"/>
    <col min="9649" max="9649" width="23.25" customWidth="1"/>
    <col min="9650" max="9650" width="10.625" customWidth="1"/>
    <col min="9651" max="9651" width="9.375" customWidth="1"/>
    <col min="9652" max="9652" width="14.625" customWidth="1"/>
    <col min="9653" max="9653" width="12.75" customWidth="1"/>
    <col min="9654" max="9654" width="30.625" customWidth="1"/>
    <col min="9905" max="9905" width="23.25" customWidth="1"/>
    <col min="9906" max="9906" width="10.625" customWidth="1"/>
    <col min="9907" max="9907" width="9.375" customWidth="1"/>
    <col min="9908" max="9908" width="14.625" customWidth="1"/>
    <col min="9909" max="9909" width="12.75" customWidth="1"/>
    <col min="9910" max="9910" width="30.625" customWidth="1"/>
    <col min="10161" max="10161" width="23.25" customWidth="1"/>
    <col min="10162" max="10162" width="10.625" customWidth="1"/>
    <col min="10163" max="10163" width="9.375" customWidth="1"/>
    <col min="10164" max="10164" width="14.625" customWidth="1"/>
    <col min="10165" max="10165" width="12.75" customWidth="1"/>
    <col min="10166" max="10166" width="30.625" customWidth="1"/>
    <col min="10417" max="10417" width="23.25" customWidth="1"/>
    <col min="10418" max="10418" width="10.625" customWidth="1"/>
    <col min="10419" max="10419" width="9.375" customWidth="1"/>
    <col min="10420" max="10420" width="14.625" customWidth="1"/>
    <col min="10421" max="10421" width="12.75" customWidth="1"/>
    <col min="10422" max="10422" width="30.625" customWidth="1"/>
    <col min="10673" max="10673" width="23.25" customWidth="1"/>
    <col min="10674" max="10674" width="10.625" customWidth="1"/>
    <col min="10675" max="10675" width="9.375" customWidth="1"/>
    <col min="10676" max="10676" width="14.625" customWidth="1"/>
    <col min="10677" max="10677" width="12.75" customWidth="1"/>
    <col min="10678" max="10678" width="30.625" customWidth="1"/>
    <col min="10929" max="10929" width="23.25" customWidth="1"/>
    <col min="10930" max="10930" width="10.625" customWidth="1"/>
    <col min="10931" max="10931" width="9.375" customWidth="1"/>
    <col min="10932" max="10932" width="14.625" customWidth="1"/>
    <col min="10933" max="10933" width="12.75" customWidth="1"/>
    <col min="10934" max="10934" width="30.625" customWidth="1"/>
    <col min="11185" max="11185" width="23.25" customWidth="1"/>
    <col min="11186" max="11186" width="10.625" customWidth="1"/>
    <col min="11187" max="11187" width="9.375" customWidth="1"/>
    <col min="11188" max="11188" width="14.625" customWidth="1"/>
    <col min="11189" max="11189" width="12.75" customWidth="1"/>
    <col min="11190" max="11190" width="30.625" customWidth="1"/>
    <col min="11441" max="11441" width="23.25" customWidth="1"/>
    <col min="11442" max="11442" width="10.625" customWidth="1"/>
    <col min="11443" max="11443" width="9.375" customWidth="1"/>
    <col min="11444" max="11444" width="14.625" customWidth="1"/>
    <col min="11445" max="11445" width="12.75" customWidth="1"/>
    <col min="11446" max="11446" width="30.625" customWidth="1"/>
    <col min="11697" max="11697" width="23.25" customWidth="1"/>
    <col min="11698" max="11698" width="10.625" customWidth="1"/>
    <col min="11699" max="11699" width="9.375" customWidth="1"/>
    <col min="11700" max="11700" width="14.625" customWidth="1"/>
    <col min="11701" max="11701" width="12.75" customWidth="1"/>
    <col min="11702" max="11702" width="30.625" customWidth="1"/>
    <col min="11953" max="11953" width="23.25" customWidth="1"/>
    <col min="11954" max="11954" width="10.625" customWidth="1"/>
    <col min="11955" max="11955" width="9.375" customWidth="1"/>
    <col min="11956" max="11956" width="14.625" customWidth="1"/>
    <col min="11957" max="11957" width="12.75" customWidth="1"/>
    <col min="11958" max="11958" width="30.625" customWidth="1"/>
    <col min="12209" max="12209" width="23.25" customWidth="1"/>
    <col min="12210" max="12210" width="10.625" customWidth="1"/>
    <col min="12211" max="12211" width="9.375" customWidth="1"/>
    <col min="12212" max="12212" width="14.625" customWidth="1"/>
    <col min="12213" max="12213" width="12.75" customWidth="1"/>
    <col min="12214" max="12214" width="30.625" customWidth="1"/>
    <col min="12465" max="12465" width="23.25" customWidth="1"/>
    <col min="12466" max="12466" width="10.625" customWidth="1"/>
    <col min="12467" max="12467" width="9.375" customWidth="1"/>
    <col min="12468" max="12468" width="14.625" customWidth="1"/>
    <col min="12469" max="12469" width="12.75" customWidth="1"/>
    <col min="12470" max="12470" width="30.625" customWidth="1"/>
    <col min="12721" max="12721" width="23.25" customWidth="1"/>
    <col min="12722" max="12722" width="10.625" customWidth="1"/>
    <col min="12723" max="12723" width="9.375" customWidth="1"/>
    <col min="12724" max="12724" width="14.625" customWidth="1"/>
    <col min="12725" max="12725" width="12.75" customWidth="1"/>
    <col min="12726" max="12726" width="30.625" customWidth="1"/>
    <col min="12977" max="12977" width="23.25" customWidth="1"/>
    <col min="12978" max="12978" width="10.625" customWidth="1"/>
    <col min="12979" max="12979" width="9.375" customWidth="1"/>
    <col min="12980" max="12980" width="14.625" customWidth="1"/>
    <col min="12981" max="12981" width="12.75" customWidth="1"/>
    <col min="12982" max="12982" width="30.625" customWidth="1"/>
    <col min="13233" max="13233" width="23.25" customWidth="1"/>
    <col min="13234" max="13234" width="10.625" customWidth="1"/>
    <col min="13235" max="13235" width="9.375" customWidth="1"/>
    <col min="13236" max="13236" width="14.625" customWidth="1"/>
    <col min="13237" max="13237" width="12.75" customWidth="1"/>
    <col min="13238" max="13238" width="30.625" customWidth="1"/>
    <col min="13489" max="13489" width="23.25" customWidth="1"/>
    <col min="13490" max="13490" width="10.625" customWidth="1"/>
    <col min="13491" max="13491" width="9.375" customWidth="1"/>
    <col min="13492" max="13492" width="14.625" customWidth="1"/>
    <col min="13493" max="13493" width="12.75" customWidth="1"/>
    <col min="13494" max="13494" width="30.625" customWidth="1"/>
    <col min="13745" max="13745" width="23.25" customWidth="1"/>
    <col min="13746" max="13746" width="10.625" customWidth="1"/>
    <col min="13747" max="13747" width="9.375" customWidth="1"/>
    <col min="13748" max="13748" width="14.625" customWidth="1"/>
    <col min="13749" max="13749" width="12.75" customWidth="1"/>
    <col min="13750" max="13750" width="30.625" customWidth="1"/>
    <col min="14001" max="14001" width="23.25" customWidth="1"/>
    <col min="14002" max="14002" width="10.625" customWidth="1"/>
    <col min="14003" max="14003" width="9.375" customWidth="1"/>
    <col min="14004" max="14004" width="14.625" customWidth="1"/>
    <col min="14005" max="14005" width="12.75" customWidth="1"/>
    <col min="14006" max="14006" width="30.625" customWidth="1"/>
    <col min="14257" max="14257" width="23.25" customWidth="1"/>
    <col min="14258" max="14258" width="10.625" customWidth="1"/>
    <col min="14259" max="14259" width="9.375" customWidth="1"/>
    <col min="14260" max="14260" width="14.625" customWidth="1"/>
    <col min="14261" max="14261" width="12.75" customWidth="1"/>
    <col min="14262" max="14262" width="30.625" customWidth="1"/>
    <col min="14513" max="14513" width="23.25" customWidth="1"/>
    <col min="14514" max="14514" width="10.625" customWidth="1"/>
    <col min="14515" max="14515" width="9.375" customWidth="1"/>
    <col min="14516" max="14516" width="14.625" customWidth="1"/>
    <col min="14517" max="14517" width="12.75" customWidth="1"/>
    <col min="14518" max="14518" width="30.625" customWidth="1"/>
    <col min="14769" max="14769" width="23.25" customWidth="1"/>
    <col min="14770" max="14770" width="10.625" customWidth="1"/>
    <col min="14771" max="14771" width="9.375" customWidth="1"/>
    <col min="14772" max="14772" width="14.625" customWidth="1"/>
    <col min="14773" max="14773" width="12.75" customWidth="1"/>
    <col min="14774" max="14774" width="30.625" customWidth="1"/>
    <col min="15025" max="15025" width="23.25" customWidth="1"/>
    <col min="15026" max="15026" width="10.625" customWidth="1"/>
    <col min="15027" max="15027" width="9.375" customWidth="1"/>
    <col min="15028" max="15028" width="14.625" customWidth="1"/>
    <col min="15029" max="15029" width="12.75" customWidth="1"/>
    <col min="15030" max="15030" width="30.625" customWidth="1"/>
    <col min="15281" max="15281" width="23.25" customWidth="1"/>
    <col min="15282" max="15282" width="10.625" customWidth="1"/>
    <col min="15283" max="15283" width="9.375" customWidth="1"/>
    <col min="15284" max="15284" width="14.625" customWidth="1"/>
    <col min="15285" max="15285" width="12.75" customWidth="1"/>
    <col min="15286" max="15286" width="30.625" customWidth="1"/>
    <col min="15537" max="15537" width="23.25" customWidth="1"/>
    <col min="15538" max="15538" width="10.625" customWidth="1"/>
    <col min="15539" max="15539" width="9.375" customWidth="1"/>
    <col min="15540" max="15540" width="14.625" customWidth="1"/>
    <col min="15541" max="15541" width="12.75" customWidth="1"/>
    <col min="15542" max="15542" width="30.625" customWidth="1"/>
    <col min="15793" max="15793" width="23.25" customWidth="1"/>
    <col min="15794" max="15794" width="10.625" customWidth="1"/>
    <col min="15795" max="15795" width="9.375" customWidth="1"/>
    <col min="15796" max="15796" width="14.625" customWidth="1"/>
    <col min="15797" max="15797" width="12.75" customWidth="1"/>
    <col min="15798" max="15798" width="30.625" customWidth="1"/>
    <col min="16049" max="16049" width="23.25" customWidth="1"/>
    <col min="16050" max="16050" width="10.625" customWidth="1"/>
    <col min="16051" max="16051" width="9.375" customWidth="1"/>
    <col min="16052" max="16052" width="14.625" customWidth="1"/>
    <col min="16053" max="16053" width="12.75" customWidth="1"/>
    <col min="16054" max="16054" width="30.625" customWidth="1"/>
  </cols>
  <sheetData>
    <row r="1" spans="1:4" s="17" customFormat="1" ht="21" customHeight="1" x14ac:dyDescent="0.2">
      <c r="A1" s="21"/>
      <c r="B1" s="204" t="s">
        <v>149</v>
      </c>
      <c r="C1" s="204"/>
      <c r="D1" s="204"/>
    </row>
    <row r="2" spans="1:4" s="34" customFormat="1" ht="16.5" customHeight="1" x14ac:dyDescent="0.2">
      <c r="B2" s="57" t="s">
        <v>32</v>
      </c>
      <c r="C2" s="45" t="s">
        <v>75</v>
      </c>
      <c r="D2" s="57" t="s">
        <v>76</v>
      </c>
    </row>
    <row r="3" spans="1:4" ht="44.25" customHeight="1" x14ac:dyDescent="0.2">
      <c r="B3" s="18" t="s">
        <v>52</v>
      </c>
      <c r="C3" s="46">
        <v>42191</v>
      </c>
      <c r="D3" s="47" t="s">
        <v>300</v>
      </c>
    </row>
    <row r="4" spans="1:4" ht="44.25" customHeight="1" x14ac:dyDescent="0.2">
      <c r="B4" s="18" t="s">
        <v>53</v>
      </c>
      <c r="C4" s="46">
        <v>42191</v>
      </c>
      <c r="D4" s="47" t="s">
        <v>299</v>
      </c>
    </row>
    <row r="5" spans="1:4" ht="47.25" customHeight="1" x14ac:dyDescent="0.2">
      <c r="B5" s="18" t="s">
        <v>54</v>
      </c>
      <c r="C5" s="46">
        <v>42191</v>
      </c>
      <c r="D5" s="47" t="s">
        <v>298</v>
      </c>
    </row>
    <row r="6" spans="1:4" ht="33.75" customHeight="1" x14ac:dyDescent="0.2">
      <c r="B6" s="18" t="s">
        <v>55</v>
      </c>
      <c r="C6" s="46">
        <v>42222</v>
      </c>
      <c r="D6" s="47" t="s">
        <v>297</v>
      </c>
    </row>
    <row r="7" spans="1:4" ht="33" customHeight="1" x14ac:dyDescent="0.2">
      <c r="B7" s="18" t="s">
        <v>56</v>
      </c>
      <c r="C7" s="46">
        <v>42564</v>
      </c>
      <c r="D7" s="47" t="s">
        <v>295</v>
      </c>
    </row>
    <row r="8" spans="1:4" ht="33.75" customHeight="1" x14ac:dyDescent="0.2">
      <c r="B8" s="18" t="s">
        <v>63</v>
      </c>
      <c r="C8" s="46">
        <v>42922</v>
      </c>
      <c r="D8" s="47" t="s">
        <v>302</v>
      </c>
    </row>
    <row r="9" spans="1:4" ht="33" customHeight="1" x14ac:dyDescent="0.2">
      <c r="B9" s="18" t="s">
        <v>64</v>
      </c>
      <c r="C9" s="46">
        <v>42922</v>
      </c>
      <c r="D9" s="47" t="s">
        <v>304</v>
      </c>
    </row>
    <row r="10" spans="1:4" ht="25.5" customHeight="1" x14ac:dyDescent="0.2">
      <c r="B10" s="18" t="s">
        <v>65</v>
      </c>
      <c r="C10" s="46">
        <v>42953</v>
      </c>
      <c r="D10" s="47" t="s">
        <v>166</v>
      </c>
    </row>
    <row r="11" spans="1:4" ht="33.75" customHeight="1" x14ac:dyDescent="0.2">
      <c r="B11" s="18" t="s">
        <v>66</v>
      </c>
      <c r="C11" s="46">
        <v>42953</v>
      </c>
      <c r="D11" s="47" t="s">
        <v>294</v>
      </c>
    </row>
    <row r="12" spans="1:4" ht="32.25" customHeight="1" x14ac:dyDescent="0.2">
      <c r="B12" s="18" t="s">
        <v>60</v>
      </c>
      <c r="C12" s="46">
        <v>42953</v>
      </c>
      <c r="D12" s="47" t="s">
        <v>296</v>
      </c>
    </row>
    <row r="13" spans="1:4" ht="21" customHeight="1" x14ac:dyDescent="0.2">
      <c r="B13" s="18" t="s">
        <v>61</v>
      </c>
      <c r="C13" s="46">
        <v>42953</v>
      </c>
      <c r="D13" s="47" t="s">
        <v>165</v>
      </c>
    </row>
    <row r="14" spans="1:4" ht="36" customHeight="1" x14ac:dyDescent="0.2">
      <c r="B14" s="18" t="s">
        <v>62</v>
      </c>
      <c r="C14" s="46">
        <v>42953</v>
      </c>
      <c r="D14" s="47" t="s">
        <v>303</v>
      </c>
    </row>
    <row r="15" spans="1:4" ht="48" customHeight="1" x14ac:dyDescent="0.2">
      <c r="B15" s="18" t="s">
        <v>67</v>
      </c>
      <c r="C15" s="46">
        <v>42953</v>
      </c>
      <c r="D15" s="47" t="s">
        <v>301</v>
      </c>
    </row>
    <row r="16" spans="1:4" ht="34.5" customHeight="1" x14ac:dyDescent="0.2">
      <c r="B16" s="18" t="s">
        <v>59</v>
      </c>
      <c r="C16" s="46">
        <v>42799</v>
      </c>
      <c r="D16" s="47" t="s">
        <v>142</v>
      </c>
    </row>
    <row r="17" spans="2:4" ht="34.5" customHeight="1" x14ac:dyDescent="0.2">
      <c r="B17" s="48" t="s">
        <v>131</v>
      </c>
      <c r="C17" s="49">
        <v>43285</v>
      </c>
      <c r="D17" s="47" t="s">
        <v>176</v>
      </c>
    </row>
    <row r="18" spans="2:4" ht="21.75" customHeight="1" x14ac:dyDescent="0.2">
      <c r="B18" s="19" t="s">
        <v>117</v>
      </c>
      <c r="C18" s="46">
        <v>43320</v>
      </c>
      <c r="D18" s="47" t="s">
        <v>118</v>
      </c>
    </row>
    <row r="19" spans="2:4" ht="19.5" customHeight="1" x14ac:dyDescent="0.2">
      <c r="B19" s="19" t="s">
        <v>144</v>
      </c>
      <c r="C19" s="46">
        <v>43320</v>
      </c>
      <c r="D19" s="47" t="s">
        <v>119</v>
      </c>
    </row>
    <row r="20" spans="2:4" ht="21" customHeight="1" x14ac:dyDescent="0.2">
      <c r="B20" s="19" t="s">
        <v>120</v>
      </c>
      <c r="C20" s="46">
        <v>43320</v>
      </c>
      <c r="D20" s="47" t="s">
        <v>121</v>
      </c>
    </row>
    <row r="21" spans="2:4" ht="18" customHeight="1" x14ac:dyDescent="0.2">
      <c r="B21" s="7" t="s">
        <v>122</v>
      </c>
      <c r="C21" s="46">
        <v>43320</v>
      </c>
      <c r="D21" s="47" t="s">
        <v>293</v>
      </c>
    </row>
    <row r="22" spans="2:4" ht="21" customHeight="1" x14ac:dyDescent="0.2">
      <c r="B22" s="19" t="s">
        <v>123</v>
      </c>
      <c r="C22" s="46">
        <v>43320</v>
      </c>
      <c r="D22" s="47" t="s">
        <v>292</v>
      </c>
    </row>
    <row r="23" spans="2:4" ht="26.25" customHeight="1" x14ac:dyDescent="0.2">
      <c r="B23" s="7" t="s">
        <v>145</v>
      </c>
      <c r="C23" s="46">
        <v>43320</v>
      </c>
      <c r="D23" s="47" t="s">
        <v>177</v>
      </c>
    </row>
    <row r="24" spans="2:4" ht="16.5" customHeight="1" x14ac:dyDescent="0.2">
      <c r="B24" s="19" t="s">
        <v>146</v>
      </c>
      <c r="C24" s="46">
        <v>43320</v>
      </c>
      <c r="D24" s="47" t="s">
        <v>124</v>
      </c>
    </row>
    <row r="25" spans="2:4" ht="16.5" customHeight="1" x14ac:dyDescent="0.2">
      <c r="B25" s="19" t="s">
        <v>191</v>
      </c>
      <c r="C25" s="46">
        <v>43417</v>
      </c>
      <c r="D25" s="47" t="s">
        <v>262</v>
      </c>
    </row>
    <row r="26" spans="2:4" ht="16.5" customHeight="1" x14ac:dyDescent="0.2">
      <c r="B26" s="19" t="s">
        <v>289</v>
      </c>
      <c r="C26" s="46">
        <v>43478</v>
      </c>
      <c r="D26" s="47" t="s">
        <v>290</v>
      </c>
    </row>
    <row r="27" spans="2:4" ht="16.5" customHeight="1" x14ac:dyDescent="0.2">
      <c r="B27" s="19" t="s">
        <v>288</v>
      </c>
      <c r="C27" s="46">
        <v>43478</v>
      </c>
      <c r="D27" s="47" t="s">
        <v>291</v>
      </c>
    </row>
    <row r="28" spans="2:4" ht="34.5" customHeight="1" x14ac:dyDescent="0.2">
      <c r="B28" s="18" t="s">
        <v>57</v>
      </c>
      <c r="C28" s="46">
        <v>42591</v>
      </c>
      <c r="D28" s="47" t="s">
        <v>167</v>
      </c>
    </row>
    <row r="29" spans="2:4" ht="35.25" customHeight="1" x14ac:dyDescent="0.2">
      <c r="B29" s="50" t="s">
        <v>58</v>
      </c>
      <c r="C29" s="46">
        <v>42740</v>
      </c>
      <c r="D29" s="47" t="s">
        <v>148</v>
      </c>
    </row>
    <row r="30" spans="2:4" ht="36" customHeight="1" x14ac:dyDescent="0.2">
      <c r="B30" s="19" t="s">
        <v>82</v>
      </c>
      <c r="C30" s="46">
        <v>43237</v>
      </c>
      <c r="D30" s="47" t="s">
        <v>147</v>
      </c>
    </row>
    <row r="31" spans="2:4" ht="29.25" customHeight="1" x14ac:dyDescent="0.2">
      <c r="B31" s="56" t="s">
        <v>200</v>
      </c>
      <c r="C31" s="78">
        <v>43410</v>
      </c>
      <c r="D31" s="79" t="s">
        <v>206</v>
      </c>
    </row>
    <row r="32" spans="2:4" ht="47.25" customHeight="1" x14ac:dyDescent="0.2">
      <c r="B32" s="19" t="s">
        <v>151</v>
      </c>
      <c r="C32" s="46">
        <v>43075</v>
      </c>
      <c r="D32" s="47" t="s">
        <v>164</v>
      </c>
    </row>
    <row r="33" spans="2:4" ht="51.75" customHeight="1" x14ac:dyDescent="0.2">
      <c r="B33" s="19" t="s">
        <v>150</v>
      </c>
      <c r="C33" s="46">
        <v>43121</v>
      </c>
      <c r="D33" s="47" t="s">
        <v>163</v>
      </c>
    </row>
    <row r="34" spans="2:4" ht="46.5" customHeight="1" x14ac:dyDescent="0.2">
      <c r="B34" s="68" t="s">
        <v>175</v>
      </c>
      <c r="C34" s="46">
        <v>43380</v>
      </c>
      <c r="D34" s="47" t="s">
        <v>269</v>
      </c>
    </row>
    <row r="35" spans="2:4" ht="18.75" customHeight="1" x14ac:dyDescent="0.2"/>
    <row r="36" spans="2:4" ht="27.75" customHeight="1" x14ac:dyDescent="0.2"/>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rightToLeft="1" topLeftCell="B1" zoomScaleNormal="100" workbookViewId="0">
      <selection activeCell="E4" sqref="E4"/>
    </sheetView>
  </sheetViews>
  <sheetFormatPr defaultRowHeight="14.25" x14ac:dyDescent="0.2"/>
  <cols>
    <col min="1" max="1" width="2.75" style="14" hidden="1" customWidth="1"/>
    <col min="2" max="2" width="1.125" style="14" customWidth="1"/>
    <col min="3" max="3" width="14.875" style="14" customWidth="1"/>
    <col min="4" max="4" width="83.625" style="14" customWidth="1"/>
    <col min="5" max="5" width="23.25" style="14" customWidth="1"/>
    <col min="6" max="6" width="20.625" style="14" customWidth="1"/>
    <col min="7" max="63" width="9" style="14"/>
    <col min="64" max="64" width="0" style="14" hidden="1" customWidth="1"/>
    <col min="65" max="65" width="1" style="14" customWidth="1"/>
    <col min="66" max="66" width="21.75" style="14" customWidth="1"/>
    <col min="67" max="67" width="91.875" style="14" customWidth="1"/>
    <col min="68" max="319" width="9" style="14"/>
    <col min="320" max="320" width="0" style="14" hidden="1" customWidth="1"/>
    <col min="321" max="321" width="1" style="14" customWidth="1"/>
    <col min="322" max="322" width="21.75" style="14" customWidth="1"/>
    <col min="323" max="323" width="91.875" style="14" customWidth="1"/>
    <col min="324" max="575" width="9" style="14"/>
    <col min="576" max="576" width="0" style="14" hidden="1" customWidth="1"/>
    <col min="577" max="577" width="1" style="14" customWidth="1"/>
    <col min="578" max="578" width="21.75" style="14" customWidth="1"/>
    <col min="579" max="579" width="91.875" style="14" customWidth="1"/>
    <col min="580" max="831" width="9" style="14"/>
    <col min="832" max="832" width="0" style="14" hidden="1" customWidth="1"/>
    <col min="833" max="833" width="1" style="14" customWidth="1"/>
    <col min="834" max="834" width="21.75" style="14" customWidth="1"/>
    <col min="835" max="835" width="91.875" style="14" customWidth="1"/>
    <col min="836" max="1087" width="9" style="14"/>
    <col min="1088" max="1088" width="0" style="14" hidden="1" customWidth="1"/>
    <col min="1089" max="1089" width="1" style="14" customWidth="1"/>
    <col min="1090" max="1090" width="21.75" style="14" customWidth="1"/>
    <col min="1091" max="1091" width="91.875" style="14" customWidth="1"/>
    <col min="1092" max="1343" width="9" style="14"/>
    <col min="1344" max="1344" width="0" style="14" hidden="1" customWidth="1"/>
    <col min="1345" max="1345" width="1" style="14" customWidth="1"/>
    <col min="1346" max="1346" width="21.75" style="14" customWidth="1"/>
    <col min="1347" max="1347" width="91.875" style="14" customWidth="1"/>
    <col min="1348" max="1599" width="9" style="14"/>
    <col min="1600" max="1600" width="0" style="14" hidden="1" customWidth="1"/>
    <col min="1601" max="1601" width="1" style="14" customWidth="1"/>
    <col min="1602" max="1602" width="21.75" style="14" customWidth="1"/>
    <col min="1603" max="1603" width="91.875" style="14" customWidth="1"/>
    <col min="1604" max="1855" width="9" style="14"/>
    <col min="1856" max="1856" width="0" style="14" hidden="1" customWidth="1"/>
    <col min="1857" max="1857" width="1" style="14" customWidth="1"/>
    <col min="1858" max="1858" width="21.75" style="14" customWidth="1"/>
    <col min="1859" max="1859" width="91.875" style="14" customWidth="1"/>
    <col min="1860" max="2111" width="9" style="14"/>
    <col min="2112" max="2112" width="0" style="14" hidden="1" customWidth="1"/>
    <col min="2113" max="2113" width="1" style="14" customWidth="1"/>
    <col min="2114" max="2114" width="21.75" style="14" customWidth="1"/>
    <col min="2115" max="2115" width="91.875" style="14" customWidth="1"/>
    <col min="2116" max="2367" width="9" style="14"/>
    <col min="2368" max="2368" width="0" style="14" hidden="1" customWidth="1"/>
    <col min="2369" max="2369" width="1" style="14" customWidth="1"/>
    <col min="2370" max="2370" width="21.75" style="14" customWidth="1"/>
    <col min="2371" max="2371" width="91.875" style="14" customWidth="1"/>
    <col min="2372" max="2623" width="9" style="14"/>
    <col min="2624" max="2624" width="0" style="14" hidden="1" customWidth="1"/>
    <col min="2625" max="2625" width="1" style="14" customWidth="1"/>
    <col min="2626" max="2626" width="21.75" style="14" customWidth="1"/>
    <col min="2627" max="2627" width="91.875" style="14" customWidth="1"/>
    <col min="2628" max="2879" width="9" style="14"/>
    <col min="2880" max="2880" width="0" style="14" hidden="1" customWidth="1"/>
    <col min="2881" max="2881" width="1" style="14" customWidth="1"/>
    <col min="2882" max="2882" width="21.75" style="14" customWidth="1"/>
    <col min="2883" max="2883" width="91.875" style="14" customWidth="1"/>
    <col min="2884" max="3135" width="9" style="14"/>
    <col min="3136" max="3136" width="0" style="14" hidden="1" customWidth="1"/>
    <col min="3137" max="3137" width="1" style="14" customWidth="1"/>
    <col min="3138" max="3138" width="21.75" style="14" customWidth="1"/>
    <col min="3139" max="3139" width="91.875" style="14" customWidth="1"/>
    <col min="3140" max="3391" width="9" style="14"/>
    <col min="3392" max="3392" width="0" style="14" hidden="1" customWidth="1"/>
    <col min="3393" max="3393" width="1" style="14" customWidth="1"/>
    <col min="3394" max="3394" width="21.75" style="14" customWidth="1"/>
    <col min="3395" max="3395" width="91.875" style="14" customWidth="1"/>
    <col min="3396" max="3647" width="9" style="14"/>
    <col min="3648" max="3648" width="0" style="14" hidden="1" customWidth="1"/>
    <col min="3649" max="3649" width="1" style="14" customWidth="1"/>
    <col min="3650" max="3650" width="21.75" style="14" customWidth="1"/>
    <col min="3651" max="3651" width="91.875" style="14" customWidth="1"/>
    <col min="3652" max="3903" width="9" style="14"/>
    <col min="3904" max="3904" width="0" style="14" hidden="1" customWidth="1"/>
    <col min="3905" max="3905" width="1" style="14" customWidth="1"/>
    <col min="3906" max="3906" width="21.75" style="14" customWidth="1"/>
    <col min="3907" max="3907" width="91.875" style="14" customWidth="1"/>
    <col min="3908" max="4159" width="9" style="14"/>
    <col min="4160" max="4160" width="0" style="14" hidden="1" customWidth="1"/>
    <col min="4161" max="4161" width="1" style="14" customWidth="1"/>
    <col min="4162" max="4162" width="21.75" style="14" customWidth="1"/>
    <col min="4163" max="4163" width="91.875" style="14" customWidth="1"/>
    <col min="4164" max="4415" width="9" style="14"/>
    <col min="4416" max="4416" width="0" style="14" hidden="1" customWidth="1"/>
    <col min="4417" max="4417" width="1" style="14" customWidth="1"/>
    <col min="4418" max="4418" width="21.75" style="14" customWidth="1"/>
    <col min="4419" max="4419" width="91.875" style="14" customWidth="1"/>
    <col min="4420" max="4671" width="9" style="14"/>
    <col min="4672" max="4672" width="0" style="14" hidden="1" customWidth="1"/>
    <col min="4673" max="4673" width="1" style="14" customWidth="1"/>
    <col min="4674" max="4674" width="21.75" style="14" customWidth="1"/>
    <col min="4675" max="4675" width="91.875" style="14" customWidth="1"/>
    <col min="4676" max="4927" width="9" style="14"/>
    <col min="4928" max="4928" width="0" style="14" hidden="1" customWidth="1"/>
    <col min="4929" max="4929" width="1" style="14" customWidth="1"/>
    <col min="4930" max="4930" width="21.75" style="14" customWidth="1"/>
    <col min="4931" max="4931" width="91.875" style="14" customWidth="1"/>
    <col min="4932" max="5183" width="9" style="14"/>
    <col min="5184" max="5184" width="0" style="14" hidden="1" customWidth="1"/>
    <col min="5185" max="5185" width="1" style="14" customWidth="1"/>
    <col min="5186" max="5186" width="21.75" style="14" customWidth="1"/>
    <col min="5187" max="5187" width="91.875" style="14" customWidth="1"/>
    <col min="5188" max="5439" width="9" style="14"/>
    <col min="5440" max="5440" width="0" style="14" hidden="1" customWidth="1"/>
    <col min="5441" max="5441" width="1" style="14" customWidth="1"/>
    <col min="5442" max="5442" width="21.75" style="14" customWidth="1"/>
    <col min="5443" max="5443" width="91.875" style="14" customWidth="1"/>
    <col min="5444" max="5695" width="9" style="14"/>
    <col min="5696" max="5696" width="0" style="14" hidden="1" customWidth="1"/>
    <col min="5697" max="5697" width="1" style="14" customWidth="1"/>
    <col min="5698" max="5698" width="21.75" style="14" customWidth="1"/>
    <col min="5699" max="5699" width="91.875" style="14" customWidth="1"/>
    <col min="5700" max="5951" width="9" style="14"/>
    <col min="5952" max="5952" width="0" style="14" hidden="1" customWidth="1"/>
    <col min="5953" max="5953" width="1" style="14" customWidth="1"/>
    <col min="5954" max="5954" width="21.75" style="14" customWidth="1"/>
    <col min="5955" max="5955" width="91.875" style="14" customWidth="1"/>
    <col min="5956" max="6207" width="9" style="14"/>
    <col min="6208" max="6208" width="0" style="14" hidden="1" customWidth="1"/>
    <col min="6209" max="6209" width="1" style="14" customWidth="1"/>
    <col min="6210" max="6210" width="21.75" style="14" customWidth="1"/>
    <col min="6211" max="6211" width="91.875" style="14" customWidth="1"/>
    <col min="6212" max="6463" width="9" style="14"/>
    <col min="6464" max="6464" width="0" style="14" hidden="1" customWidth="1"/>
    <col min="6465" max="6465" width="1" style="14" customWidth="1"/>
    <col min="6466" max="6466" width="21.75" style="14" customWidth="1"/>
    <col min="6467" max="6467" width="91.875" style="14" customWidth="1"/>
    <col min="6468" max="6719" width="9" style="14"/>
    <col min="6720" max="6720" width="0" style="14" hidden="1" customWidth="1"/>
    <col min="6721" max="6721" width="1" style="14" customWidth="1"/>
    <col min="6722" max="6722" width="21.75" style="14" customWidth="1"/>
    <col min="6723" max="6723" width="91.875" style="14" customWidth="1"/>
    <col min="6724" max="6975" width="9" style="14"/>
    <col min="6976" max="6976" width="0" style="14" hidden="1" customWidth="1"/>
    <col min="6977" max="6977" width="1" style="14" customWidth="1"/>
    <col min="6978" max="6978" width="21.75" style="14" customWidth="1"/>
    <col min="6979" max="6979" width="91.875" style="14" customWidth="1"/>
    <col min="6980" max="7231" width="9" style="14"/>
    <col min="7232" max="7232" width="0" style="14" hidden="1" customWidth="1"/>
    <col min="7233" max="7233" width="1" style="14" customWidth="1"/>
    <col min="7234" max="7234" width="21.75" style="14" customWidth="1"/>
    <col min="7235" max="7235" width="91.875" style="14" customWidth="1"/>
    <col min="7236" max="7487" width="9" style="14"/>
    <col min="7488" max="7488" width="0" style="14" hidden="1" customWidth="1"/>
    <col min="7489" max="7489" width="1" style="14" customWidth="1"/>
    <col min="7490" max="7490" width="21.75" style="14" customWidth="1"/>
    <col min="7491" max="7491" width="91.875" style="14" customWidth="1"/>
    <col min="7492" max="7743" width="9" style="14"/>
    <col min="7744" max="7744" width="0" style="14" hidden="1" customWidth="1"/>
    <col min="7745" max="7745" width="1" style="14" customWidth="1"/>
    <col min="7746" max="7746" width="21.75" style="14" customWidth="1"/>
    <col min="7747" max="7747" width="91.875" style="14" customWidth="1"/>
    <col min="7748" max="7999" width="9" style="14"/>
    <col min="8000" max="8000" width="0" style="14" hidden="1" customWidth="1"/>
    <col min="8001" max="8001" width="1" style="14" customWidth="1"/>
    <col min="8002" max="8002" width="21.75" style="14" customWidth="1"/>
    <col min="8003" max="8003" width="91.875" style="14" customWidth="1"/>
    <col min="8004" max="8255" width="9" style="14"/>
    <col min="8256" max="8256" width="0" style="14" hidden="1" customWidth="1"/>
    <col min="8257" max="8257" width="1" style="14" customWidth="1"/>
    <col min="8258" max="8258" width="21.75" style="14" customWidth="1"/>
    <col min="8259" max="8259" width="91.875" style="14" customWidth="1"/>
    <col min="8260" max="8511" width="9" style="14"/>
    <col min="8512" max="8512" width="0" style="14" hidden="1" customWidth="1"/>
    <col min="8513" max="8513" width="1" style="14" customWidth="1"/>
    <col min="8514" max="8514" width="21.75" style="14" customWidth="1"/>
    <col min="8515" max="8515" width="91.875" style="14" customWidth="1"/>
    <col min="8516" max="8767" width="9" style="14"/>
    <col min="8768" max="8768" width="0" style="14" hidden="1" customWidth="1"/>
    <col min="8769" max="8769" width="1" style="14" customWidth="1"/>
    <col min="8770" max="8770" width="21.75" style="14" customWidth="1"/>
    <col min="8771" max="8771" width="91.875" style="14" customWidth="1"/>
    <col min="8772" max="9023" width="9" style="14"/>
    <col min="9024" max="9024" width="0" style="14" hidden="1" customWidth="1"/>
    <col min="9025" max="9025" width="1" style="14" customWidth="1"/>
    <col min="9026" max="9026" width="21.75" style="14" customWidth="1"/>
    <col min="9027" max="9027" width="91.875" style="14" customWidth="1"/>
    <col min="9028" max="9279" width="9" style="14"/>
    <col min="9280" max="9280" width="0" style="14" hidden="1" customWidth="1"/>
    <col min="9281" max="9281" width="1" style="14" customWidth="1"/>
    <col min="9282" max="9282" width="21.75" style="14" customWidth="1"/>
    <col min="9283" max="9283" width="91.875" style="14" customWidth="1"/>
    <col min="9284" max="9535" width="9" style="14"/>
    <col min="9536" max="9536" width="0" style="14" hidden="1" customWidth="1"/>
    <col min="9537" max="9537" width="1" style="14" customWidth="1"/>
    <col min="9538" max="9538" width="21.75" style="14" customWidth="1"/>
    <col min="9539" max="9539" width="91.875" style="14" customWidth="1"/>
    <col min="9540" max="9791" width="9" style="14"/>
    <col min="9792" max="9792" width="0" style="14" hidden="1" customWidth="1"/>
    <col min="9793" max="9793" width="1" style="14" customWidth="1"/>
    <col min="9794" max="9794" width="21.75" style="14" customWidth="1"/>
    <col min="9795" max="9795" width="91.875" style="14" customWidth="1"/>
    <col min="9796" max="10047" width="9" style="14"/>
    <col min="10048" max="10048" width="0" style="14" hidden="1" customWidth="1"/>
    <col min="10049" max="10049" width="1" style="14" customWidth="1"/>
    <col min="10050" max="10050" width="21.75" style="14" customWidth="1"/>
    <col min="10051" max="10051" width="91.875" style="14" customWidth="1"/>
    <col min="10052" max="10303" width="9" style="14"/>
    <col min="10304" max="10304" width="0" style="14" hidden="1" customWidth="1"/>
    <col min="10305" max="10305" width="1" style="14" customWidth="1"/>
    <col min="10306" max="10306" width="21.75" style="14" customWidth="1"/>
    <col min="10307" max="10307" width="91.875" style="14" customWidth="1"/>
    <col min="10308" max="10559" width="9" style="14"/>
    <col min="10560" max="10560" width="0" style="14" hidden="1" customWidth="1"/>
    <col min="10561" max="10561" width="1" style="14" customWidth="1"/>
    <col min="10562" max="10562" width="21.75" style="14" customWidth="1"/>
    <col min="10563" max="10563" width="91.875" style="14" customWidth="1"/>
    <col min="10564" max="10815" width="9" style="14"/>
    <col min="10816" max="10816" width="0" style="14" hidden="1" customWidth="1"/>
    <col min="10817" max="10817" width="1" style="14" customWidth="1"/>
    <col min="10818" max="10818" width="21.75" style="14" customWidth="1"/>
    <col min="10819" max="10819" width="91.875" style="14" customWidth="1"/>
    <col min="10820" max="11071" width="9" style="14"/>
    <col min="11072" max="11072" width="0" style="14" hidden="1" customWidth="1"/>
    <col min="11073" max="11073" width="1" style="14" customWidth="1"/>
    <col min="11074" max="11074" width="21.75" style="14" customWidth="1"/>
    <col min="11075" max="11075" width="91.875" style="14" customWidth="1"/>
    <col min="11076" max="11327" width="9" style="14"/>
    <col min="11328" max="11328" width="0" style="14" hidden="1" customWidth="1"/>
    <col min="11329" max="11329" width="1" style="14" customWidth="1"/>
    <col min="11330" max="11330" width="21.75" style="14" customWidth="1"/>
    <col min="11331" max="11331" width="91.875" style="14" customWidth="1"/>
    <col min="11332" max="11583" width="9" style="14"/>
    <col min="11584" max="11584" width="0" style="14" hidden="1" customWidth="1"/>
    <col min="11585" max="11585" width="1" style="14" customWidth="1"/>
    <col min="11586" max="11586" width="21.75" style="14" customWidth="1"/>
    <col min="11587" max="11587" width="91.875" style="14" customWidth="1"/>
    <col min="11588" max="11839" width="9" style="14"/>
    <col min="11840" max="11840" width="0" style="14" hidden="1" customWidth="1"/>
    <col min="11841" max="11841" width="1" style="14" customWidth="1"/>
    <col min="11842" max="11842" width="21.75" style="14" customWidth="1"/>
    <col min="11843" max="11843" width="91.875" style="14" customWidth="1"/>
    <col min="11844" max="12095" width="9" style="14"/>
    <col min="12096" max="12096" width="0" style="14" hidden="1" customWidth="1"/>
    <col min="12097" max="12097" width="1" style="14" customWidth="1"/>
    <col min="12098" max="12098" width="21.75" style="14" customWidth="1"/>
    <col min="12099" max="12099" width="91.875" style="14" customWidth="1"/>
    <col min="12100" max="12351" width="9" style="14"/>
    <col min="12352" max="12352" width="0" style="14" hidden="1" customWidth="1"/>
    <col min="12353" max="12353" width="1" style="14" customWidth="1"/>
    <col min="12354" max="12354" width="21.75" style="14" customWidth="1"/>
    <col min="12355" max="12355" width="91.875" style="14" customWidth="1"/>
    <col min="12356" max="12607" width="9" style="14"/>
    <col min="12608" max="12608" width="0" style="14" hidden="1" customWidth="1"/>
    <col min="12609" max="12609" width="1" style="14" customWidth="1"/>
    <col min="12610" max="12610" width="21.75" style="14" customWidth="1"/>
    <col min="12611" max="12611" width="91.875" style="14" customWidth="1"/>
    <col min="12612" max="12863" width="9" style="14"/>
    <col min="12864" max="12864" width="0" style="14" hidden="1" customWidth="1"/>
    <col min="12865" max="12865" width="1" style="14" customWidth="1"/>
    <col min="12866" max="12866" width="21.75" style="14" customWidth="1"/>
    <col min="12867" max="12867" width="91.875" style="14" customWidth="1"/>
    <col min="12868" max="13119" width="9" style="14"/>
    <col min="13120" max="13120" width="0" style="14" hidden="1" customWidth="1"/>
    <col min="13121" max="13121" width="1" style="14" customWidth="1"/>
    <col min="13122" max="13122" width="21.75" style="14" customWidth="1"/>
    <col min="13123" max="13123" width="91.875" style="14" customWidth="1"/>
    <col min="13124" max="13375" width="9" style="14"/>
    <col min="13376" max="13376" width="0" style="14" hidden="1" customWidth="1"/>
    <col min="13377" max="13377" width="1" style="14" customWidth="1"/>
    <col min="13378" max="13378" width="21.75" style="14" customWidth="1"/>
    <col min="13379" max="13379" width="91.875" style="14" customWidth="1"/>
    <col min="13380" max="13631" width="9" style="14"/>
    <col min="13632" max="13632" width="0" style="14" hidden="1" customWidth="1"/>
    <col min="13633" max="13633" width="1" style="14" customWidth="1"/>
    <col min="13634" max="13634" width="21.75" style="14" customWidth="1"/>
    <col min="13635" max="13635" width="91.875" style="14" customWidth="1"/>
    <col min="13636" max="13887" width="9" style="14"/>
    <col min="13888" max="13888" width="0" style="14" hidden="1" customWidth="1"/>
    <col min="13889" max="13889" width="1" style="14" customWidth="1"/>
    <col min="13890" max="13890" width="21.75" style="14" customWidth="1"/>
    <col min="13891" max="13891" width="91.875" style="14" customWidth="1"/>
    <col min="13892" max="14143" width="9" style="14"/>
    <col min="14144" max="14144" width="0" style="14" hidden="1" customWidth="1"/>
    <col min="14145" max="14145" width="1" style="14" customWidth="1"/>
    <col min="14146" max="14146" width="21.75" style="14" customWidth="1"/>
    <col min="14147" max="14147" width="91.875" style="14" customWidth="1"/>
    <col min="14148" max="14399" width="9" style="14"/>
    <col min="14400" max="14400" width="0" style="14" hidden="1" customWidth="1"/>
    <col min="14401" max="14401" width="1" style="14" customWidth="1"/>
    <col min="14402" max="14402" width="21.75" style="14" customWidth="1"/>
    <col min="14403" max="14403" width="91.875" style="14" customWidth="1"/>
    <col min="14404" max="14655" width="9" style="14"/>
    <col min="14656" max="14656" width="0" style="14" hidden="1" customWidth="1"/>
    <col min="14657" max="14657" width="1" style="14" customWidth="1"/>
    <col min="14658" max="14658" width="21.75" style="14" customWidth="1"/>
    <col min="14659" max="14659" width="91.875" style="14" customWidth="1"/>
    <col min="14660" max="14911" width="9" style="14"/>
    <col min="14912" max="14912" width="0" style="14" hidden="1" customWidth="1"/>
    <col min="14913" max="14913" width="1" style="14" customWidth="1"/>
    <col min="14914" max="14914" width="21.75" style="14" customWidth="1"/>
    <col min="14915" max="14915" width="91.875" style="14" customWidth="1"/>
    <col min="14916" max="15167" width="9" style="14"/>
    <col min="15168" max="15168" width="0" style="14" hidden="1" customWidth="1"/>
    <col min="15169" max="15169" width="1" style="14" customWidth="1"/>
    <col min="15170" max="15170" width="21.75" style="14" customWidth="1"/>
    <col min="15171" max="15171" width="91.875" style="14" customWidth="1"/>
    <col min="15172" max="15423" width="9" style="14"/>
    <col min="15424" max="15424" width="0" style="14" hidden="1" customWidth="1"/>
    <col min="15425" max="15425" width="1" style="14" customWidth="1"/>
    <col min="15426" max="15426" width="21.75" style="14" customWidth="1"/>
    <col min="15427" max="15427" width="91.875" style="14" customWidth="1"/>
    <col min="15428" max="15679" width="9" style="14"/>
    <col min="15680" max="15680" width="0" style="14" hidden="1" customWidth="1"/>
    <col min="15681" max="15681" width="1" style="14" customWidth="1"/>
    <col min="15682" max="15682" width="21.75" style="14" customWidth="1"/>
    <col min="15683" max="15683" width="91.875" style="14" customWidth="1"/>
    <col min="15684" max="15935" width="9" style="14"/>
    <col min="15936" max="15936" width="0" style="14" hidden="1" customWidth="1"/>
    <col min="15937" max="15937" width="1" style="14" customWidth="1"/>
    <col min="15938" max="15938" width="21.75" style="14" customWidth="1"/>
    <col min="15939" max="15939" width="91.875" style="14" customWidth="1"/>
    <col min="15940" max="16384" width="9" style="14"/>
  </cols>
  <sheetData>
    <row r="1" spans="3:5" s="12" customFormat="1" ht="18" customHeight="1" x14ac:dyDescent="0.25">
      <c r="C1" s="206" t="s">
        <v>309</v>
      </c>
      <c r="D1" s="206"/>
    </row>
    <row r="2" spans="3:5" s="13" customFormat="1" ht="14.25" customHeight="1" x14ac:dyDescent="0.25">
      <c r="C2" s="207" t="s">
        <v>196</v>
      </c>
      <c r="D2" s="207"/>
    </row>
    <row r="3" spans="3:5" s="13" customFormat="1" ht="71.25" customHeight="1" x14ac:dyDescent="0.25">
      <c r="C3" s="104" t="s">
        <v>277</v>
      </c>
      <c r="D3" s="58" t="s">
        <v>281</v>
      </c>
    </row>
    <row r="4" spans="3:5" s="13" customFormat="1" ht="43.5" customHeight="1" x14ac:dyDescent="0.25">
      <c r="C4" s="18" t="s">
        <v>61</v>
      </c>
      <c r="D4" s="105" t="s">
        <v>330</v>
      </c>
    </row>
    <row r="5" spans="3:5" s="13" customFormat="1" ht="31.5" customHeight="1" x14ac:dyDescent="0.25">
      <c r="C5" s="110" t="s">
        <v>131</v>
      </c>
      <c r="D5" s="105" t="s">
        <v>308</v>
      </c>
    </row>
    <row r="6" spans="3:5" s="13" customFormat="1" ht="31.5" customHeight="1" x14ac:dyDescent="0.25">
      <c r="C6" s="104" t="s">
        <v>280</v>
      </c>
      <c r="D6" s="105" t="s">
        <v>306</v>
      </c>
      <c r="E6" s="90"/>
    </row>
    <row r="7" spans="3:5" s="13" customFormat="1" ht="33.75" customHeight="1" x14ac:dyDescent="0.25">
      <c r="C7" s="56" t="s">
        <v>241</v>
      </c>
      <c r="D7" s="92" t="s">
        <v>315</v>
      </c>
      <c r="E7" s="90"/>
    </row>
    <row r="8" spans="3:5" s="13" customFormat="1" ht="30" customHeight="1" x14ac:dyDescent="0.25">
      <c r="C8" s="56" t="s">
        <v>198</v>
      </c>
      <c r="D8" s="92" t="s">
        <v>316</v>
      </c>
      <c r="E8" s="90"/>
    </row>
    <row r="9" spans="3:5" s="13" customFormat="1" ht="36" customHeight="1" x14ac:dyDescent="0.25">
      <c r="C9" s="104" t="s">
        <v>283</v>
      </c>
      <c r="D9" s="58" t="s">
        <v>285</v>
      </c>
      <c r="E9" s="90"/>
    </row>
    <row r="10" spans="3:5" s="13" customFormat="1" ht="82.5" customHeight="1" x14ac:dyDescent="0.25">
      <c r="C10" s="56" t="s">
        <v>255</v>
      </c>
      <c r="D10" s="92" t="s">
        <v>257</v>
      </c>
      <c r="E10" s="90"/>
    </row>
    <row r="11" spans="3:5" s="13" customFormat="1" ht="46.5" customHeight="1" x14ac:dyDescent="0.25">
      <c r="C11" s="91" t="s">
        <v>244</v>
      </c>
      <c r="D11" s="58" t="s">
        <v>245</v>
      </c>
      <c r="E11" s="90"/>
    </row>
    <row r="12" spans="3:5" s="13" customFormat="1" ht="32.25" customHeight="1" x14ac:dyDescent="0.25">
      <c r="C12" s="77" t="s">
        <v>239</v>
      </c>
      <c r="D12" s="58" t="s">
        <v>201</v>
      </c>
    </row>
    <row r="13" spans="3:5" s="13" customFormat="1" ht="36" customHeight="1" x14ac:dyDescent="0.25">
      <c r="C13" s="56" t="s">
        <v>198</v>
      </c>
      <c r="D13" s="58" t="s">
        <v>199</v>
      </c>
    </row>
    <row r="14" spans="3:5" ht="24" customHeight="1" x14ac:dyDescent="0.2">
      <c r="C14" s="208" t="s">
        <v>278</v>
      </c>
      <c r="D14" s="208"/>
    </row>
    <row r="15" spans="3:5" s="13" customFormat="1" ht="36" customHeight="1" x14ac:dyDescent="0.25">
      <c r="C15" s="91" t="s">
        <v>254</v>
      </c>
      <c r="D15" s="58" t="s">
        <v>305</v>
      </c>
    </row>
    <row r="16" spans="3:5" s="13" customFormat="1" ht="48.75" customHeight="1" x14ac:dyDescent="0.25">
      <c r="C16" s="99" t="s">
        <v>263</v>
      </c>
      <c r="D16" s="58" t="s">
        <v>287</v>
      </c>
    </row>
    <row r="17" spans="3:4" ht="24.75" customHeight="1" x14ac:dyDescent="0.2">
      <c r="C17" s="205" t="s">
        <v>279</v>
      </c>
      <c r="D17" s="205"/>
    </row>
    <row r="18" spans="3:4" ht="72.75" customHeight="1" x14ac:dyDescent="0.2">
      <c r="C18" s="59" t="s">
        <v>170</v>
      </c>
      <c r="D18" s="100" t="s">
        <v>264</v>
      </c>
    </row>
    <row r="19" spans="3:4" ht="44.25" customHeight="1" x14ac:dyDescent="0.2">
      <c r="C19" s="56" t="s">
        <v>160</v>
      </c>
      <c r="D19" s="102" t="s">
        <v>272</v>
      </c>
    </row>
    <row r="20" spans="3:4" ht="60" customHeight="1" x14ac:dyDescent="0.2">
      <c r="C20" s="77" t="s">
        <v>197</v>
      </c>
      <c r="D20" s="100" t="s">
        <v>286</v>
      </c>
    </row>
  </sheetData>
  <mergeCells count="4">
    <mergeCell ref="C17:D17"/>
    <mergeCell ref="C1:D1"/>
    <mergeCell ref="C2:D2"/>
    <mergeCell ref="C14:D14"/>
  </mergeCells>
  <pageMargins left="0" right="0" top="0" bottom="0" header="0" footer="0"/>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rightToLeft="1" workbookViewId="0">
      <selection activeCell="C10" sqref="C10:K10"/>
    </sheetView>
  </sheetViews>
  <sheetFormatPr defaultRowHeight="14.25" x14ac:dyDescent="0.2"/>
  <cols>
    <col min="1" max="1" width="1.125" customWidth="1"/>
    <col min="2" max="2" width="16.5" customWidth="1"/>
    <col min="3" max="3" width="8.125" customWidth="1"/>
    <col min="4" max="4" width="10.125" customWidth="1"/>
    <col min="5" max="5" width="10.875" customWidth="1"/>
    <col min="6" max="6" width="9.75" customWidth="1"/>
    <col min="7" max="7" width="10.125" customWidth="1"/>
    <col min="8" max="8" width="11" customWidth="1"/>
    <col min="9" max="9" width="7.875" customWidth="1"/>
    <col min="10" max="10" width="12" customWidth="1"/>
    <col min="11" max="11" width="17.875" customWidth="1"/>
  </cols>
  <sheetData>
    <row r="1" spans="2:11" s="3" customFormat="1" ht="27.75" x14ac:dyDescent="0.2">
      <c r="B1" s="81" t="s">
        <v>0</v>
      </c>
      <c r="C1" s="82"/>
      <c r="D1" s="83"/>
      <c r="E1" s="83"/>
      <c r="F1" s="83"/>
      <c r="G1" s="83"/>
      <c r="H1" s="83"/>
      <c r="I1" s="83"/>
      <c r="J1" s="2"/>
      <c r="K1" s="2"/>
    </row>
    <row r="2" spans="2:11" ht="23.25" x14ac:dyDescent="0.2">
      <c r="B2" s="51" t="s">
        <v>307</v>
      </c>
      <c r="C2" s="51"/>
      <c r="D2" s="84"/>
      <c r="E2" s="84"/>
      <c r="F2" s="84"/>
      <c r="G2" s="84"/>
      <c r="H2" s="84"/>
      <c r="I2" s="84"/>
      <c r="J2" s="2"/>
      <c r="K2" s="2"/>
    </row>
    <row r="3" spans="2:11" s="14" customFormat="1" ht="26.25" x14ac:dyDescent="0.2">
      <c r="B3" s="123" t="s">
        <v>220</v>
      </c>
      <c r="C3" s="123"/>
      <c r="D3" s="123"/>
      <c r="E3" s="123"/>
      <c r="F3" s="123"/>
      <c r="G3" s="123"/>
      <c r="H3" s="123"/>
      <c r="I3" s="123"/>
      <c r="J3" s="123"/>
      <c r="K3" s="123"/>
    </row>
    <row r="4" spans="2:11" s="14" customFormat="1" ht="36" x14ac:dyDescent="0.2">
      <c r="B4" s="85" t="s">
        <v>216</v>
      </c>
      <c r="C4" s="86" t="s">
        <v>217</v>
      </c>
      <c r="D4" s="213" t="s">
        <v>221</v>
      </c>
      <c r="E4" s="214"/>
      <c r="F4" s="214"/>
      <c r="G4" s="214"/>
      <c r="H4" s="214"/>
      <c r="I4" s="214"/>
      <c r="J4" s="214"/>
      <c r="K4" s="215"/>
    </row>
    <row r="5" spans="2:11" s="14" customFormat="1" ht="24.75" customHeight="1" x14ac:dyDescent="0.2">
      <c r="B5" s="87" t="s">
        <v>218</v>
      </c>
      <c r="C5" s="75" t="s">
        <v>219</v>
      </c>
      <c r="D5" s="209" t="s">
        <v>231</v>
      </c>
      <c r="E5" s="210"/>
      <c r="F5" s="210"/>
      <c r="G5" s="210"/>
      <c r="H5" s="210"/>
      <c r="I5" s="210"/>
      <c r="J5" s="210"/>
      <c r="K5" s="211"/>
    </row>
    <row r="6" spans="2:11" s="14" customFormat="1" ht="24.75" customHeight="1" x14ac:dyDescent="0.2">
      <c r="B6" s="87" t="s">
        <v>222</v>
      </c>
      <c r="C6" s="75" t="s">
        <v>223</v>
      </c>
      <c r="D6" s="209" t="s">
        <v>224</v>
      </c>
      <c r="E6" s="210"/>
      <c r="F6" s="210"/>
      <c r="G6" s="210"/>
      <c r="H6" s="210"/>
      <c r="I6" s="210"/>
      <c r="J6" s="210"/>
      <c r="K6" s="211"/>
    </row>
    <row r="7" spans="2:11" s="14" customFormat="1" ht="23.25" customHeight="1" x14ac:dyDescent="0.2">
      <c r="B7" s="87" t="s">
        <v>225</v>
      </c>
      <c r="C7" s="75" t="s">
        <v>226</v>
      </c>
      <c r="D7" s="209" t="s">
        <v>224</v>
      </c>
      <c r="E7" s="210"/>
      <c r="F7" s="210"/>
      <c r="G7" s="210"/>
      <c r="H7" s="210"/>
      <c r="I7" s="210"/>
      <c r="J7" s="210"/>
      <c r="K7" s="211"/>
    </row>
    <row r="8" spans="2:11" s="14" customFormat="1" ht="21" customHeight="1" x14ac:dyDescent="0.2">
      <c r="B8" s="87" t="s">
        <v>227</v>
      </c>
      <c r="C8" s="75" t="s">
        <v>228</v>
      </c>
      <c r="D8" s="209" t="s">
        <v>224</v>
      </c>
      <c r="E8" s="210"/>
      <c r="F8" s="210"/>
      <c r="G8" s="210"/>
      <c r="H8" s="210"/>
      <c r="I8" s="210"/>
      <c r="J8" s="210"/>
      <c r="K8" s="211"/>
    </row>
    <row r="9" spans="2:11" s="14" customFormat="1" ht="21.75" customHeight="1" x14ac:dyDescent="0.2">
      <c r="B9" s="87" t="s">
        <v>229</v>
      </c>
      <c r="C9" s="75" t="s">
        <v>230</v>
      </c>
      <c r="D9" s="209" t="s">
        <v>224</v>
      </c>
      <c r="E9" s="210"/>
      <c r="F9" s="210"/>
      <c r="G9" s="210"/>
      <c r="H9" s="210"/>
      <c r="I9" s="210"/>
      <c r="J9" s="210"/>
      <c r="K9" s="211"/>
    </row>
    <row r="10" spans="2:11" s="14" customFormat="1" ht="31.5" customHeight="1" x14ac:dyDescent="0.2">
      <c r="B10" s="33" t="s">
        <v>77</v>
      </c>
      <c r="C10" s="216" t="s">
        <v>331</v>
      </c>
      <c r="D10" s="126"/>
      <c r="E10" s="126"/>
      <c r="F10" s="126"/>
      <c r="G10" s="126"/>
      <c r="H10" s="126"/>
      <c r="I10" s="126"/>
      <c r="J10" s="126"/>
      <c r="K10" s="127"/>
    </row>
    <row r="11" spans="2:11" ht="17.25" x14ac:dyDescent="0.2">
      <c r="B11" s="212" t="s">
        <v>68</v>
      </c>
      <c r="C11" s="212"/>
      <c r="D11" s="212"/>
      <c r="E11" s="212"/>
      <c r="F11" s="212"/>
      <c r="G11" s="212"/>
      <c r="H11" s="212"/>
      <c r="I11" s="212"/>
      <c r="J11" s="212"/>
      <c r="K11" s="212"/>
    </row>
  </sheetData>
  <mergeCells count="9">
    <mergeCell ref="D9:K9"/>
    <mergeCell ref="B11:K11"/>
    <mergeCell ref="D5:K5"/>
    <mergeCell ref="B3:K3"/>
    <mergeCell ref="D4:K4"/>
    <mergeCell ref="D6:K6"/>
    <mergeCell ref="D7:K7"/>
    <mergeCell ref="D8:K8"/>
    <mergeCell ref="C10:K10"/>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نشرة التداول</vt:lpstr>
      <vt:lpstr>الاجانب</vt:lpstr>
      <vt:lpstr>الغير المتداولة</vt:lpstr>
      <vt:lpstr>الشركات المتوقفة</vt:lpstr>
      <vt:lpstr>اخبار الشركات</vt:lpstr>
      <vt:lpstr>السندات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2019-01-15T10:26:22Z</cp:lastPrinted>
  <dcterms:created xsi:type="dcterms:W3CDTF">2018-01-02T05:37:56Z</dcterms:created>
  <dcterms:modified xsi:type="dcterms:W3CDTF">2019-01-15T11:11:41Z</dcterms:modified>
</cp:coreProperties>
</file>