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4310" windowWidth="20115" windowHeight="1185" activeTab="4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4525"/>
</workbook>
</file>

<file path=xl/calcChain.xml><?xml version="1.0" encoding="utf-8"?>
<calcChain xmlns="http://schemas.openxmlformats.org/spreadsheetml/2006/main">
  <c r="D45" i="9" l="1"/>
  <c r="F44" i="9"/>
  <c r="F45" i="9" s="1"/>
  <c r="E44" i="9"/>
  <c r="D44" i="9"/>
  <c r="F41" i="9"/>
  <c r="E41" i="9"/>
  <c r="E45" i="9" s="1"/>
  <c r="D41" i="9"/>
  <c r="F35" i="9"/>
  <c r="E35" i="9"/>
  <c r="D35" i="9"/>
  <c r="F32" i="9"/>
  <c r="E32" i="9"/>
  <c r="D32" i="9"/>
  <c r="F25" i="9"/>
  <c r="E25" i="9"/>
  <c r="D25" i="9"/>
  <c r="F21" i="9"/>
  <c r="E21" i="9"/>
  <c r="D21" i="9"/>
  <c r="F11" i="9"/>
  <c r="F12" i="9" s="1"/>
  <c r="E11" i="9"/>
  <c r="D11" i="9"/>
  <c r="F8" i="9"/>
  <c r="E8" i="9"/>
  <c r="D8" i="9"/>
  <c r="D12" i="9" s="1"/>
  <c r="E12" i="9" l="1"/>
  <c r="D36" i="9"/>
  <c r="E36" i="9"/>
  <c r="F36" i="9"/>
  <c r="L21" i="1"/>
  <c r="M21" i="1"/>
  <c r="N21" i="1"/>
  <c r="L30" i="1"/>
  <c r="M30" i="1"/>
  <c r="N30" i="1"/>
  <c r="L46" i="1"/>
  <c r="M46" i="1"/>
  <c r="N46" i="1"/>
  <c r="L42" i="1"/>
  <c r="M42" i="1"/>
  <c r="N42" i="1"/>
  <c r="L72" i="1"/>
  <c r="L73" i="1" s="1"/>
  <c r="M72" i="1"/>
  <c r="N72" i="1"/>
  <c r="L66" i="1"/>
  <c r="M66" i="1"/>
  <c r="N66" i="1"/>
  <c r="L53" i="1"/>
  <c r="M53" i="1"/>
  <c r="N53" i="1"/>
  <c r="N54" i="1" l="1"/>
  <c r="N73" i="1"/>
  <c r="N74" i="1" s="1"/>
  <c r="L54" i="1"/>
  <c r="M54" i="1"/>
  <c r="M73" i="1"/>
  <c r="M74" i="1" s="1"/>
  <c r="L74" i="1"/>
</calcChain>
</file>

<file path=xl/sharedStrings.xml><?xml version="1.0" encoding="utf-8"?>
<sst xmlns="http://schemas.openxmlformats.org/spreadsheetml/2006/main" count="504" uniqueCount="338">
  <si>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</si>
  <si>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</si>
  <si>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</si>
  <si>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</si>
  <si>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</si>
  <si>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</si>
  <si>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</si>
  <si>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</si>
  <si>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</si>
  <si>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</si>
  <si>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</si>
  <si>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</si>
  <si>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</si>
  <si>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</si>
  <si>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</si>
  <si>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</si>
  <si>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</si>
  <si>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</si>
  <si>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</si>
  <si>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</si>
  <si>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</si>
  <si>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</si>
  <si>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</si>
  <si>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</si>
  <si>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</si>
  <si>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</si>
  <si>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</si>
  <si>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</si>
  <si>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</si>
  <si>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</si>
  <si>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</si>
  <si>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</si>
  <si>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</si>
  <si>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</si>
  <si>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</si>
  <si>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</si>
  <si>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</si>
  <si>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</si>
  <si>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</si>
  <si>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صناعات الاصباغ الحديثة (IMPI)</t>
  </si>
  <si>
    <t>الصناعات الخفيفة (ITLI)</t>
  </si>
  <si>
    <t>مصرف دار السلام (BDSI)</t>
  </si>
  <si>
    <t>مصرف دجلة والفرات (BDFD)</t>
  </si>
  <si>
    <t>مصرف الاقتصاد (BEFI)</t>
  </si>
  <si>
    <t>الصناعات الالكترونية (IELI)</t>
  </si>
  <si>
    <t>البادية للنقل العام (SBAG)</t>
  </si>
  <si>
    <t>مصرف الاتحاد العراقي (BUOI)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</si>
  <si>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</si>
  <si>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</si>
  <si>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</si>
  <si>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</si>
  <si>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</si>
  <si>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</si>
  <si>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</si>
  <si>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</si>
  <si>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</si>
  <si>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</si>
  <si>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فندق اشور(HASH)</t>
  </si>
  <si>
    <t>الباتك للاستثمارات المالية(VBAT)</t>
  </si>
  <si>
    <t>الحديثة للانتاج الحيواني(AMAP)</t>
  </si>
  <si>
    <t>الهلال الصناعية (IHLI)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</si>
  <si>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</si>
  <si>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</si>
  <si>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مجموع قطاع الخدمات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</si>
  <si>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</si>
  <si>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</si>
  <si>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</si>
  <si>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</si>
  <si>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</si>
  <si>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</si>
  <si>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BASH</t>
  </si>
  <si>
    <t xml:space="preserve">مصرف بغداد </t>
  </si>
  <si>
    <t>BBOB</t>
  </si>
  <si>
    <t>مصرف الشمال(BNOR)</t>
  </si>
  <si>
    <t>فندق السدير(HSAD)</t>
  </si>
  <si>
    <t>العراقية للنقل البري(SILT)</t>
  </si>
  <si>
    <t>مصرف اربيل</t>
  </si>
  <si>
    <t>BERI</t>
  </si>
  <si>
    <t>الاكثر خسارة</t>
  </si>
  <si>
    <t>الحمراء للتأمين</t>
  </si>
  <si>
    <t>NHAM</t>
  </si>
  <si>
    <t>فندق فلسطين</t>
  </si>
  <si>
    <t>HPAL</t>
  </si>
  <si>
    <t>فنادق عشتار</t>
  </si>
  <si>
    <t>HISH</t>
  </si>
  <si>
    <t>المصرف التجاري</t>
  </si>
  <si>
    <t>BCOI</t>
  </si>
  <si>
    <t>الامين للتأمين</t>
  </si>
  <si>
    <t>NAME</t>
  </si>
  <si>
    <t>المعدنية والدراجات</t>
  </si>
  <si>
    <t>IMIB</t>
  </si>
  <si>
    <t xml:space="preserve">صناعة وتجارة الكارتون </t>
  </si>
  <si>
    <t>IICM</t>
  </si>
  <si>
    <t>مصرف آشور</t>
  </si>
  <si>
    <t>المصرف الاهلي</t>
  </si>
  <si>
    <t>BNOI</t>
  </si>
  <si>
    <t xml:space="preserve">فندق بغداد </t>
  </si>
  <si>
    <t>HBAG</t>
  </si>
  <si>
    <t xml:space="preserve">بغداد للمشروبات الغازية </t>
  </si>
  <si>
    <t>IBSD</t>
  </si>
  <si>
    <t>مصرف عبر العراق</t>
  </si>
  <si>
    <t>BTRI</t>
  </si>
  <si>
    <t>مصرف الثقة الدولي</t>
  </si>
  <si>
    <t>BTRU</t>
  </si>
  <si>
    <t xml:space="preserve">المسؤولية القانونية إستنادأ إلى قانون رقم 74 لسنة 2004 </t>
  </si>
  <si>
    <t>أولاً : أخبار الشركات .</t>
  </si>
  <si>
    <t>الوطنية لصناعات الاثاث المنزلي</t>
  </si>
  <si>
    <t>IHFI</t>
  </si>
  <si>
    <t>الموقوفة بقرار من الهيئة</t>
  </si>
  <si>
    <t>HNTI</t>
  </si>
  <si>
    <t xml:space="preserve">اسماك الشرق الاوسط </t>
  </si>
  <si>
    <t>AMEF</t>
  </si>
  <si>
    <t>انتاج وتسويق اللحوم</t>
  </si>
  <si>
    <t>AIPM</t>
  </si>
  <si>
    <t>بغداد للمشروبات الغازية (IBSD)</t>
  </si>
  <si>
    <t>تعلن الشركة عن توزيع الارباح السنوية لعام 2020  في مقر الشركة مع جلب المستمسكات الثبوتية او بموجب وكالة مصدقة .</t>
  </si>
  <si>
    <t>بين النهرين للاستثمارات المالية</t>
  </si>
  <si>
    <t>VMES</t>
  </si>
  <si>
    <t>الاستثمارات السياحية</t>
  </si>
  <si>
    <t>انتاج وتسويق اللحوم (AIPM)</t>
  </si>
  <si>
    <t xml:space="preserve">ابداع الشرق الاوسط </t>
  </si>
  <si>
    <t>SIBD</t>
  </si>
  <si>
    <t xml:space="preserve">الكندي لانتاج اللقاحات </t>
  </si>
  <si>
    <t>IKLV</t>
  </si>
  <si>
    <t>سد الموصل السياحية</t>
  </si>
  <si>
    <t>HTVM</t>
  </si>
  <si>
    <t>مصرف المنصور</t>
  </si>
  <si>
    <t>BMNS</t>
  </si>
  <si>
    <t>العراقية لانتاج البذور(AISP)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</si>
  <si>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</si>
  <si>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</si>
  <si>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</si>
  <si>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</si>
  <si>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</si>
  <si>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</si>
  <si>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</si>
  <si>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</si>
  <si>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مصرف الاقليم التجاري</t>
  </si>
  <si>
    <t>BRTB</t>
  </si>
  <si>
    <t>فنادق المنصور</t>
  </si>
  <si>
    <t>HMAN</t>
  </si>
  <si>
    <t>مصرف الطيف الاسلامي</t>
  </si>
  <si>
    <t>BTIB</t>
  </si>
  <si>
    <t>BQAB</t>
  </si>
  <si>
    <t>SBPT</t>
  </si>
  <si>
    <t>بغداد العراق للنقل العام</t>
  </si>
  <si>
    <t>تعلن الشركة عن البدء بتوزيع الارباح السنوية بنسبة (6%) في مقر الشركة إعتباراً من يوم الاثنين 2021/8/16 .</t>
  </si>
  <si>
    <t>الاكثر ربح</t>
  </si>
  <si>
    <t>BELF</t>
  </si>
  <si>
    <t xml:space="preserve">مصرف ايلاف الاسلامي </t>
  </si>
  <si>
    <t>الحمراء للتأمين (NHAM)</t>
  </si>
  <si>
    <t>مصرف المنصور (BMNS)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</si>
  <si>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</t>
  </si>
  <si>
    <t>المصرف تحت وصاية البنك المركزي العراقي . سعر الاغلاق (0.250) دينار .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</si>
  <si>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</si>
  <si>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</si>
  <si>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</si>
  <si>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</si>
  <si>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</si>
  <si>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</si>
  <si>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</si>
  <si>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</si>
  <si>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</si>
  <si>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</si>
  <si>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</si>
  <si>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</si>
  <si>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</si>
  <si>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</si>
  <si>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</si>
  <si>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</si>
  <si>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</si>
  <si>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</si>
  <si>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</si>
  <si>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</si>
  <si>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</si>
  <si>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</si>
  <si>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</si>
  <si>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مجموع قطاع الفنادق والسياحة</t>
  </si>
  <si>
    <t>العراقية للاعمال الهندسية (IIEW)</t>
  </si>
  <si>
    <t>BGUC</t>
  </si>
  <si>
    <t xml:space="preserve">مصرف الخليج </t>
  </si>
  <si>
    <t>VAMF</t>
  </si>
  <si>
    <t xml:space="preserve">الامين للاستثمار المالي </t>
  </si>
  <si>
    <t>بغداد العراق للنقل العام (SBPT)</t>
  </si>
  <si>
    <t>تعلن الشركة عن البدء بتوزيع الارباح السنوية بنسبة (140%) في مقر الشركة إعتباراً من يوم الاربعاء 2021/9/15 .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</si>
  <si>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</si>
  <si>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</si>
  <si>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</si>
  <si>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</si>
  <si>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</si>
  <si>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2019 ، 2020. سعر الاغلاق (0.290) دينار.</t>
  </si>
  <si>
    <t>عدم تقديم الافصاح السنوي لعام 2018 ، 2019 ، 2020 .</t>
  </si>
  <si>
    <t>عدم تقديم البيانات المالية السنوية لعام 2018 ، 2019 . سعر الاغلاق (0.480) دينار.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</si>
  <si>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</si>
  <si>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</si>
  <si>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</si>
  <si>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</si>
  <si>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</si>
  <si>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</si>
  <si>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</si>
  <si>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</si>
  <si>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</si>
  <si>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</si>
  <si>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</si>
  <si>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</si>
  <si>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IMCI</t>
  </si>
  <si>
    <t xml:space="preserve">الصنائع الكيمياوية العصرية </t>
  </si>
  <si>
    <t>مجموع السوق الثاني</t>
  </si>
  <si>
    <t>مجموع السوقين</t>
  </si>
  <si>
    <t>TASC</t>
  </si>
  <si>
    <t xml:space="preserve">آسياسيل للاتصالات </t>
  </si>
  <si>
    <t xml:space="preserve">الكيمياوية والبلاستيكية </t>
  </si>
  <si>
    <t>INCP</t>
  </si>
  <si>
    <t>المعمورة العقارية</t>
  </si>
  <si>
    <t>SMRI</t>
  </si>
  <si>
    <t>الامين للاستثمارات العقارية  (SAEI)</t>
  </si>
  <si>
    <t>تعلن الشركة مساهميها الى مراجعة لاستلام الارباح المتحققة عام 2020 في مقر الشركة إعتباراً من يوم الاربعاء 2021/10/17 من الساعة (12) ظهراَ الى الساعة (2)ظهراَ مع جلب المستمسكات الثبوتية او بموجب وكالة مصدقة .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</si>
  <si>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</si>
  <si>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</si>
  <si>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</si>
  <si>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</si>
  <si>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</si>
  <si>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</si>
  <si>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</si>
  <si>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</si>
  <si>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</si>
  <si>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</si>
  <si>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</si>
  <si>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</si>
  <si>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مصرف العالم الاسلامي</t>
  </si>
  <si>
    <t>BWOR</t>
  </si>
  <si>
    <t>عدم تقديم البيانات المالية السنوية لعام 2020 ، وبيانات الفصل الاول لسنة 2021. سعر الاغلاق (11.650) دينار.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</si>
  <si>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</si>
  <si>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</si>
  <si>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</si>
  <si>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</si>
  <si>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</si>
  <si>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</si>
  <si>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2015 ، 2016 ، 2017 ، 2018 ، 2019  ، 2020 ، والافصاح الفصلي للاعوام 2016 ، 2017 ، 2018 ، 2019 ، 2020 ، وبيانات الفصل الاول والثاني لعام 2021 . سعر الاغلاق (1.250)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</si>
  <si>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</si>
  <si>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لعام 2019 ، 2020 ، والافصاح الفصلي لعام 2019 ، 2020 ، وبيانات الفصل الاول والثاني لعام 2021 . سعر الاغلاق (6.400)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</si>
  <si>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</si>
  <si>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</si>
  <si>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</si>
  <si>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 xml:space="preserve">مصرف الانصاري الاسلامي  </t>
  </si>
  <si>
    <t>BANS</t>
  </si>
  <si>
    <t>مصرف الموصل</t>
  </si>
  <si>
    <t>BMFI</t>
  </si>
  <si>
    <t>مجموع قطاع الاتصالات</t>
  </si>
  <si>
    <t>آسياسيل للاتصالات (TASC)</t>
  </si>
  <si>
    <t xml:space="preserve">تعلن الشركة عن البدء بتوزيع الارباح السنوية بنسبة (70%) من راس مال الشركة  في فروع المصرف الاهلي العراقي إعتباراً من يوم الاثنين 2021/11/1 مع جلب المستمسكات الثبوتية او بموجب وكالة مصدقة ، </t>
  </si>
  <si>
    <t>الخليج للتأمين</t>
  </si>
  <si>
    <t>NGIR</t>
  </si>
  <si>
    <t>المنصور الدوائية</t>
  </si>
  <si>
    <t>IMAP</t>
  </si>
  <si>
    <t>تصنيع وتسويق التمور</t>
  </si>
  <si>
    <t>IIDP</t>
  </si>
  <si>
    <t>الاستثمارات السياحية(HNTI)</t>
  </si>
  <si>
    <t>تعلن الشركة للسادة المساهمين ممن لم يستلموا ارباحهم للسنوات السابقة ولغاية 2018 مراجعة الشركة مع جلب المستمسكات الثبوتية او بموجب وكالة مصدقة .</t>
  </si>
  <si>
    <t>الفلوجة لانتاج المواد الانشائية</t>
  </si>
  <si>
    <t>IFCM</t>
  </si>
  <si>
    <t>BAMS</t>
  </si>
  <si>
    <t xml:space="preserve">مصرف المشرق العربي الاسلامي </t>
  </si>
  <si>
    <t>مصرف الشرق الاوسط (BIME)</t>
  </si>
  <si>
    <t>المصرف الدولي الاسلامي</t>
  </si>
  <si>
    <t>BINT</t>
  </si>
  <si>
    <t>غلق الاكتتاب على الاسهم المطروحة لشركة صناعة المواد الانشائية الحديثة  بتاريخ 2021/10/9 بعد قرار الهيئة العامة المنعقدة في 2021/7/11 زيادة رأس مال الشركة بموجب المادةة (55/اولا) قانون الشركات ، وذلك بطرح (3.222.369.313) سهماً.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</si>
  <si>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</si>
  <si>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</si>
  <si>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</si>
  <si>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</si>
  <si>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</si>
  <si>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</si>
  <si>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</si>
  <si>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</si>
  <si>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</si>
  <si>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</si>
  <si>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</si>
  <si>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أرسل سوق العراق للاوراق المالية كتاب إلى شركة المعدنية والدراجات  للافصاح عن اهم الاحداث الجوهرية التي أدت إلى إنخفاض سعر السهم لجلستين بكامل  نسبة التغير لجسلتي 11/23 و 2021/11/24.</t>
  </si>
  <si>
    <t>المعدنية والدراجات(IMIB)</t>
  </si>
  <si>
    <t>سيعقد إجتماع الهيئة العامة للشركة يوم الاثنين الموافق 2021/12/20 الساعة العاشرة صباحاً في مقر الشركة ، مناقشة زيادة رأسمال الشركة من (203) مليار دينار الى (253) مليار دينار وفق المادة (55/اولاً) من قانون الشركات. . سيتم إيقاف التداول على أسهم الشركة إعتباراً من جلسة الاربعاء 2021/12/15.</t>
  </si>
  <si>
    <t>الموصل لمدن الالعاب</t>
  </si>
  <si>
    <t>SMOF</t>
  </si>
  <si>
    <t>ثانياً : الشركات المساهمة الموقوفة عن التداول لانعقاد هيئاتها العامة</t>
  </si>
  <si>
    <t>ثالثاً  : الشركات التي في التداول برأسمال الشركة المدرج (قبل الزيادة والرسملة) .</t>
  </si>
  <si>
    <t>رابعاً  : الاكتتاب .</t>
  </si>
  <si>
    <t>خامساً : توزيع الارباح .</t>
  </si>
  <si>
    <t>المصرف التجاري(BCOI)</t>
  </si>
  <si>
    <t>عقد إجتماع الهيئة العامة للشركة يوم الاربعاء الموافق 2021/12/1 الساعة العاشرة صباحاً في فندق المنصور ، لمناقشة الحسابات الختامية لعام 2015 ، 2016 , 2017 , 2018, 2019 ، مناقشة ومعالجة العجز المتراكم ، إنتخاب (5) أعضاء أصليين ومثلهم إحتياط لمجلس الادارة . الشركة موقوفة عن التداول بقرار من هيئة الاوراق المالية منذ تاريخ 2020/11/3 لعدم الالتزام بتعليمات الافصاح المالي.</t>
  </si>
  <si>
    <t>تعلن الشركة عن البدء بتوزيع الارباح السنوية بنسبة (2.5%) من راس المال  لعام 2019 في مقر الشركة إعتباراً من يوم الاحد 2021/12/5 من الساعة (8:00) صباحا الى الساعة (12:00) ظهراَ مع جلب المستمسكات الثبوتية او بموجب وكالة مصدقة .</t>
  </si>
  <si>
    <t>سيعقد إجتماع الهيئة العامة للشركة يوم الاحد الموافق 2021/12/19 الساعة العاشرة صباحاً في قاعة اجتماعات مصرف بغداد ، مناقشة الحسابات الختامية لعام  2020 ، مناقشة مقسوم الارباح  ، مناقشة زيادة رأسمال الشركة من (3.819.312.000)  دينار الى (5) مليار دينار اي بنسبة (20%)وفق المادة (55/اولاً) و(10.9%) وفق المادة (55/ ثانيا) من قانون الشركات .سيتم إيقاف التداول على أسهم الشركة إعتباراً من جلسة الثلاثاء 2021/12/14 .</t>
  </si>
  <si>
    <t>مصرف آشور(BASH)</t>
  </si>
  <si>
    <t>سيعقد إجتماع الهيئة العامة للشركة يوم السبت الموافق 2021/12/25 الساعة العاشرة صباحاً في مبنى المحطة لريادة الاعمال ،  لمناقشة الحسابات الختامية لعام 2020 ، مناقشة مقسوم الارباح لسنة 2020 والبالغة (6.250.000) واجراء انتخابات تكميلية لانتخاب (5) اعضاء احتياط وعضو واحد اصلي . سيتم إيقاف التداول على أسهم الشركة إعتباراً من جلسة الثلاثاء 2021/12/21.</t>
  </si>
  <si>
    <t>تعلن الشركة عن إيقاف توزيع الارباح السنوية للفترة من 2021/12/20 ولغاية 2022/1/16.</t>
  </si>
  <si>
    <t>سيعقد إجتماع الهيئة العامة للشركة يوم الخميس الموافق 2021/12/23 الساعة العاشرة صباحاً في جمعية الجيولوجيين العراقيين / بغداد /المنصور شارع النقابات ، مناقشة الحسابات الختامية لعام 2018 و 2019 ، مناقشة زيادة رأسمال الشركة بنسبة 50% إستناداً غلى المادة (55/أولاً) من قانون الشركات . سيتم إيقاف التداول على أسهم الشركة إعتباراً من جلسة الاثنين 2021/12/20 .</t>
  </si>
  <si>
    <t>الفلوجة لانتاج المواد الانشائية (IFCM)</t>
  </si>
  <si>
    <t>مصرف الطيف الاسلامي (BTIB)</t>
  </si>
  <si>
    <t>الامين للتأمين (NAME)</t>
  </si>
  <si>
    <t>العراقية للنقل البري (SILT)</t>
  </si>
  <si>
    <t>النخبة للمقاولات العامة (SNUC)</t>
  </si>
  <si>
    <t>مصرف العطاء الاسلامي (BLAD)</t>
  </si>
  <si>
    <t>قطاع التامين</t>
  </si>
  <si>
    <t>مجموع قطاع التامين</t>
  </si>
  <si>
    <t>مجموع قطاع الزراعة</t>
  </si>
  <si>
    <t>أخبار الشركات المساهمة المدرجة في سوق العراق للاوراق المالية الاحد الموافق 2021/12/12</t>
  </si>
  <si>
    <t xml:space="preserve"> الشركات غير المتداولة في السوق الثاني لجلسة الاحد الموافق 2021/12/12</t>
  </si>
  <si>
    <t>الشركات غير المتداولة في السوق النظامي لجلسة الاحد الموافق 2021/12/12</t>
  </si>
  <si>
    <t xml:space="preserve">تم إطلاق التداول على أسهم شركة العراقية للاعمال الهندسية  إعتباراً من جلسة الاحد 2021/12/12  بعد ايفائها بمتطلبات الافصاح المالي وتقديم الحسابات الختامية للسنوات (2018 و 2019) واستناداً الى المادة (5) من التعليمات هيئة الاوراق المالية رقم (3) ولتوقف الشركة لمدة تزيد عن ستة اشهر ستكون نسبة التغير (50%) ارتفاعا وانخفاضا من سعر اغلاق اخر جلسة ولجلسة واحدة ويعتمد معدل السعر التداول لهذه الجلسة كمؤشر للجلسات اللاحقة .علما ان سعر الاغلاق لاخر جلسة كان (0.820) دينار . </t>
  </si>
  <si>
    <t>نشرة التداول في السوق النظامي رقم (216)</t>
  </si>
  <si>
    <t>جلسة الاحد الموافق 2021/12/12</t>
  </si>
  <si>
    <t>نشرة التداول في السوق الثاني رقم (212)</t>
  </si>
  <si>
    <t xml:space="preserve">العراقية للاعمال الهندسية </t>
  </si>
  <si>
    <t>IIEW</t>
  </si>
  <si>
    <t>قدمت شركة النخبة للمقاولات العامة إفصاحاً بعدم وجود الاحداث الجوهرية ادت  إلى إنخفاض سعر السهم لجلستين بكامل  حدود نسبة التغير لجسلتي 12/7 و 2021/12/8.</t>
  </si>
  <si>
    <t>قدمت شركة مصرف العطاء الاسلامي  إفصاحاً بعدم وجود الاحداث الجوهرية ادت  إلى إنخفاض سعر السهم لجلستين بكامل  حدود نسبة التغير لجسلتي 12/7 و 2021/12/8.</t>
  </si>
  <si>
    <t xml:space="preserve">سيتم إطلاق التداول على أسهم الشركة إعتباراً من جلسة الاثنين الموافق 2021/12/13 بعد قرار الهيئة العامة  المنعقد في 2021/12/6 ، المصادقة على الحسابات الختامية لعام 2020 ، معالجة الخسائر واطفاء (20) مليون من الفائض المتراكم والاحتياطيات ،وتوزيع ارباح (7%) من راس مال الشركة ، زيادة رأس مال الشركة من (1.593.300.000) دينار الى (3.186.600.000)بنسبة 100% وفق المادة (55/أولاً) من قانون الشركات. السعر التاشيري لهذة الجلسة (6.470) دينار </t>
  </si>
  <si>
    <t>بلغ الرقم القياسي العام (561.67) نقطة مرتفعاً بنسبة (0.02)</t>
  </si>
  <si>
    <t>سوق العراق للأوراق المالية</t>
  </si>
  <si>
    <t>جلسة الاحد 2021/12/12</t>
  </si>
  <si>
    <t>نشرة  تداول الاسهم المشتراة لغير العراقيين في السوق النظامي</t>
  </si>
  <si>
    <t xml:space="preserve">المصرف الاهلي العراقي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</si>
  <si>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</si>
  <si>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</si>
  <si>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</si>
  <si>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</si>
  <si>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</si>
  <si>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>المصرف التجاري العراقي</t>
  </si>
  <si>
    <t>مدينة العاب الكرخ السياحية</t>
  </si>
  <si>
    <t xml:space="preserve">قطاع الصناعة </t>
  </si>
  <si>
    <t>المنصور للصناعات الدوائية</t>
  </si>
  <si>
    <t>الصناعات الكيمياوية والبلاستيكية</t>
  </si>
  <si>
    <t>العراقية لصناعات الكارتون</t>
  </si>
  <si>
    <t xml:space="preserve">مجموع قطاع الصناعة </t>
  </si>
  <si>
    <t>نشرة  تداول الاسهم المباعة من غير العراقيين في السوق الثاني</t>
  </si>
  <si>
    <t xml:space="preserve">قطاع التامين </t>
  </si>
  <si>
    <t>دار السلام للتأمين</t>
  </si>
  <si>
    <t xml:space="preserve">مجموع قطاع التامين </t>
  </si>
  <si>
    <t xml:space="preserve">سيتم إطلاق التداول على أسهم الشركة إعتباراً من جلسة الاثنين الموافق 2021/12/13 بعد قرار الهيئة العامة  المنعقد في 2021/12/2 ، المصادقة على الحسابات الختامية لعام 2019و 2020 ،  تدوير الارباح ، المصادقة على سد العجز لعام 2020 من الفائض المتراكم لعام 2019 والمصادقة على تدوير الفائض المتراكم لعام 2020 الى الفائض المتراكم(الارباح المدورة ) للعام اللاحق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</si>
</sst>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68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b/>
      <sz val="11.5"/>
      <color rgb="FF00206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1"/>
      <color rgb="FF002060"/>
      <name val="Arial"/>
      <family val="2"/>
      <scheme val="minor"/>
    </font>
    <font>
      <b/>
      <sz val="16"/>
      <color rgb="FF00B05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4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0" fillId="4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4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4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4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21" fillId="47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4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21" fillId="45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21" fillId="48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21" fillId="49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21" fillId="5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1" fillId="51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1" fillId="5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21" fillId="53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21" fillId="4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21" fillId="49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21" fillId="5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2" fillId="38" borderId="0" applyNumberFormat="0" applyBorder="0" applyAlignment="0" applyProtection="0"/>
    <xf numFmtId="0" fontId="41" fillId="10" borderId="24" applyNumberFormat="0" applyAlignment="0" applyProtection="0"/>
    <xf numFmtId="0" fontId="41" fillId="10" borderId="24" applyNumberFormat="0" applyAlignment="0" applyProtection="0"/>
    <xf numFmtId="0" fontId="23" fillId="55" borderId="30" applyNumberFormat="0" applyAlignment="0" applyProtection="0"/>
    <xf numFmtId="0" fontId="42" fillId="11" borderId="27" applyNumberFormat="0" applyAlignment="0" applyProtection="0"/>
    <xf numFmtId="0" fontId="42" fillId="11" borderId="27" applyNumberFormat="0" applyAlignment="0" applyProtection="0"/>
    <xf numFmtId="0" fontId="24" fillId="56" borderId="3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39" borderId="0" applyNumberFormat="0" applyBorder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27" fillId="0" borderId="3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28" fillId="0" borderId="3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29" fillId="0" borderId="3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9" borderId="24" applyNumberFormat="0" applyAlignment="0" applyProtection="0"/>
    <xf numFmtId="0" fontId="48" fillId="9" borderId="24" applyNumberFormat="0" applyAlignment="0" applyProtection="0"/>
    <xf numFmtId="0" fontId="30" fillId="42" borderId="30" applyNumberFormat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31" fillId="0" borderId="35" applyNumberFormat="0" applyFill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2" fillId="5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12" borderId="28" applyNumberFormat="0" applyFont="0" applyAlignment="0" applyProtection="0"/>
    <xf numFmtId="0" fontId="38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1" fillId="10" borderId="25" applyNumberFormat="0" applyAlignment="0" applyProtection="0"/>
    <xf numFmtId="0" fontId="51" fillId="10" borderId="25" applyNumberFormat="0" applyAlignment="0" applyProtection="0"/>
    <xf numFmtId="0" fontId="34" fillId="55" borderId="37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36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55" borderId="42" applyNumberFormat="0" applyAlignment="0" applyProtection="0"/>
    <xf numFmtId="0" fontId="30" fillId="42" borderId="42" applyNumberFormat="0" applyAlignment="0" applyProtection="0"/>
    <xf numFmtId="0" fontId="1" fillId="58" borderId="43" applyNumberFormat="0" applyFont="0" applyAlignment="0" applyProtection="0"/>
    <xf numFmtId="0" fontId="1" fillId="58" borderId="43" applyNumberFormat="0" applyFont="0" applyAlignment="0" applyProtection="0"/>
    <xf numFmtId="0" fontId="34" fillId="55" borderId="44" applyNumberFormat="0" applyAlignment="0" applyProtection="0"/>
    <xf numFmtId="0" fontId="36" fillId="0" borderId="45" applyNumberFormat="0" applyFill="0" applyAlignment="0" applyProtection="0"/>
    <xf numFmtId="0" fontId="1" fillId="58" borderId="52" applyNumberFormat="0" applyFont="0" applyAlignment="0" applyProtection="0"/>
    <xf numFmtId="0" fontId="1" fillId="58" borderId="52" applyNumberFormat="0" applyFont="0" applyAlignment="0" applyProtection="0"/>
    <xf numFmtId="0" fontId="30" fillId="42" borderId="51" applyNumberFormat="0" applyAlignment="0" applyProtection="0"/>
    <xf numFmtId="0" fontId="23" fillId="55" borderId="51" applyNumberFormat="0" applyAlignment="0" applyProtection="0"/>
    <xf numFmtId="0" fontId="34" fillId="55" borderId="53" applyNumberFormat="0" applyAlignment="0" applyProtection="0"/>
    <xf numFmtId="0" fontId="36" fillId="0" borderId="54" applyNumberFormat="0" applyFill="0" applyAlignment="0" applyProtection="0"/>
    <xf numFmtId="0" fontId="1" fillId="58" borderId="56" applyNumberFormat="0" applyFont="0" applyAlignment="0" applyProtection="0"/>
    <xf numFmtId="0" fontId="1" fillId="58" borderId="56" applyNumberFormat="0" applyFont="0" applyAlignment="0" applyProtection="0"/>
    <xf numFmtId="0" fontId="30" fillId="42" borderId="55" applyNumberFormat="0" applyAlignment="0" applyProtection="0"/>
    <xf numFmtId="0" fontId="23" fillId="55" borderId="55" applyNumberFormat="0" applyAlignment="0" applyProtection="0"/>
    <xf numFmtId="0" fontId="34" fillId="55" borderId="57" applyNumberFormat="0" applyAlignment="0" applyProtection="0"/>
    <xf numFmtId="0" fontId="36" fillId="0" borderId="58" applyNumberFormat="0" applyFill="0" applyAlignment="0" applyProtection="0"/>
    <xf numFmtId="0" fontId="23" fillId="55" borderId="66" applyNumberFormat="0" applyAlignment="0" applyProtection="0"/>
    <xf numFmtId="0" fontId="30" fillId="42" borderId="66" applyNumberFormat="0" applyAlignment="0" applyProtection="0"/>
    <xf numFmtId="0" fontId="1" fillId="58" borderId="67" applyNumberFormat="0" applyFont="0" applyAlignment="0" applyProtection="0"/>
    <xf numFmtId="0" fontId="1" fillId="58" borderId="67" applyNumberFormat="0" applyFont="0" applyAlignment="0" applyProtection="0"/>
    <xf numFmtId="0" fontId="34" fillId="55" borderId="68" applyNumberFormat="0" applyAlignment="0" applyProtection="0"/>
    <xf numFmtId="0" fontId="36" fillId="0" borderId="69" applyNumberFormat="0" applyFill="0" applyAlignment="0" applyProtection="0"/>
  </cellStyleXfs>
  <cellXfs count="201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5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13" fillId="2" borderId="49" xfId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/>
    </xf>
    <xf numFmtId="0" fontId="57" fillId="0" borderId="0" xfId="0" applyFont="1"/>
    <xf numFmtId="0" fontId="58" fillId="0" borderId="0" xfId="0" applyFont="1"/>
    <xf numFmtId="167" fontId="4" fillId="0" borderId="0" xfId="0" applyNumberFormat="1" applyFont="1"/>
    <xf numFmtId="0" fontId="6" fillId="0" borderId="72" xfId="0" applyFont="1" applyFill="1" applyBorder="1" applyAlignment="1">
      <alignment vertical="center"/>
    </xf>
    <xf numFmtId="0" fontId="6" fillId="0" borderId="75" xfId="0" applyFont="1" applyFill="1" applyBorder="1" applyAlignment="1">
      <alignment vertical="center"/>
    </xf>
    <xf numFmtId="3" fontId="6" fillId="0" borderId="76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6" fillId="0" borderId="81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0" fontId="59" fillId="0" borderId="47" xfId="0" applyFont="1" applyFill="1" applyBorder="1" applyAlignment="1">
      <alignment vertical="center"/>
    </xf>
    <xf numFmtId="164" fontId="59" fillId="0" borderId="62" xfId="0" applyNumberFormat="1" applyFont="1" applyFill="1" applyBorder="1" applyAlignment="1">
      <alignment horizontal="right" vertical="center" wrapText="1"/>
    </xf>
    <xf numFmtId="0" fontId="59" fillId="0" borderId="74" xfId="0" applyFont="1" applyFill="1" applyBorder="1" applyAlignment="1">
      <alignment vertical="center" wrapText="1"/>
    </xf>
    <xf numFmtId="0" fontId="59" fillId="4" borderId="1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vertical="center"/>
    </xf>
    <xf numFmtId="164" fontId="59" fillId="0" borderId="86" xfId="0" applyNumberFormat="1" applyFont="1" applyFill="1" applyBorder="1" applyAlignment="1">
      <alignment horizontal="right" vertical="center" wrapText="1"/>
    </xf>
    <xf numFmtId="14" fontId="6" fillId="0" borderId="8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13" fillId="2" borderId="88" xfId="1" applyFont="1" applyFill="1" applyBorder="1" applyAlignment="1">
      <alignment horizontal="center" vertical="center"/>
    </xf>
    <xf numFmtId="0" fontId="13" fillId="2" borderId="88" xfId="1" applyFont="1" applyFill="1" applyBorder="1" applyAlignment="1">
      <alignment horizontal="center" vertical="center" wrapText="1"/>
    </xf>
    <xf numFmtId="164" fontId="6" fillId="0" borderId="89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164" fontId="6" fillId="0" borderId="90" xfId="0" applyNumberFormat="1" applyFont="1" applyBorder="1" applyAlignment="1">
      <alignment horizontal="center" vertical="center"/>
    </xf>
    <xf numFmtId="4" fontId="6" fillId="0" borderId="90" xfId="0" applyNumberFormat="1" applyFont="1" applyBorder="1" applyAlignment="1">
      <alignment horizontal="center" vertical="center"/>
    </xf>
    <xf numFmtId="3" fontId="6" fillId="0" borderId="90" xfId="0" applyNumberFormat="1" applyFont="1" applyBorder="1" applyAlignment="1">
      <alignment horizontal="center" vertical="center"/>
    </xf>
    <xf numFmtId="4" fontId="60" fillId="0" borderId="90" xfId="0" applyNumberFormat="1" applyFont="1" applyBorder="1" applyAlignment="1">
      <alignment horizontal="center" vertical="center"/>
    </xf>
    <xf numFmtId="4" fontId="61" fillId="0" borderId="90" xfId="0" applyNumberFormat="1" applyFont="1" applyBorder="1" applyAlignment="1">
      <alignment horizontal="center" vertical="center"/>
    </xf>
    <xf numFmtId="0" fontId="6" fillId="0" borderId="90" xfId="0" applyFont="1" applyFill="1" applyBorder="1" applyAlignment="1">
      <alignment vertical="center"/>
    </xf>
    <xf numFmtId="164" fontId="6" fillId="0" borderId="76" xfId="0" applyNumberFormat="1" applyFont="1" applyBorder="1" applyAlignment="1">
      <alignment horizontal="center" vertical="center"/>
    </xf>
    <xf numFmtId="164" fontId="6" fillId="0" borderId="78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0" fontId="6" fillId="0" borderId="85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164" fontId="6" fillId="0" borderId="83" xfId="0" applyNumberFormat="1" applyFont="1" applyBorder="1" applyAlignment="1">
      <alignment horizontal="center" vertical="center"/>
    </xf>
    <xf numFmtId="164" fontId="6" fillId="0" borderId="73" xfId="0" applyNumberFormat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164" fontId="6" fillId="0" borderId="40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164" fontId="6" fillId="0" borderId="87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164" fontId="6" fillId="0" borderId="91" xfId="0" applyNumberFormat="1" applyFont="1" applyBorder="1" applyAlignment="1">
      <alignment horizontal="center" vertical="center"/>
    </xf>
    <xf numFmtId="0" fontId="6" fillId="0" borderId="82" xfId="0" applyFont="1" applyFill="1" applyBorder="1" applyAlignment="1">
      <alignment vertical="center" wrapText="1"/>
    </xf>
    <xf numFmtId="0" fontId="6" fillId="0" borderId="95" xfId="0" applyFont="1" applyFill="1" applyBorder="1" applyAlignment="1">
      <alignment vertical="center"/>
    </xf>
    <xf numFmtId="0" fontId="6" fillId="0" borderId="91" xfId="0" applyFont="1" applyFill="1" applyBorder="1" applyAlignment="1">
      <alignment vertical="center"/>
    </xf>
    <xf numFmtId="164" fontId="6" fillId="0" borderId="96" xfId="0" applyNumberFormat="1" applyFont="1" applyBorder="1" applyAlignment="1">
      <alignment horizontal="center" vertical="center"/>
    </xf>
    <xf numFmtId="1" fontId="6" fillId="0" borderId="89" xfId="0" applyNumberFormat="1" applyFont="1" applyBorder="1" applyAlignment="1">
      <alignment horizontal="center" vertical="center"/>
    </xf>
    <xf numFmtId="164" fontId="6" fillId="0" borderId="97" xfId="0" applyNumberFormat="1" applyFont="1" applyBorder="1" applyAlignment="1">
      <alignment horizontal="center" vertical="center"/>
    </xf>
    <xf numFmtId="164" fontId="59" fillId="0" borderId="91" xfId="0" applyNumberFormat="1" applyFont="1" applyFill="1" applyBorder="1" applyAlignment="1">
      <alignment horizontal="right" vertical="center" wrapText="1"/>
    </xf>
    <xf numFmtId="0" fontId="6" fillId="0" borderId="77" xfId="0" applyFont="1" applyFill="1" applyBorder="1" applyAlignment="1">
      <alignment vertical="center"/>
    </xf>
    <xf numFmtId="164" fontId="6" fillId="0" borderId="77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164" fontId="6" fillId="0" borderId="95" xfId="0" applyNumberFormat="1" applyFont="1" applyBorder="1" applyAlignment="1">
      <alignment horizontal="right" vertical="center" wrapText="1"/>
    </xf>
    <xf numFmtId="164" fontId="6" fillId="0" borderId="77" xfId="0" applyNumberFormat="1" applyFont="1" applyBorder="1" applyAlignment="1">
      <alignment horizontal="right" vertical="center" wrapText="1"/>
    </xf>
    <xf numFmtId="164" fontId="6" fillId="0" borderId="97" xfId="0" applyNumberFormat="1" applyFont="1" applyBorder="1" applyAlignment="1">
      <alignment horizontal="right" vertical="center" wrapText="1"/>
    </xf>
    <xf numFmtId="0" fontId="6" fillId="0" borderId="95" xfId="0" applyFont="1" applyFill="1" applyBorder="1" applyAlignment="1">
      <alignment horizontal="right" vertical="center" wrapText="1"/>
    </xf>
    <xf numFmtId="0" fontId="6" fillId="0" borderId="77" xfId="0" applyFont="1" applyFill="1" applyBorder="1" applyAlignment="1">
      <alignment horizontal="right" vertical="center" wrapText="1"/>
    </xf>
    <xf numFmtId="0" fontId="6" fillId="0" borderId="96" xfId="0" applyFont="1" applyFill="1" applyBorder="1" applyAlignment="1">
      <alignment horizontal="right" vertical="center" wrapText="1"/>
    </xf>
    <xf numFmtId="3" fontId="6" fillId="0" borderId="82" xfId="0" applyNumberFormat="1" applyFont="1" applyBorder="1" applyAlignment="1">
      <alignment horizontal="center" vertical="center"/>
    </xf>
    <xf numFmtId="3" fontId="6" fillId="0" borderId="77" xfId="0" applyNumberFormat="1" applyFont="1" applyBorder="1" applyAlignment="1">
      <alignment horizontal="center" vertical="center"/>
    </xf>
    <xf numFmtId="3" fontId="6" fillId="0" borderId="78" xfId="0" applyNumberFormat="1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5" fillId="0" borderId="77" xfId="0" applyNumberFormat="1" applyFont="1" applyBorder="1" applyAlignment="1">
      <alignment horizontal="center" vertical="center"/>
    </xf>
    <xf numFmtId="2" fontId="5" fillId="0" borderId="94" xfId="0" applyNumberFormat="1" applyFont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2" fontId="0" fillId="0" borderId="82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0" fontId="13" fillId="0" borderId="41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2" fontId="3" fillId="0" borderId="79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63" fillId="0" borderId="11" xfId="0" applyNumberFormat="1" applyFont="1" applyBorder="1" applyAlignment="1">
      <alignment horizontal="right" vertical="center"/>
    </xf>
    <xf numFmtId="4" fontId="63" fillId="0" borderId="13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0" fillId="0" borderId="47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92" xfId="0" applyNumberFormat="1" applyBorder="1" applyAlignment="1">
      <alignment horizontal="center"/>
    </xf>
    <xf numFmtId="2" fontId="0" fillId="0" borderId="93" xfId="0" applyNumberFormat="1" applyBorder="1" applyAlignment="1">
      <alignment horizontal="center"/>
    </xf>
    <xf numFmtId="0" fontId="13" fillId="0" borderId="79" xfId="0" applyFont="1" applyFill="1" applyBorder="1" applyAlignment="1">
      <alignment horizontal="center" vertical="center"/>
    </xf>
    <xf numFmtId="2" fontId="0" fillId="0" borderId="79" xfId="0" applyNumberFormat="1" applyBorder="1" applyAlignment="1">
      <alignment horizontal="center"/>
    </xf>
    <xf numFmtId="0" fontId="14" fillId="5" borderId="4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horizontal="right" vertical="center"/>
    </xf>
    <xf numFmtId="164" fontId="56" fillId="0" borderId="63" xfId="0" applyNumberFormat="1" applyFont="1" applyFill="1" applyBorder="1" applyAlignment="1">
      <alignment horizontal="right" vertical="center" wrapText="1"/>
    </xf>
    <xf numFmtId="164" fontId="56" fillId="0" borderId="64" xfId="0" applyNumberFormat="1" applyFont="1" applyFill="1" applyBorder="1" applyAlignment="1">
      <alignment horizontal="right" vertical="center" wrapText="1"/>
    </xf>
    <xf numFmtId="164" fontId="56" fillId="0" borderId="65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82" xfId="0" applyNumberFormat="1" applyFont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7" fillId="0" borderId="78" xfId="0" applyNumberFormat="1" applyFont="1" applyBorder="1" applyAlignment="1">
      <alignment horizontal="center" vertical="center"/>
    </xf>
    <xf numFmtId="2" fontId="62" fillId="0" borderId="79" xfId="0" applyNumberFormat="1" applyFont="1" applyBorder="1" applyAlignment="1">
      <alignment horizontal="center" vertical="center"/>
    </xf>
    <xf numFmtId="2" fontId="62" fillId="0" borderId="77" xfId="0" applyNumberFormat="1" applyFont="1" applyBorder="1" applyAlignment="1">
      <alignment horizontal="center" vertical="center"/>
    </xf>
    <xf numFmtId="2" fontId="62" fillId="0" borderId="78" xfId="0" applyNumberFormat="1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50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4" fontId="17" fillId="4" borderId="82" xfId="0" applyNumberFormat="1" applyFont="1" applyFill="1" applyBorder="1" applyAlignment="1">
      <alignment horizontal="center" vertical="center" wrapText="1"/>
    </xf>
    <xf numFmtId="164" fontId="17" fillId="4" borderId="78" xfId="0" applyNumberFormat="1" applyFont="1" applyFill="1" applyBorder="1" applyAlignment="1">
      <alignment horizontal="center" vertical="center" wrapText="1"/>
    </xf>
    <xf numFmtId="165" fontId="17" fillId="3" borderId="4" xfId="2" applyNumberFormat="1" applyFont="1" applyFill="1" applyBorder="1" applyAlignment="1">
      <alignment horizontal="right" vertical="center"/>
    </xf>
    <xf numFmtId="165" fontId="17" fillId="3" borderId="86" xfId="2" applyNumberFormat="1" applyFont="1" applyFill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4" fillId="0" borderId="98" xfId="0" applyFont="1" applyBorder="1" applyAlignment="1">
      <alignment horizontal="right" vertical="center"/>
    </xf>
    <xf numFmtId="0" fontId="66" fillId="2" borderId="99" xfId="0" applyFont="1" applyFill="1" applyBorder="1" applyAlignment="1">
      <alignment horizontal="center" vertical="center"/>
    </xf>
    <xf numFmtId="0" fontId="66" fillId="2" borderId="99" xfId="0" applyFont="1" applyFill="1" applyBorder="1" applyAlignment="1">
      <alignment horizontal="center" vertical="center" wrapText="1"/>
    </xf>
    <xf numFmtId="0" fontId="65" fillId="0" borderId="100" xfId="0" applyFont="1" applyBorder="1" applyAlignment="1">
      <alignment horizontal="center" vertical="center"/>
    </xf>
    <xf numFmtId="0" fontId="65" fillId="0" borderId="101" xfId="0" applyFont="1" applyBorder="1" applyAlignment="1">
      <alignment horizontal="center" vertical="center"/>
    </xf>
    <xf numFmtId="0" fontId="65" fillId="0" borderId="102" xfId="0" applyFont="1" applyBorder="1" applyAlignment="1">
      <alignment horizontal="center" vertical="center"/>
    </xf>
    <xf numFmtId="0" fontId="65" fillId="0" borderId="99" xfId="2" applyFont="1" applyFill="1" applyBorder="1" applyAlignment="1">
      <alignment horizontal="right" vertical="center"/>
    </xf>
    <xf numFmtId="0" fontId="65" fillId="0" borderId="99" xfId="2" applyFont="1" applyFill="1" applyBorder="1" applyAlignment="1">
      <alignment horizontal="left" vertical="center"/>
    </xf>
    <xf numFmtId="3" fontId="65" fillId="0" borderId="103" xfId="2" applyNumberFormat="1" applyFont="1" applyFill="1" applyBorder="1" applyAlignment="1">
      <alignment horizontal="center" vertical="center"/>
    </xf>
    <xf numFmtId="0" fontId="65" fillId="0" borderId="104" xfId="0" applyFont="1" applyFill="1" applyBorder="1" applyAlignment="1">
      <alignment horizontal="center" vertical="center"/>
    </xf>
    <xf numFmtId="0" fontId="65" fillId="0" borderId="105" xfId="0" applyFont="1" applyFill="1" applyBorder="1" applyAlignment="1">
      <alignment horizontal="center" vertical="center"/>
    </xf>
    <xf numFmtId="0" fontId="65" fillId="0" borderId="104" xfId="2" applyFont="1" applyFill="1" applyBorder="1" applyAlignment="1">
      <alignment horizontal="center" vertical="center"/>
    </xf>
    <xf numFmtId="0" fontId="65" fillId="0" borderId="105" xfId="2" applyFont="1" applyFill="1" applyBorder="1" applyAlignment="1">
      <alignment horizontal="center" vertical="center"/>
    </xf>
    <xf numFmtId="0" fontId="67" fillId="0" borderId="0" xfId="0" applyFont="1"/>
    <xf numFmtId="0" fontId="65" fillId="2" borderId="99" xfId="0" applyFont="1" applyFill="1" applyBorder="1" applyAlignment="1">
      <alignment horizontal="center" vertical="center"/>
    </xf>
    <xf numFmtId="0" fontId="65" fillId="2" borderId="99" xfId="0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876301</xdr:colOff>
      <xdr:row>0</xdr:row>
      <xdr:rowOff>1</xdr:rowOff>
    </xdr:from>
    <xdr:to>
      <xdr:col>13</xdr:col>
      <xdr:colOff>1257301</xdr:colOff>
      <xdr:row>2</xdr:row>
      <xdr:rowOff>95250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2" y="1"/>
          <a:ext cx="1693333" cy="112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6"/>
  <sheetViews>
    <sheetView rightToLeft="1" topLeftCell="A88" zoomScale="90" zoomScaleNormal="90" zoomScaleSheetLayoutView="100" workbookViewId="0">
      <selection activeCell="A48" sqref="A48:XFD49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4" s="3" customFormat="1" ht="30.75" customHeight="1">
      <c r="B1" s="128" t="s">
        <v>0</v>
      </c>
      <c r="C1" s="129"/>
      <c r="D1" s="130"/>
      <c r="E1" s="2"/>
      <c r="F1" s="2"/>
      <c r="G1" s="2"/>
      <c r="H1" s="2"/>
      <c r="I1" s="2"/>
      <c r="J1" s="2"/>
      <c r="K1" s="2"/>
      <c r="L1" s="2"/>
      <c r="M1" s="2"/>
    </row>
    <row r="2" spans="2:14" ht="41.25" customHeight="1">
      <c r="B2" s="29" t="s">
        <v>309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38.25" customHeight="1">
      <c r="B3" s="19" t="s">
        <v>1</v>
      </c>
      <c r="C3" s="134">
        <v>1170579403.54</v>
      </c>
      <c r="D3" s="135"/>
      <c r="E3" s="136"/>
      <c r="F3" s="2"/>
      <c r="G3" s="2"/>
      <c r="H3" s="2"/>
      <c r="I3" s="2"/>
      <c r="J3" s="4"/>
      <c r="K3" s="1" t="s">
        <v>7</v>
      </c>
      <c r="L3" s="2"/>
      <c r="M3" s="2"/>
      <c r="N3" s="25">
        <v>36</v>
      </c>
    </row>
    <row r="4" spans="2:14" ht="38.25" customHeight="1">
      <c r="B4" s="20" t="s">
        <v>2</v>
      </c>
      <c r="C4" s="134">
        <v>948657678</v>
      </c>
      <c r="D4" s="135"/>
      <c r="E4" s="136"/>
      <c r="F4" s="2"/>
      <c r="G4" s="2"/>
      <c r="H4" s="2"/>
      <c r="I4" s="2"/>
      <c r="J4" s="4"/>
      <c r="K4" s="1" t="s">
        <v>8</v>
      </c>
      <c r="L4" s="2"/>
      <c r="M4" s="2"/>
      <c r="N4" s="25">
        <v>10</v>
      </c>
    </row>
    <row r="5" spans="2:14" ht="38.25" customHeight="1">
      <c r="B5" s="20" t="s">
        <v>3</v>
      </c>
      <c r="C5" s="131">
        <v>786</v>
      </c>
      <c r="D5" s="132"/>
      <c r="E5" s="133"/>
      <c r="F5" s="2"/>
      <c r="G5" s="2"/>
      <c r="H5" s="2"/>
      <c r="I5" s="2"/>
      <c r="J5" s="4"/>
      <c r="K5" s="1" t="s">
        <v>9</v>
      </c>
      <c r="L5" s="2"/>
      <c r="M5" s="2"/>
      <c r="N5" s="26">
        <v>11</v>
      </c>
    </row>
    <row r="6" spans="2:14" ht="38.25" customHeight="1">
      <c r="B6" s="20" t="s">
        <v>4</v>
      </c>
      <c r="C6" s="137">
        <v>561.66999999999996</v>
      </c>
      <c r="D6" s="138"/>
      <c r="E6" s="139"/>
      <c r="F6" s="2"/>
      <c r="G6" s="2"/>
      <c r="H6" s="2"/>
      <c r="I6" s="2"/>
      <c r="J6" s="4"/>
      <c r="K6" s="1" t="s">
        <v>10</v>
      </c>
      <c r="L6" s="2"/>
      <c r="M6" s="2"/>
      <c r="N6" s="26">
        <v>2</v>
      </c>
    </row>
    <row r="7" spans="2:14" ht="38.25" customHeight="1">
      <c r="B7" s="20" t="s">
        <v>5</v>
      </c>
      <c r="C7" s="140">
        <v>0.02</v>
      </c>
      <c r="D7" s="141"/>
      <c r="E7" s="35"/>
      <c r="F7" s="2"/>
      <c r="G7" s="2"/>
      <c r="H7" s="2"/>
      <c r="I7" s="2"/>
      <c r="J7" s="4"/>
      <c r="K7" s="1" t="s">
        <v>108</v>
      </c>
      <c r="L7" s="2"/>
      <c r="M7" s="2"/>
      <c r="N7" s="25">
        <v>21</v>
      </c>
    </row>
    <row r="8" spans="2:14" ht="36" customHeight="1">
      <c r="B8" s="21" t="s">
        <v>6</v>
      </c>
      <c r="C8" s="10">
        <v>105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46</v>
      </c>
    </row>
    <row r="9" spans="2:14" ht="36" customHeight="1">
      <c r="B9" s="142" t="s">
        <v>308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</row>
    <row r="10" spans="2:14" ht="60.7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4" ht="24" customHeight="1">
      <c r="B11" s="124" t="s">
        <v>22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</row>
    <row r="12" spans="2:14" s="36" customFormat="1" ht="24" customHeight="1">
      <c r="B12" s="40" t="s">
        <v>218</v>
      </c>
      <c r="C12" s="41" t="s">
        <v>217</v>
      </c>
      <c r="D12" s="71">
        <v>1.08</v>
      </c>
      <c r="E12" s="73">
        <v>1.08</v>
      </c>
      <c r="F12" s="73">
        <v>1.08</v>
      </c>
      <c r="G12" s="73">
        <v>1.08</v>
      </c>
      <c r="H12" s="73">
        <v>1.08</v>
      </c>
      <c r="I12" s="73">
        <v>1.08</v>
      </c>
      <c r="J12" s="73">
        <v>1.08</v>
      </c>
      <c r="K12" s="74">
        <v>0</v>
      </c>
      <c r="L12" s="75">
        <v>4</v>
      </c>
      <c r="M12" s="75">
        <v>300000000</v>
      </c>
      <c r="N12" s="75">
        <v>324000000</v>
      </c>
    </row>
    <row r="13" spans="2:14" s="36" customFormat="1" ht="24" customHeight="1">
      <c r="B13" s="40" t="s">
        <v>71</v>
      </c>
      <c r="C13" s="41" t="s">
        <v>72</v>
      </c>
      <c r="D13" s="71">
        <v>0.97</v>
      </c>
      <c r="E13" s="73">
        <v>0.97</v>
      </c>
      <c r="F13" s="73">
        <v>0.97</v>
      </c>
      <c r="G13" s="73">
        <v>0.97</v>
      </c>
      <c r="H13" s="73">
        <v>0.97</v>
      </c>
      <c r="I13" s="73">
        <v>0.97</v>
      </c>
      <c r="J13" s="73">
        <v>0.98</v>
      </c>
      <c r="K13" s="74">
        <v>-1.02</v>
      </c>
      <c r="L13" s="75">
        <v>16</v>
      </c>
      <c r="M13" s="75">
        <v>77432856</v>
      </c>
      <c r="N13" s="75">
        <v>75109870.319999993</v>
      </c>
    </row>
    <row r="14" spans="2:14" s="36" customFormat="1" ht="24" customHeight="1">
      <c r="B14" s="39" t="s">
        <v>85</v>
      </c>
      <c r="C14" s="42" t="s">
        <v>86</v>
      </c>
      <c r="D14" s="71">
        <v>0.56999999999999995</v>
      </c>
      <c r="E14" s="73">
        <v>0.59</v>
      </c>
      <c r="F14" s="73">
        <v>0.56999999999999995</v>
      </c>
      <c r="G14" s="73">
        <v>0.57999999999999996</v>
      </c>
      <c r="H14" s="73">
        <v>0.56999999999999995</v>
      </c>
      <c r="I14" s="73">
        <v>0.57999999999999996</v>
      </c>
      <c r="J14" s="73">
        <v>0.56000000000000005</v>
      </c>
      <c r="K14" s="74">
        <v>3.57</v>
      </c>
      <c r="L14" s="75">
        <v>46</v>
      </c>
      <c r="M14" s="75">
        <v>87177619</v>
      </c>
      <c r="N14" s="75">
        <v>50246742.829999998</v>
      </c>
    </row>
    <row r="15" spans="2:14" s="36" customFormat="1" ht="24" customHeight="1">
      <c r="B15" s="40" t="s">
        <v>180</v>
      </c>
      <c r="C15" s="41" t="s">
        <v>179</v>
      </c>
      <c r="D15" s="71">
        <v>0.16</v>
      </c>
      <c r="E15" s="73">
        <v>0.16</v>
      </c>
      <c r="F15" s="73">
        <v>0.16</v>
      </c>
      <c r="G15" s="73">
        <v>0.16</v>
      </c>
      <c r="H15" s="73">
        <v>0.15</v>
      </c>
      <c r="I15" s="73">
        <v>0.16</v>
      </c>
      <c r="J15" s="73">
        <v>0.15</v>
      </c>
      <c r="K15" s="74">
        <v>6.67</v>
      </c>
      <c r="L15" s="75">
        <v>3</v>
      </c>
      <c r="M15" s="75">
        <v>22000000</v>
      </c>
      <c r="N15" s="75">
        <v>3520000</v>
      </c>
    </row>
    <row r="16" spans="2:14" s="36" customFormat="1" ht="24" customHeight="1">
      <c r="B16" s="40" t="s">
        <v>220</v>
      </c>
      <c r="C16" s="41" t="s">
        <v>219</v>
      </c>
      <c r="D16" s="71">
        <v>0.26</v>
      </c>
      <c r="E16" s="73">
        <v>0.26</v>
      </c>
      <c r="F16" s="73">
        <v>0.26</v>
      </c>
      <c r="G16" s="73">
        <v>0.26</v>
      </c>
      <c r="H16" s="73">
        <v>0.26</v>
      </c>
      <c r="I16" s="73">
        <v>0.26</v>
      </c>
      <c r="J16" s="73">
        <v>0.26</v>
      </c>
      <c r="K16" s="74">
        <v>0</v>
      </c>
      <c r="L16" s="75">
        <v>5</v>
      </c>
      <c r="M16" s="75">
        <v>8084989</v>
      </c>
      <c r="N16" s="75">
        <v>2102097.14</v>
      </c>
    </row>
    <row r="17" spans="2:14" s="36" customFormat="1" ht="24" customHeight="1">
      <c r="B17" s="39" t="s">
        <v>246</v>
      </c>
      <c r="C17" s="42" t="s">
        <v>247</v>
      </c>
      <c r="D17" s="71">
        <v>0.16</v>
      </c>
      <c r="E17" s="73">
        <v>0.16</v>
      </c>
      <c r="F17" s="73">
        <v>0.16</v>
      </c>
      <c r="G17" s="73">
        <v>0.16</v>
      </c>
      <c r="H17" s="73">
        <v>0.16</v>
      </c>
      <c r="I17" s="73">
        <v>0.16</v>
      </c>
      <c r="J17" s="73">
        <v>0.16</v>
      </c>
      <c r="K17" s="74">
        <v>0</v>
      </c>
      <c r="L17" s="75">
        <v>9</v>
      </c>
      <c r="M17" s="75">
        <v>63000000</v>
      </c>
      <c r="N17" s="75">
        <v>10080000</v>
      </c>
    </row>
    <row r="18" spans="2:14" s="36" customFormat="1" ht="24" customHeight="1">
      <c r="B18" s="40" t="s">
        <v>126</v>
      </c>
      <c r="C18" s="41" t="s">
        <v>127</v>
      </c>
      <c r="D18" s="71">
        <v>0.5</v>
      </c>
      <c r="E18" s="73">
        <v>0.52</v>
      </c>
      <c r="F18" s="73">
        <v>0.5</v>
      </c>
      <c r="G18" s="73">
        <v>0.51</v>
      </c>
      <c r="H18" s="73">
        <v>0.5</v>
      </c>
      <c r="I18" s="73">
        <v>0.51</v>
      </c>
      <c r="J18" s="73">
        <v>0.5</v>
      </c>
      <c r="K18" s="74">
        <v>2</v>
      </c>
      <c r="L18" s="75">
        <v>34</v>
      </c>
      <c r="M18" s="75">
        <v>31495000</v>
      </c>
      <c r="N18" s="75">
        <v>16002450</v>
      </c>
    </row>
    <row r="19" spans="2:14" s="36" customFormat="1" ht="24" customHeight="1">
      <c r="B19" s="40" t="s">
        <v>94</v>
      </c>
      <c r="C19" s="41" t="s">
        <v>95</v>
      </c>
      <c r="D19" s="71">
        <v>1.44</v>
      </c>
      <c r="E19" s="73">
        <v>1.55</v>
      </c>
      <c r="F19" s="73">
        <v>1.32</v>
      </c>
      <c r="G19" s="73">
        <v>1.51</v>
      </c>
      <c r="H19" s="73">
        <v>1.43</v>
      </c>
      <c r="I19" s="73">
        <v>1.49</v>
      </c>
      <c r="J19" s="73">
        <v>1.44</v>
      </c>
      <c r="K19" s="74">
        <v>3.47</v>
      </c>
      <c r="L19" s="75">
        <v>91</v>
      </c>
      <c r="M19" s="75">
        <v>56247251</v>
      </c>
      <c r="N19" s="75">
        <v>84730127.219999999</v>
      </c>
    </row>
    <row r="20" spans="2:14" s="36" customFormat="1" ht="24" customHeight="1">
      <c r="B20" s="40" t="s">
        <v>53</v>
      </c>
      <c r="C20" s="41" t="s">
        <v>54</v>
      </c>
      <c r="D20" s="71">
        <v>0.1</v>
      </c>
      <c r="E20" s="73">
        <v>0.11</v>
      </c>
      <c r="F20" s="73">
        <v>0.1</v>
      </c>
      <c r="G20" s="73">
        <v>0.1</v>
      </c>
      <c r="H20" s="73">
        <v>0.1</v>
      </c>
      <c r="I20" s="73">
        <v>0.11</v>
      </c>
      <c r="J20" s="73">
        <v>0.11</v>
      </c>
      <c r="K20" s="74">
        <v>0</v>
      </c>
      <c r="L20" s="75">
        <v>27</v>
      </c>
      <c r="M20" s="75">
        <v>139500000</v>
      </c>
      <c r="N20" s="75">
        <v>14069500</v>
      </c>
    </row>
    <row r="21" spans="2:14" ht="24" customHeight="1">
      <c r="B21" s="116" t="s">
        <v>23</v>
      </c>
      <c r="C21" s="117"/>
      <c r="D21" s="119"/>
      <c r="E21" s="120"/>
      <c r="F21" s="120"/>
      <c r="G21" s="120"/>
      <c r="H21" s="120"/>
      <c r="I21" s="120"/>
      <c r="J21" s="120"/>
      <c r="K21" s="121"/>
      <c r="L21" s="37">
        <f>SUM(L12:L20)</f>
        <v>235</v>
      </c>
      <c r="M21" s="37">
        <f>SUM(M12:M20)</f>
        <v>784937715</v>
      </c>
      <c r="N21" s="37">
        <f>SUM(N12:N20)</f>
        <v>579860787.50999999</v>
      </c>
    </row>
    <row r="22" spans="2:14" s="36" customFormat="1" ht="24" customHeight="1">
      <c r="B22" s="124" t="s">
        <v>52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</row>
    <row r="23" spans="2:14" s="36" customFormat="1" ht="24" customHeight="1">
      <c r="B23" s="40" t="s">
        <v>210</v>
      </c>
      <c r="C23" s="41" t="s">
        <v>209</v>
      </c>
      <c r="D23" s="71">
        <v>7.3</v>
      </c>
      <c r="E23" s="73">
        <v>7.48</v>
      </c>
      <c r="F23" s="73">
        <v>7.25</v>
      </c>
      <c r="G23" s="73">
        <v>7.34</v>
      </c>
      <c r="H23" s="73">
        <v>7.03</v>
      </c>
      <c r="I23" s="73">
        <v>7.3</v>
      </c>
      <c r="J23" s="73">
        <v>7.3</v>
      </c>
      <c r="K23" s="74">
        <v>0</v>
      </c>
      <c r="L23" s="75">
        <v>171</v>
      </c>
      <c r="M23" s="75">
        <v>31818000</v>
      </c>
      <c r="N23" s="75">
        <v>233574428.05000001</v>
      </c>
    </row>
    <row r="24" spans="2:14" s="36" customFormat="1" ht="24" customHeight="1">
      <c r="B24" s="116" t="s">
        <v>248</v>
      </c>
      <c r="C24" s="117"/>
      <c r="D24" s="147"/>
      <c r="E24" s="120"/>
      <c r="F24" s="120"/>
      <c r="G24" s="120"/>
      <c r="H24" s="120"/>
      <c r="I24" s="120"/>
      <c r="J24" s="120"/>
      <c r="K24" s="148"/>
      <c r="L24" s="75">
        <v>171</v>
      </c>
      <c r="M24" s="75">
        <v>31818000</v>
      </c>
      <c r="N24" s="75">
        <v>233574428.05000001</v>
      </c>
    </row>
    <row r="25" spans="2:14" s="36" customFormat="1" ht="19.5" customHeight="1">
      <c r="B25" s="124" t="s">
        <v>24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</row>
    <row r="26" spans="2:14" s="36" customFormat="1" ht="24" customHeight="1">
      <c r="B26" s="40" t="s">
        <v>272</v>
      </c>
      <c r="C26" s="41" t="s">
        <v>273</v>
      </c>
      <c r="D26" s="71">
        <v>3</v>
      </c>
      <c r="E26" s="73">
        <v>3</v>
      </c>
      <c r="F26" s="73">
        <v>2.98</v>
      </c>
      <c r="G26" s="73">
        <v>2.99</v>
      </c>
      <c r="H26" s="73">
        <v>3</v>
      </c>
      <c r="I26" s="73">
        <v>2.98</v>
      </c>
      <c r="J26" s="73">
        <v>2.98</v>
      </c>
      <c r="K26" s="74">
        <v>0</v>
      </c>
      <c r="L26" s="75">
        <v>54</v>
      </c>
      <c r="M26" s="75">
        <v>11625000</v>
      </c>
      <c r="N26" s="75">
        <v>34720000</v>
      </c>
    </row>
    <row r="27" spans="2:14" s="36" customFormat="1" ht="24" customHeight="1">
      <c r="B27" s="40" t="s">
        <v>281</v>
      </c>
      <c r="C27" s="41" t="s">
        <v>282</v>
      </c>
      <c r="D27" s="71">
        <v>11.66</v>
      </c>
      <c r="E27" s="73">
        <v>11.66</v>
      </c>
      <c r="F27" s="73">
        <v>11.4</v>
      </c>
      <c r="G27" s="73">
        <v>11.43</v>
      </c>
      <c r="H27" s="73">
        <v>11.45</v>
      </c>
      <c r="I27" s="73">
        <v>11.42</v>
      </c>
      <c r="J27" s="73">
        <v>11.44</v>
      </c>
      <c r="K27" s="74">
        <v>-0.17</v>
      </c>
      <c r="L27" s="75">
        <v>17</v>
      </c>
      <c r="M27" s="75">
        <v>1365000</v>
      </c>
      <c r="N27" s="75">
        <v>15607400</v>
      </c>
    </row>
    <row r="28" spans="2:14" s="36" customFormat="1" ht="24" customHeight="1">
      <c r="B28" s="40" t="s">
        <v>213</v>
      </c>
      <c r="C28" s="41" t="s">
        <v>214</v>
      </c>
      <c r="D28" s="71">
        <v>2.25</v>
      </c>
      <c r="E28" s="73">
        <v>2.25</v>
      </c>
      <c r="F28" s="73">
        <v>2.25</v>
      </c>
      <c r="G28" s="73">
        <v>2.25</v>
      </c>
      <c r="H28" s="73">
        <v>2.25</v>
      </c>
      <c r="I28" s="73">
        <v>2.25</v>
      </c>
      <c r="J28" s="73">
        <v>2.25</v>
      </c>
      <c r="K28" s="74">
        <v>0</v>
      </c>
      <c r="L28" s="75">
        <v>7</v>
      </c>
      <c r="M28" s="75">
        <v>1140000</v>
      </c>
      <c r="N28" s="75">
        <v>2565000</v>
      </c>
    </row>
    <row r="29" spans="2:14" s="36" customFormat="1" ht="24" customHeight="1">
      <c r="B29" s="48" t="s">
        <v>169</v>
      </c>
      <c r="C29" s="49" t="s">
        <v>170</v>
      </c>
      <c r="D29" s="71">
        <v>0.54</v>
      </c>
      <c r="E29" s="73">
        <v>0.55000000000000004</v>
      </c>
      <c r="F29" s="73">
        <v>0.53</v>
      </c>
      <c r="G29" s="73">
        <v>0.54</v>
      </c>
      <c r="H29" s="73">
        <v>0.52</v>
      </c>
      <c r="I29" s="73">
        <v>0.54</v>
      </c>
      <c r="J29" s="73">
        <v>0.52</v>
      </c>
      <c r="K29" s="74">
        <v>3.85</v>
      </c>
      <c r="L29" s="75">
        <v>20</v>
      </c>
      <c r="M29" s="75">
        <v>18500000</v>
      </c>
      <c r="N29" s="75">
        <v>9923500</v>
      </c>
    </row>
    <row r="30" spans="2:14" s="36" customFormat="1" ht="24" customHeight="1">
      <c r="B30" s="149" t="s">
        <v>63</v>
      </c>
      <c r="C30" s="117"/>
      <c r="D30" s="150"/>
      <c r="E30" s="120"/>
      <c r="F30" s="120"/>
      <c r="G30" s="120"/>
      <c r="H30" s="120"/>
      <c r="I30" s="120"/>
      <c r="J30" s="120"/>
      <c r="K30" s="121"/>
      <c r="L30" s="75">
        <f>SUM(L26:L29)</f>
        <v>98</v>
      </c>
      <c r="M30" s="75">
        <f>SUM(M26:M29)</f>
        <v>32630000</v>
      </c>
      <c r="N30" s="75">
        <f>SUM(N26:N29)</f>
        <v>62815900</v>
      </c>
    </row>
    <row r="31" spans="2:14" ht="19.5" customHeight="1">
      <c r="B31" s="124" t="s">
        <v>25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</row>
    <row r="32" spans="2:14" s="36" customFormat="1" ht="24" customHeight="1">
      <c r="B32" s="39" t="s">
        <v>98</v>
      </c>
      <c r="C32" s="42" t="s">
        <v>99</v>
      </c>
      <c r="D32" s="71">
        <v>4.13</v>
      </c>
      <c r="E32" s="73">
        <v>4.13</v>
      </c>
      <c r="F32" s="73">
        <v>4.05</v>
      </c>
      <c r="G32" s="73">
        <v>4.09</v>
      </c>
      <c r="H32" s="73">
        <v>4.1100000000000003</v>
      </c>
      <c r="I32" s="73">
        <v>4.08</v>
      </c>
      <c r="J32" s="73">
        <v>4.13</v>
      </c>
      <c r="K32" s="74">
        <v>-1.21</v>
      </c>
      <c r="L32" s="75">
        <v>37</v>
      </c>
      <c r="M32" s="75">
        <v>4483673</v>
      </c>
      <c r="N32" s="75">
        <v>18350244.739999998</v>
      </c>
    </row>
    <row r="33" spans="2:14" s="36" customFormat="1" ht="24" customHeight="1">
      <c r="B33" s="39" t="s">
        <v>91</v>
      </c>
      <c r="C33" s="42" t="s">
        <v>92</v>
      </c>
      <c r="D33" s="71">
        <v>1.05</v>
      </c>
      <c r="E33" s="73">
        <v>1.05</v>
      </c>
      <c r="F33" s="73">
        <v>1.05</v>
      </c>
      <c r="G33" s="73">
        <v>1.05</v>
      </c>
      <c r="H33" s="73">
        <v>1.04</v>
      </c>
      <c r="I33" s="73">
        <v>1.05</v>
      </c>
      <c r="J33" s="73">
        <v>1.04</v>
      </c>
      <c r="K33" s="74">
        <v>0.96</v>
      </c>
      <c r="L33" s="75">
        <v>12</v>
      </c>
      <c r="M33" s="75">
        <v>8500000</v>
      </c>
      <c r="N33" s="75">
        <v>8925000</v>
      </c>
    </row>
    <row r="34" spans="2:14" s="36" customFormat="1" ht="24" customHeight="1">
      <c r="B34" s="39" t="s">
        <v>255</v>
      </c>
      <c r="C34" s="42" t="s">
        <v>256</v>
      </c>
      <c r="D34" s="71">
        <v>1.1000000000000001</v>
      </c>
      <c r="E34" s="73">
        <v>1.1000000000000001</v>
      </c>
      <c r="F34" s="73">
        <v>1.1000000000000001</v>
      </c>
      <c r="G34" s="73">
        <v>1.1000000000000001</v>
      </c>
      <c r="H34" s="73">
        <v>1.1000000000000001</v>
      </c>
      <c r="I34" s="73">
        <v>1.1000000000000001</v>
      </c>
      <c r="J34" s="73">
        <v>1.1000000000000001</v>
      </c>
      <c r="K34" s="74">
        <v>0</v>
      </c>
      <c r="L34" s="75">
        <v>6</v>
      </c>
      <c r="M34" s="75">
        <v>4500000</v>
      </c>
      <c r="N34" s="75">
        <v>4950000</v>
      </c>
    </row>
    <row r="35" spans="2:14" s="36" customFormat="1" ht="24" customHeight="1">
      <c r="B35" s="64" t="s">
        <v>311</v>
      </c>
      <c r="C35" s="82" t="s">
        <v>312</v>
      </c>
      <c r="D35" s="71">
        <v>1</v>
      </c>
      <c r="E35" s="73">
        <v>1.02</v>
      </c>
      <c r="F35" s="73">
        <v>1</v>
      </c>
      <c r="G35" s="73">
        <v>1.02</v>
      </c>
      <c r="H35" s="73">
        <v>0.82</v>
      </c>
      <c r="I35" s="73">
        <v>1.02</v>
      </c>
      <c r="J35" s="73">
        <v>0.82</v>
      </c>
      <c r="K35" s="74">
        <v>24.39</v>
      </c>
      <c r="L35" s="75">
        <v>3</v>
      </c>
      <c r="M35" s="75">
        <v>743830</v>
      </c>
      <c r="N35" s="75">
        <v>756423.68000000005</v>
      </c>
    </row>
    <row r="36" spans="2:14" s="36" customFormat="1" ht="24" customHeight="1">
      <c r="B36" s="51" t="s">
        <v>129</v>
      </c>
      <c r="C36" s="52" t="s">
        <v>130</v>
      </c>
      <c r="D36" s="71">
        <v>15.6</v>
      </c>
      <c r="E36" s="73">
        <v>15.6</v>
      </c>
      <c r="F36" s="73">
        <v>15.4</v>
      </c>
      <c r="G36" s="73">
        <v>15.46</v>
      </c>
      <c r="H36" s="73">
        <v>15.6</v>
      </c>
      <c r="I36" s="73">
        <v>15.4</v>
      </c>
      <c r="J36" s="73">
        <v>15.6</v>
      </c>
      <c r="K36" s="74">
        <v>-1.28</v>
      </c>
      <c r="L36" s="75">
        <v>9</v>
      </c>
      <c r="M36" s="75">
        <v>695032</v>
      </c>
      <c r="N36" s="75">
        <v>10742474.199999999</v>
      </c>
    </row>
    <row r="37" spans="2:14" s="36" customFormat="1" ht="24" customHeight="1">
      <c r="B37" s="39" t="s">
        <v>122</v>
      </c>
      <c r="C37" s="42" t="s">
        <v>123</v>
      </c>
      <c r="D37" s="71">
        <v>1.55</v>
      </c>
      <c r="E37" s="73">
        <v>1.55</v>
      </c>
      <c r="F37" s="73">
        <v>1.53</v>
      </c>
      <c r="G37" s="73">
        <v>1.54</v>
      </c>
      <c r="H37" s="73">
        <v>1.55</v>
      </c>
      <c r="I37" s="73">
        <v>1.54</v>
      </c>
      <c r="J37" s="73">
        <v>1.55</v>
      </c>
      <c r="K37" s="74">
        <v>-0.65</v>
      </c>
      <c r="L37" s="75">
        <v>16</v>
      </c>
      <c r="M37" s="75">
        <v>7313775</v>
      </c>
      <c r="N37" s="75">
        <v>11265175.75</v>
      </c>
    </row>
    <row r="38" spans="2:14" s="36" customFormat="1" ht="24" customHeight="1">
      <c r="B38" s="39" t="s">
        <v>253</v>
      </c>
      <c r="C38" s="42" t="s">
        <v>254</v>
      </c>
      <c r="D38" s="71">
        <v>2.88</v>
      </c>
      <c r="E38" s="73">
        <v>2.88</v>
      </c>
      <c r="F38" s="73">
        <v>2.83</v>
      </c>
      <c r="G38" s="73">
        <v>2.87</v>
      </c>
      <c r="H38" s="73">
        <v>2.87</v>
      </c>
      <c r="I38" s="73">
        <v>2.84</v>
      </c>
      <c r="J38" s="73">
        <v>2.88</v>
      </c>
      <c r="K38" s="74">
        <v>-1.39</v>
      </c>
      <c r="L38" s="75">
        <v>113</v>
      </c>
      <c r="M38" s="75">
        <v>13600000</v>
      </c>
      <c r="N38" s="75">
        <v>39067000</v>
      </c>
    </row>
    <row r="39" spans="2:14" s="36" customFormat="1" ht="24" customHeight="1">
      <c r="B39" s="39" t="s">
        <v>89</v>
      </c>
      <c r="C39" s="42" t="s">
        <v>90</v>
      </c>
      <c r="D39" s="71">
        <v>2.44</v>
      </c>
      <c r="E39" s="73">
        <v>2.5</v>
      </c>
      <c r="F39" s="73">
        <v>2.44</v>
      </c>
      <c r="G39" s="73">
        <v>2.44</v>
      </c>
      <c r="H39" s="73">
        <v>2.48</v>
      </c>
      <c r="I39" s="73">
        <v>2.5</v>
      </c>
      <c r="J39" s="73">
        <v>2.5</v>
      </c>
      <c r="K39" s="74">
        <v>0</v>
      </c>
      <c r="L39" s="75">
        <v>3</v>
      </c>
      <c r="M39" s="75">
        <v>400000</v>
      </c>
      <c r="N39" s="75">
        <v>977800</v>
      </c>
    </row>
    <row r="40" spans="2:14" s="36" customFormat="1" ht="24" customHeight="1">
      <c r="B40" s="39" t="s">
        <v>156</v>
      </c>
      <c r="C40" s="42" t="s">
        <v>155</v>
      </c>
      <c r="D40" s="71">
        <v>5</v>
      </c>
      <c r="E40" s="73">
        <v>5</v>
      </c>
      <c r="F40" s="73">
        <v>4.82</v>
      </c>
      <c r="G40" s="73">
        <v>4.8600000000000003</v>
      </c>
      <c r="H40" s="73">
        <v>5.09</v>
      </c>
      <c r="I40" s="73">
        <v>4.9000000000000004</v>
      </c>
      <c r="J40" s="73">
        <v>5</v>
      </c>
      <c r="K40" s="74">
        <v>-2</v>
      </c>
      <c r="L40" s="75">
        <v>8</v>
      </c>
      <c r="M40" s="75">
        <v>2213090</v>
      </c>
      <c r="N40" s="75">
        <v>10749450</v>
      </c>
    </row>
    <row r="41" spans="2:14" s="36" customFormat="1" ht="24" customHeight="1">
      <c r="B41" s="39" t="s">
        <v>211</v>
      </c>
      <c r="C41" s="42" t="s">
        <v>212</v>
      </c>
      <c r="D41" s="71">
        <v>2.35</v>
      </c>
      <c r="E41" s="73">
        <v>2.36</v>
      </c>
      <c r="F41" s="73">
        <v>2.35</v>
      </c>
      <c r="G41" s="73">
        <v>2.35</v>
      </c>
      <c r="H41" s="73">
        <v>2.36</v>
      </c>
      <c r="I41" s="73">
        <v>2.36</v>
      </c>
      <c r="J41" s="73">
        <v>2.35</v>
      </c>
      <c r="K41" s="74">
        <v>0.43</v>
      </c>
      <c r="L41" s="75">
        <v>9</v>
      </c>
      <c r="M41" s="75">
        <v>8275938</v>
      </c>
      <c r="N41" s="75">
        <v>19458704.300000001</v>
      </c>
    </row>
    <row r="42" spans="2:14" s="36" customFormat="1" ht="21.75" customHeight="1">
      <c r="B42" s="122" t="s">
        <v>26</v>
      </c>
      <c r="C42" s="123"/>
      <c r="D42" s="144"/>
      <c r="E42" s="145"/>
      <c r="F42" s="145"/>
      <c r="G42" s="145"/>
      <c r="H42" s="145"/>
      <c r="I42" s="145"/>
      <c r="J42" s="145"/>
      <c r="K42" s="146"/>
      <c r="L42" s="50">
        <f>SUM(L32:L41)</f>
        <v>216</v>
      </c>
      <c r="M42" s="50">
        <f>SUM(M32:M41)</f>
        <v>50725338</v>
      </c>
      <c r="N42" s="50">
        <f>SUM(N32:N41)</f>
        <v>125242272.67</v>
      </c>
    </row>
    <row r="43" spans="2:14" s="36" customFormat="1" ht="21" customHeight="1">
      <c r="B43" s="124" t="s">
        <v>67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6"/>
    </row>
    <row r="44" spans="2:14" s="36" customFormat="1" ht="24" customHeight="1">
      <c r="B44" s="40" t="s">
        <v>96</v>
      </c>
      <c r="C44" s="41" t="s">
        <v>97</v>
      </c>
      <c r="D44" s="71">
        <v>8.15</v>
      </c>
      <c r="E44" s="73">
        <v>8.15</v>
      </c>
      <c r="F44" s="73">
        <v>8.15</v>
      </c>
      <c r="G44" s="73">
        <v>8.15</v>
      </c>
      <c r="H44" s="73">
        <v>8.15</v>
      </c>
      <c r="I44" s="73">
        <v>8.15</v>
      </c>
      <c r="J44" s="73">
        <v>8.15</v>
      </c>
      <c r="K44" s="74">
        <v>0</v>
      </c>
      <c r="L44" s="75">
        <v>10</v>
      </c>
      <c r="M44" s="75">
        <v>1500000</v>
      </c>
      <c r="N44" s="75">
        <v>12225000</v>
      </c>
    </row>
    <row r="45" spans="2:14" s="36" customFormat="1" ht="24" customHeight="1">
      <c r="B45" s="39" t="s">
        <v>83</v>
      </c>
      <c r="C45" s="42" t="s">
        <v>84</v>
      </c>
      <c r="D45" s="71">
        <v>9.3000000000000007</v>
      </c>
      <c r="E45" s="73">
        <v>9.3000000000000007</v>
      </c>
      <c r="F45" s="73">
        <v>9.3000000000000007</v>
      </c>
      <c r="G45" s="73">
        <v>9.3000000000000007</v>
      </c>
      <c r="H45" s="73">
        <v>9.3000000000000007</v>
      </c>
      <c r="I45" s="73">
        <v>9.3000000000000007</v>
      </c>
      <c r="J45" s="73">
        <v>9.3000000000000007</v>
      </c>
      <c r="K45" s="74">
        <v>0</v>
      </c>
      <c r="L45" s="75">
        <v>1</v>
      </c>
      <c r="M45" s="75">
        <v>10000</v>
      </c>
      <c r="N45" s="75">
        <v>93000</v>
      </c>
    </row>
    <row r="46" spans="2:14" s="36" customFormat="1" ht="24" customHeight="1">
      <c r="B46" s="122" t="s">
        <v>177</v>
      </c>
      <c r="C46" s="123"/>
      <c r="D46" s="144"/>
      <c r="E46" s="145"/>
      <c r="F46" s="145"/>
      <c r="G46" s="145"/>
      <c r="H46" s="145"/>
      <c r="I46" s="145"/>
      <c r="J46" s="145"/>
      <c r="K46" s="146"/>
      <c r="L46" s="75">
        <f>SUM(L44:L45)</f>
        <v>11</v>
      </c>
      <c r="M46" s="75">
        <f>SUM(M44:M45)</f>
        <v>1510000</v>
      </c>
      <c r="N46" s="75">
        <f>SUM(N44:N45)</f>
        <v>12318000</v>
      </c>
    </row>
    <row r="47" spans="2:14" ht="30.75" customHeight="1">
      <c r="B47" s="151" t="s">
        <v>47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</row>
    <row r="48" spans="2:14" s="36" customFormat="1" ht="36" customHeight="1">
      <c r="B48" s="142" t="s">
        <v>308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3"/>
    </row>
    <row r="49" spans="2:14" s="36" customFormat="1" ht="60.75" customHeight="1">
      <c r="B49" s="30" t="s">
        <v>12</v>
      </c>
      <c r="C49" s="31" t="s">
        <v>13</v>
      </c>
      <c r="D49" s="31" t="s">
        <v>14</v>
      </c>
      <c r="E49" s="31" t="s">
        <v>15</v>
      </c>
      <c r="F49" s="31" t="s">
        <v>16</v>
      </c>
      <c r="G49" s="31" t="s">
        <v>17</v>
      </c>
      <c r="H49" s="31" t="s">
        <v>18</v>
      </c>
      <c r="I49" s="31" t="s">
        <v>19</v>
      </c>
      <c r="J49" s="31" t="s">
        <v>20</v>
      </c>
      <c r="K49" s="31" t="s">
        <v>21</v>
      </c>
      <c r="L49" s="31" t="s">
        <v>3</v>
      </c>
      <c r="M49" s="31" t="s">
        <v>2</v>
      </c>
      <c r="N49" s="31" t="s">
        <v>1</v>
      </c>
    </row>
    <row r="50" spans="2:14" s="36" customFormat="1" ht="30" customHeight="1">
      <c r="B50" s="124" t="s">
        <v>27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6"/>
    </row>
    <row r="51" spans="2:14" s="36" customFormat="1" ht="24" customHeight="1">
      <c r="B51" s="51" t="s">
        <v>112</v>
      </c>
      <c r="C51" s="52" t="s">
        <v>113</v>
      </c>
      <c r="D51" s="71">
        <v>4.55</v>
      </c>
      <c r="E51" s="73">
        <v>4.55</v>
      </c>
      <c r="F51" s="73">
        <v>4.55</v>
      </c>
      <c r="G51" s="73">
        <v>4.55</v>
      </c>
      <c r="H51" s="73">
        <v>4.59</v>
      </c>
      <c r="I51" s="73">
        <v>4.55</v>
      </c>
      <c r="J51" s="73">
        <v>4.59</v>
      </c>
      <c r="K51" s="74">
        <v>-0.87</v>
      </c>
      <c r="L51" s="75">
        <v>1</v>
      </c>
      <c r="M51" s="75">
        <v>29755</v>
      </c>
      <c r="N51" s="75">
        <v>135385.25</v>
      </c>
    </row>
    <row r="52" spans="2:14" s="36" customFormat="1" ht="24" customHeight="1">
      <c r="B52" s="51" t="s">
        <v>131</v>
      </c>
      <c r="C52" s="52" t="s">
        <v>132</v>
      </c>
      <c r="D52" s="71">
        <v>18.3</v>
      </c>
      <c r="E52" s="73">
        <v>18.3</v>
      </c>
      <c r="F52" s="73">
        <v>18.3</v>
      </c>
      <c r="G52" s="73">
        <v>18.3</v>
      </c>
      <c r="H52" s="73">
        <v>18</v>
      </c>
      <c r="I52" s="73">
        <v>18.3</v>
      </c>
      <c r="J52" s="73">
        <v>18</v>
      </c>
      <c r="K52" s="74">
        <v>1.67</v>
      </c>
      <c r="L52" s="75">
        <v>1</v>
      </c>
      <c r="M52" s="75">
        <v>5000</v>
      </c>
      <c r="N52" s="75">
        <v>91500</v>
      </c>
    </row>
    <row r="53" spans="2:14" s="36" customFormat="1" ht="24" customHeight="1">
      <c r="B53" s="122" t="s">
        <v>303</v>
      </c>
      <c r="C53" s="123"/>
      <c r="D53" s="144"/>
      <c r="E53" s="145"/>
      <c r="F53" s="145"/>
      <c r="G53" s="145"/>
      <c r="H53" s="145"/>
      <c r="I53" s="145"/>
      <c r="J53" s="145"/>
      <c r="K53" s="146"/>
      <c r="L53" s="75">
        <f>SUM(L51:L52)</f>
        <v>2</v>
      </c>
      <c r="M53" s="75">
        <f>SUM(M51:M52)</f>
        <v>34755</v>
      </c>
      <c r="N53" s="75">
        <f>SUM(N51:N52)</f>
        <v>226885.25</v>
      </c>
    </row>
    <row r="54" spans="2:14" s="36" customFormat="1" ht="24" customHeight="1">
      <c r="B54" s="116" t="s">
        <v>28</v>
      </c>
      <c r="C54" s="117"/>
      <c r="D54" s="119"/>
      <c r="E54" s="120"/>
      <c r="F54" s="120"/>
      <c r="G54" s="120"/>
      <c r="H54" s="120"/>
      <c r="I54" s="120"/>
      <c r="J54" s="120"/>
      <c r="K54" s="121"/>
      <c r="L54" s="75">
        <f>L53+L46+L42+L30+L24+L21</f>
        <v>733</v>
      </c>
      <c r="M54" s="75">
        <f t="shared" ref="M54:N54" si="0">M53+M46+M42+M30+M24+M21</f>
        <v>901655808</v>
      </c>
      <c r="N54" s="75">
        <f t="shared" si="0"/>
        <v>1014038273.48</v>
      </c>
    </row>
    <row r="55" spans="2:14" s="36" customFormat="1" ht="24" customHeight="1">
      <c r="B55" s="114" t="s">
        <v>310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</row>
    <row r="56" spans="2:14" s="36" customFormat="1" ht="47.25" customHeight="1">
      <c r="B56" s="69" t="s">
        <v>12</v>
      </c>
      <c r="C56" s="70" t="s">
        <v>13</v>
      </c>
      <c r="D56" s="70" t="s">
        <v>14</v>
      </c>
      <c r="E56" s="70" t="s">
        <v>15</v>
      </c>
      <c r="F56" s="70" t="s">
        <v>16</v>
      </c>
      <c r="G56" s="70" t="s">
        <v>17</v>
      </c>
      <c r="H56" s="70" t="s">
        <v>18</v>
      </c>
      <c r="I56" s="70" t="s">
        <v>19</v>
      </c>
      <c r="J56" s="70" t="s">
        <v>20</v>
      </c>
      <c r="K56" s="70" t="s">
        <v>21</v>
      </c>
      <c r="L56" s="70" t="s">
        <v>3</v>
      </c>
      <c r="M56" s="70" t="s">
        <v>2</v>
      </c>
      <c r="N56" s="70" t="s">
        <v>1</v>
      </c>
    </row>
    <row r="57" spans="2:14" s="36" customFormat="1" ht="24" customHeight="1">
      <c r="B57" s="124" t="s">
        <v>22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</row>
    <row r="58" spans="2:14" s="36" customFormat="1" ht="24" customHeight="1">
      <c r="B58" s="40" t="s">
        <v>224</v>
      </c>
      <c r="C58" s="41" t="s">
        <v>223</v>
      </c>
      <c r="D58" s="71">
        <v>0.16</v>
      </c>
      <c r="E58" s="73">
        <v>0.17</v>
      </c>
      <c r="F58" s="73">
        <v>0.16</v>
      </c>
      <c r="G58" s="73">
        <v>0.16</v>
      </c>
      <c r="H58" s="73">
        <v>0.16</v>
      </c>
      <c r="I58" s="73">
        <v>0.17</v>
      </c>
      <c r="J58" s="73">
        <v>0.16</v>
      </c>
      <c r="K58" s="74">
        <v>6.25</v>
      </c>
      <c r="L58" s="75">
        <v>10</v>
      </c>
      <c r="M58" s="75">
        <v>36727141</v>
      </c>
      <c r="N58" s="75">
        <v>5951342.5599999996</v>
      </c>
    </row>
    <row r="59" spans="2:14" s="36" customFormat="1" ht="24" customHeight="1">
      <c r="B59" s="116" t="s">
        <v>23</v>
      </c>
      <c r="C59" s="117"/>
      <c r="D59" s="119"/>
      <c r="E59" s="120"/>
      <c r="F59" s="120"/>
      <c r="G59" s="120"/>
      <c r="H59" s="120"/>
      <c r="I59" s="120"/>
      <c r="J59" s="120"/>
      <c r="K59" s="121"/>
      <c r="L59" s="75">
        <v>10</v>
      </c>
      <c r="M59" s="75">
        <v>36727141</v>
      </c>
      <c r="N59" s="75">
        <v>5951342.5599999996</v>
      </c>
    </row>
    <row r="60" spans="2:14" s="36" customFormat="1" ht="24" customHeight="1">
      <c r="B60" s="124" t="s">
        <v>52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6"/>
    </row>
    <row r="61" spans="2:14" s="36" customFormat="1" ht="24" customHeight="1">
      <c r="B61" s="39" t="s">
        <v>276</v>
      </c>
      <c r="C61" s="42" t="s">
        <v>277</v>
      </c>
      <c r="D61" s="71">
        <v>2.4</v>
      </c>
      <c r="E61" s="73">
        <v>2.4</v>
      </c>
      <c r="F61" s="73">
        <v>2.4</v>
      </c>
      <c r="G61" s="73">
        <v>2.4</v>
      </c>
      <c r="H61" s="73">
        <v>2.4500000000000002</v>
      </c>
      <c r="I61" s="73">
        <v>2.4</v>
      </c>
      <c r="J61" s="73">
        <v>2.4500000000000002</v>
      </c>
      <c r="K61" s="74">
        <v>-2.04</v>
      </c>
      <c r="L61" s="75">
        <v>1</v>
      </c>
      <c r="M61" s="75">
        <v>2000</v>
      </c>
      <c r="N61" s="75">
        <v>4800</v>
      </c>
    </row>
    <row r="62" spans="2:14" s="36" customFormat="1" ht="24" customHeight="1">
      <c r="B62" s="116" t="s">
        <v>248</v>
      </c>
      <c r="C62" s="117"/>
      <c r="D62" s="119"/>
      <c r="E62" s="120"/>
      <c r="F62" s="120"/>
      <c r="G62" s="120"/>
      <c r="H62" s="120"/>
      <c r="I62" s="120"/>
      <c r="J62" s="120"/>
      <c r="K62" s="121"/>
      <c r="L62" s="75">
        <v>1</v>
      </c>
      <c r="M62" s="75">
        <v>2000</v>
      </c>
      <c r="N62" s="75">
        <v>4800</v>
      </c>
    </row>
    <row r="63" spans="2:14" s="36" customFormat="1" ht="24" customHeight="1">
      <c r="B63" s="124" t="s">
        <v>301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</row>
    <row r="64" spans="2:14" s="36" customFormat="1" ht="24" customHeight="1">
      <c r="B64" s="39" t="s">
        <v>222</v>
      </c>
      <c r="C64" s="42" t="s">
        <v>221</v>
      </c>
      <c r="D64" s="71">
        <v>0.57999999999999996</v>
      </c>
      <c r="E64" s="73">
        <v>0.57999999999999996</v>
      </c>
      <c r="F64" s="73">
        <v>0.57999999999999996</v>
      </c>
      <c r="G64" s="73">
        <v>0.57999999999999996</v>
      </c>
      <c r="H64" s="73">
        <v>0.57999999999999996</v>
      </c>
      <c r="I64" s="73">
        <v>0.57999999999999996</v>
      </c>
      <c r="J64" s="73">
        <v>0.57999999999999996</v>
      </c>
      <c r="K64" s="74">
        <v>0</v>
      </c>
      <c r="L64" s="75">
        <v>2</v>
      </c>
      <c r="M64" s="75">
        <v>1700000</v>
      </c>
      <c r="N64" s="75">
        <v>986000</v>
      </c>
    </row>
    <row r="65" spans="2:14" s="36" customFormat="1" ht="24" customHeight="1">
      <c r="B65" s="39" t="s">
        <v>79</v>
      </c>
      <c r="C65" s="42" t="s">
        <v>80</v>
      </c>
      <c r="D65" s="71">
        <v>0.9</v>
      </c>
      <c r="E65" s="73">
        <v>0.95</v>
      </c>
      <c r="F65" s="73">
        <v>0.9</v>
      </c>
      <c r="G65" s="73">
        <v>0.9</v>
      </c>
      <c r="H65" s="73">
        <v>0.9</v>
      </c>
      <c r="I65" s="73">
        <v>0.9</v>
      </c>
      <c r="J65" s="73">
        <v>0.9</v>
      </c>
      <c r="K65" s="74">
        <v>0</v>
      </c>
      <c r="L65" s="75">
        <v>4</v>
      </c>
      <c r="M65" s="75">
        <v>970000</v>
      </c>
      <c r="N65" s="75">
        <v>874000</v>
      </c>
    </row>
    <row r="66" spans="2:14" s="36" customFormat="1" ht="24" customHeight="1">
      <c r="B66" s="116" t="s">
        <v>302</v>
      </c>
      <c r="C66" s="117"/>
      <c r="D66" s="119"/>
      <c r="E66" s="120"/>
      <c r="F66" s="120"/>
      <c r="G66" s="120"/>
      <c r="H66" s="120"/>
      <c r="I66" s="120"/>
      <c r="J66" s="120"/>
      <c r="K66" s="121"/>
      <c r="L66" s="75">
        <f>SUM(L64:L65)</f>
        <v>6</v>
      </c>
      <c r="M66" s="75">
        <f>SUM(M64:M65)</f>
        <v>2670000</v>
      </c>
      <c r="N66" s="75">
        <f>SUM(N64:N65)</f>
        <v>1860000</v>
      </c>
    </row>
    <row r="67" spans="2:14" s="36" customFormat="1" ht="24" customHeight="1">
      <c r="B67" s="124" t="s">
        <v>25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6"/>
    </row>
    <row r="68" spans="2:14" s="36" customFormat="1" ht="24" customHeight="1">
      <c r="B68" s="51" t="s">
        <v>259</v>
      </c>
      <c r="C68" s="52" t="s">
        <v>260</v>
      </c>
      <c r="D68" s="71">
        <v>4</v>
      </c>
      <c r="E68" s="73">
        <v>4</v>
      </c>
      <c r="F68" s="73">
        <v>3.84</v>
      </c>
      <c r="G68" s="73">
        <v>3.9</v>
      </c>
      <c r="H68" s="73">
        <v>3.99</v>
      </c>
      <c r="I68" s="73">
        <v>3.9</v>
      </c>
      <c r="J68" s="73">
        <v>3.96</v>
      </c>
      <c r="K68" s="74">
        <v>-1.52</v>
      </c>
      <c r="L68" s="75">
        <v>31</v>
      </c>
      <c r="M68" s="75">
        <v>5424976</v>
      </c>
      <c r="N68" s="75">
        <v>21181154</v>
      </c>
    </row>
    <row r="69" spans="2:14" s="36" customFormat="1" ht="24" customHeight="1">
      <c r="B69" s="48" t="s">
        <v>106</v>
      </c>
      <c r="C69" s="49" t="s">
        <v>107</v>
      </c>
      <c r="D69" s="71">
        <v>1.3</v>
      </c>
      <c r="E69" s="73">
        <v>1.3</v>
      </c>
      <c r="F69" s="73">
        <v>1.3</v>
      </c>
      <c r="G69" s="73">
        <v>1.3</v>
      </c>
      <c r="H69" s="73">
        <v>1.3</v>
      </c>
      <c r="I69" s="73">
        <v>1.3</v>
      </c>
      <c r="J69" s="73">
        <v>1.3</v>
      </c>
      <c r="K69" s="74">
        <v>0</v>
      </c>
      <c r="L69" s="75">
        <v>1</v>
      </c>
      <c r="M69" s="75">
        <v>250000</v>
      </c>
      <c r="N69" s="75">
        <v>325000</v>
      </c>
    </row>
    <row r="70" spans="2:14" s="36" customFormat="1" ht="24" customHeight="1">
      <c r="B70" s="39" t="s">
        <v>171</v>
      </c>
      <c r="C70" s="42" t="s">
        <v>172</v>
      </c>
      <c r="D70" s="71">
        <v>1.9</v>
      </c>
      <c r="E70" s="73">
        <v>1.9</v>
      </c>
      <c r="F70" s="73">
        <v>1.9</v>
      </c>
      <c r="G70" s="73">
        <v>1.9</v>
      </c>
      <c r="H70" s="73">
        <v>1.96</v>
      </c>
      <c r="I70" s="73">
        <v>1.9</v>
      </c>
      <c r="J70" s="73">
        <v>2</v>
      </c>
      <c r="K70" s="74">
        <v>-5</v>
      </c>
      <c r="L70" s="75">
        <v>1</v>
      </c>
      <c r="M70" s="75">
        <v>100000</v>
      </c>
      <c r="N70" s="75">
        <v>190000</v>
      </c>
    </row>
    <row r="71" spans="2:14" s="36" customFormat="1" ht="24" customHeight="1">
      <c r="B71" s="51" t="s">
        <v>206</v>
      </c>
      <c r="C71" s="52" t="s">
        <v>205</v>
      </c>
      <c r="D71" s="71">
        <v>69.5</v>
      </c>
      <c r="E71" s="73">
        <v>69.5</v>
      </c>
      <c r="F71" s="73">
        <v>69.5</v>
      </c>
      <c r="G71" s="73">
        <v>69.5</v>
      </c>
      <c r="H71" s="73">
        <v>69.5</v>
      </c>
      <c r="I71" s="73">
        <v>69.5</v>
      </c>
      <c r="J71" s="73">
        <v>69.5</v>
      </c>
      <c r="K71" s="74">
        <v>0</v>
      </c>
      <c r="L71" s="75">
        <v>3</v>
      </c>
      <c r="M71" s="75">
        <v>1827753</v>
      </c>
      <c r="N71" s="75">
        <v>127028833.5</v>
      </c>
    </row>
    <row r="72" spans="2:14" s="36" customFormat="1" ht="24" customHeight="1">
      <c r="B72" s="122" t="s">
        <v>26</v>
      </c>
      <c r="C72" s="123"/>
      <c r="D72" s="119"/>
      <c r="E72" s="120"/>
      <c r="F72" s="120"/>
      <c r="G72" s="120"/>
      <c r="H72" s="120"/>
      <c r="I72" s="120"/>
      <c r="J72" s="120"/>
      <c r="K72" s="121"/>
      <c r="L72" s="72">
        <f>SUM(L68:L71)</f>
        <v>36</v>
      </c>
      <c r="M72" s="72">
        <f>SUM(M68:M71)</f>
        <v>7602729</v>
      </c>
      <c r="N72" s="72">
        <f>SUM(N68:N71)</f>
        <v>148724987.5</v>
      </c>
    </row>
    <row r="73" spans="2:14" s="36" customFormat="1" ht="24" customHeight="1">
      <c r="B73" s="116" t="s">
        <v>207</v>
      </c>
      <c r="C73" s="117"/>
      <c r="D73" s="119"/>
      <c r="E73" s="120"/>
      <c r="F73" s="120"/>
      <c r="G73" s="120"/>
      <c r="H73" s="120"/>
      <c r="I73" s="120"/>
      <c r="J73" s="120"/>
      <c r="K73" s="121"/>
      <c r="L73" s="72">
        <f>L72+L66+L62+L59</f>
        <v>53</v>
      </c>
      <c r="M73" s="72">
        <f t="shared" ref="M73:N73" si="1">M72+M66+M62+M59</f>
        <v>47001870</v>
      </c>
      <c r="N73" s="72">
        <f t="shared" si="1"/>
        <v>156541130.06</v>
      </c>
    </row>
    <row r="74" spans="2:14" s="36" customFormat="1" ht="24" customHeight="1">
      <c r="B74" s="116" t="s">
        <v>208</v>
      </c>
      <c r="C74" s="117"/>
      <c r="D74" s="119"/>
      <c r="E74" s="120"/>
      <c r="F74" s="120"/>
      <c r="G74" s="120"/>
      <c r="H74" s="120"/>
      <c r="I74" s="120"/>
      <c r="J74" s="120"/>
      <c r="K74" s="121"/>
      <c r="L74" s="96">
        <f>L73+L54</f>
        <v>786</v>
      </c>
      <c r="M74" s="72">
        <f>M73+M54</f>
        <v>948657678</v>
      </c>
      <c r="N74" s="72">
        <f>N73+N54</f>
        <v>1170579403.54</v>
      </c>
    </row>
    <row r="75" spans="2:14" s="28" customFormat="1" ht="24.95" customHeight="1">
      <c r="B75" s="118" t="s">
        <v>316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2:14" ht="25.5" customHeight="1">
      <c r="B76" s="127" t="s">
        <v>147</v>
      </c>
      <c r="C76" s="127"/>
      <c r="D76" s="127"/>
      <c r="E76" s="127"/>
      <c r="F76" s="127"/>
      <c r="G76" s="127"/>
      <c r="H76" s="32"/>
      <c r="I76" s="127" t="s">
        <v>78</v>
      </c>
      <c r="J76" s="127"/>
      <c r="K76" s="127"/>
      <c r="L76" s="127"/>
      <c r="M76" s="127"/>
      <c r="N76" s="127"/>
    </row>
    <row r="77" spans="2:14" ht="26.25" customHeight="1">
      <c r="B77" s="14" t="s">
        <v>29</v>
      </c>
      <c r="C77" s="15" t="s">
        <v>30</v>
      </c>
      <c r="D77" s="16" t="s">
        <v>49</v>
      </c>
      <c r="E77" s="155" t="s">
        <v>48</v>
      </c>
      <c r="F77" s="156"/>
      <c r="G77" s="157"/>
      <c r="H77" s="8"/>
      <c r="I77" s="152" t="s">
        <v>29</v>
      </c>
      <c r="J77" s="153"/>
      <c r="K77" s="154"/>
      <c r="L77" s="7" t="s">
        <v>30</v>
      </c>
      <c r="M77" s="7" t="s">
        <v>21</v>
      </c>
      <c r="N77" s="7" t="s">
        <v>48</v>
      </c>
    </row>
    <row r="78" spans="2:14" ht="23.25" customHeight="1">
      <c r="B78" s="39" t="s">
        <v>180</v>
      </c>
      <c r="C78" s="73">
        <v>0.16</v>
      </c>
      <c r="D78" s="77">
        <v>6.67</v>
      </c>
      <c r="E78" s="110">
        <v>22000000</v>
      </c>
      <c r="F78" s="111">
        <v>22000000</v>
      </c>
      <c r="G78" s="112">
        <v>22000000</v>
      </c>
      <c r="H78" s="17"/>
      <c r="I78" s="101" t="s">
        <v>171</v>
      </c>
      <c r="J78" s="102" t="s">
        <v>171</v>
      </c>
      <c r="K78" s="103" t="s">
        <v>171</v>
      </c>
      <c r="L78" s="73">
        <v>1.9</v>
      </c>
      <c r="M78" s="76">
        <v>-5</v>
      </c>
      <c r="N78" s="75">
        <v>100000</v>
      </c>
    </row>
    <row r="79" spans="2:14" s="8" customFormat="1" ht="23.25" customHeight="1">
      <c r="B79" s="40" t="s">
        <v>224</v>
      </c>
      <c r="C79" s="73">
        <v>0.17</v>
      </c>
      <c r="D79" s="77">
        <v>6.25</v>
      </c>
      <c r="E79" s="110">
        <v>36727141</v>
      </c>
      <c r="F79" s="111">
        <v>36727141</v>
      </c>
      <c r="G79" s="112">
        <v>36727141</v>
      </c>
      <c r="H79" s="17"/>
      <c r="I79" s="101" t="s">
        <v>276</v>
      </c>
      <c r="J79" s="102" t="s">
        <v>276</v>
      </c>
      <c r="K79" s="103" t="s">
        <v>276</v>
      </c>
      <c r="L79" s="73">
        <v>2.4</v>
      </c>
      <c r="M79" s="76">
        <v>-2.04</v>
      </c>
      <c r="N79" s="75">
        <v>2000</v>
      </c>
    </row>
    <row r="80" spans="2:14" s="12" customFormat="1" ht="23.25" customHeight="1">
      <c r="B80" s="39" t="s">
        <v>169</v>
      </c>
      <c r="C80" s="73">
        <v>0.54</v>
      </c>
      <c r="D80" s="77">
        <v>3.85</v>
      </c>
      <c r="E80" s="110">
        <v>18500000</v>
      </c>
      <c r="F80" s="111">
        <v>18500000</v>
      </c>
      <c r="G80" s="112">
        <v>18500000</v>
      </c>
      <c r="H80" s="17"/>
      <c r="I80" s="101" t="s">
        <v>156</v>
      </c>
      <c r="J80" s="102" t="s">
        <v>156</v>
      </c>
      <c r="K80" s="103" t="s">
        <v>156</v>
      </c>
      <c r="L80" s="73">
        <v>4.9000000000000004</v>
      </c>
      <c r="M80" s="76">
        <v>-2</v>
      </c>
      <c r="N80" s="75">
        <v>2213090</v>
      </c>
    </row>
    <row r="81" spans="2:14" s="12" customFormat="1" ht="23.25" customHeight="1">
      <c r="B81" s="39" t="s">
        <v>85</v>
      </c>
      <c r="C81" s="73">
        <v>0.57999999999999996</v>
      </c>
      <c r="D81" s="77">
        <v>3.57</v>
      </c>
      <c r="E81" s="110">
        <v>87177619</v>
      </c>
      <c r="F81" s="111">
        <v>87177619</v>
      </c>
      <c r="G81" s="112">
        <v>87177619</v>
      </c>
      <c r="H81" s="17"/>
      <c r="I81" s="101" t="s">
        <v>259</v>
      </c>
      <c r="J81" s="102" t="s">
        <v>259</v>
      </c>
      <c r="K81" s="103" t="s">
        <v>259</v>
      </c>
      <c r="L81" s="73">
        <v>3.9</v>
      </c>
      <c r="M81" s="76">
        <v>-1.52</v>
      </c>
      <c r="N81" s="75">
        <v>5424976</v>
      </c>
    </row>
    <row r="82" spans="2:14" s="12" customFormat="1" ht="23.25" customHeight="1">
      <c r="B82" s="40" t="s">
        <v>94</v>
      </c>
      <c r="C82" s="73">
        <v>1.49</v>
      </c>
      <c r="D82" s="77">
        <v>3.47</v>
      </c>
      <c r="E82" s="110">
        <v>56247251</v>
      </c>
      <c r="F82" s="111">
        <v>56247251</v>
      </c>
      <c r="G82" s="112">
        <v>56247251</v>
      </c>
      <c r="H82" s="17"/>
      <c r="I82" s="101" t="s">
        <v>253</v>
      </c>
      <c r="J82" s="102" t="s">
        <v>253</v>
      </c>
      <c r="K82" s="103" t="s">
        <v>253</v>
      </c>
      <c r="L82" s="73">
        <v>2.84</v>
      </c>
      <c r="M82" s="76">
        <v>-1.39</v>
      </c>
      <c r="N82" s="75">
        <v>13600000</v>
      </c>
    </row>
    <row r="83" spans="2:14" s="12" customFormat="1" ht="23.25" customHeight="1">
      <c r="B83" s="127" t="s">
        <v>31</v>
      </c>
      <c r="C83" s="127"/>
      <c r="D83" s="127"/>
      <c r="E83" s="127"/>
      <c r="F83" s="127"/>
      <c r="G83" s="127"/>
      <c r="H83" s="33"/>
      <c r="I83" s="127" t="s">
        <v>32</v>
      </c>
      <c r="J83" s="127"/>
      <c r="K83" s="127"/>
      <c r="L83" s="127"/>
      <c r="M83" s="127"/>
      <c r="N83" s="127"/>
    </row>
    <row r="84" spans="2:14" s="12" customFormat="1" ht="23.25" customHeight="1">
      <c r="B84" s="14" t="s">
        <v>29</v>
      </c>
      <c r="C84" s="15" t="s">
        <v>30</v>
      </c>
      <c r="D84" s="16" t="s">
        <v>49</v>
      </c>
      <c r="E84" s="155" t="s">
        <v>48</v>
      </c>
      <c r="F84" s="156"/>
      <c r="G84" s="157"/>
      <c r="H84" s="8"/>
      <c r="I84" s="152" t="s">
        <v>29</v>
      </c>
      <c r="J84" s="153"/>
      <c r="K84" s="154"/>
      <c r="L84" s="7" t="s">
        <v>30</v>
      </c>
      <c r="M84" s="7" t="s">
        <v>21</v>
      </c>
      <c r="N84" s="7" t="s">
        <v>1</v>
      </c>
    </row>
    <row r="85" spans="2:14" ht="23.25" customHeight="1">
      <c r="B85" s="39" t="s">
        <v>218</v>
      </c>
      <c r="C85" s="73">
        <v>1.08</v>
      </c>
      <c r="D85" s="74">
        <v>0</v>
      </c>
      <c r="E85" s="110">
        <v>300000000</v>
      </c>
      <c r="F85" s="111">
        <v>300000000</v>
      </c>
      <c r="G85" s="112">
        <v>300000000</v>
      </c>
      <c r="H85" s="18"/>
      <c r="I85" s="101" t="s">
        <v>218</v>
      </c>
      <c r="J85" s="102" t="s">
        <v>218</v>
      </c>
      <c r="K85" s="103" t="s">
        <v>218</v>
      </c>
      <c r="L85" s="73">
        <v>1.08</v>
      </c>
      <c r="M85" s="74">
        <v>0</v>
      </c>
      <c r="N85" s="75">
        <v>324000000</v>
      </c>
    </row>
    <row r="86" spans="2:14" ht="23.25" customHeight="1">
      <c r="B86" s="40" t="s">
        <v>53</v>
      </c>
      <c r="C86" s="73">
        <v>0.11</v>
      </c>
      <c r="D86" s="74">
        <v>0</v>
      </c>
      <c r="E86" s="110">
        <v>139500000</v>
      </c>
      <c r="F86" s="111">
        <v>139500000</v>
      </c>
      <c r="G86" s="112">
        <v>139500000</v>
      </c>
      <c r="H86" s="18"/>
      <c r="I86" s="101" t="s">
        <v>210</v>
      </c>
      <c r="J86" s="102" t="s">
        <v>210</v>
      </c>
      <c r="K86" s="103" t="s">
        <v>210</v>
      </c>
      <c r="L86" s="73">
        <v>7.3</v>
      </c>
      <c r="M86" s="74">
        <v>0</v>
      </c>
      <c r="N86" s="75">
        <v>233574428.05000001</v>
      </c>
    </row>
    <row r="87" spans="2:14" s="9" customFormat="1" ht="23.25" customHeight="1">
      <c r="B87" s="39" t="s">
        <v>85</v>
      </c>
      <c r="C87" s="73">
        <v>0.57999999999999996</v>
      </c>
      <c r="D87" s="74">
        <v>3.57</v>
      </c>
      <c r="E87" s="110">
        <v>87177619</v>
      </c>
      <c r="F87" s="111">
        <v>87177619</v>
      </c>
      <c r="G87" s="112">
        <v>87177619</v>
      </c>
      <c r="H87" s="18"/>
      <c r="I87" s="101" t="s">
        <v>206</v>
      </c>
      <c r="J87" s="102" t="s">
        <v>206</v>
      </c>
      <c r="K87" s="103" t="s">
        <v>206</v>
      </c>
      <c r="L87" s="73">
        <v>69.5</v>
      </c>
      <c r="M87" s="74">
        <v>0</v>
      </c>
      <c r="N87" s="75">
        <v>127028833.5</v>
      </c>
    </row>
    <row r="88" spans="2:14" s="9" customFormat="1" ht="23.25" customHeight="1">
      <c r="B88" s="39" t="s">
        <v>71</v>
      </c>
      <c r="C88" s="73">
        <v>0.97</v>
      </c>
      <c r="D88" s="74">
        <v>-1.02</v>
      </c>
      <c r="E88" s="110">
        <v>77432856</v>
      </c>
      <c r="F88" s="111">
        <v>77432856</v>
      </c>
      <c r="G88" s="112">
        <v>77432856</v>
      </c>
      <c r="H88" s="18"/>
      <c r="I88" s="101" t="s">
        <v>94</v>
      </c>
      <c r="J88" s="102" t="s">
        <v>94</v>
      </c>
      <c r="K88" s="103" t="s">
        <v>94</v>
      </c>
      <c r="L88" s="73">
        <v>1.49</v>
      </c>
      <c r="M88" s="74">
        <v>3.47</v>
      </c>
      <c r="N88" s="75">
        <v>84730127.219999999</v>
      </c>
    </row>
    <row r="89" spans="2:14" s="9" customFormat="1" ht="23.25" customHeight="1">
      <c r="B89" s="40" t="s">
        <v>246</v>
      </c>
      <c r="C89" s="73">
        <v>0.16</v>
      </c>
      <c r="D89" s="74">
        <v>0</v>
      </c>
      <c r="E89" s="110">
        <v>63000000</v>
      </c>
      <c r="F89" s="111">
        <v>63000000</v>
      </c>
      <c r="G89" s="112">
        <v>63000000</v>
      </c>
      <c r="H89" s="18"/>
      <c r="I89" s="101" t="s">
        <v>71</v>
      </c>
      <c r="J89" s="102" t="s">
        <v>71</v>
      </c>
      <c r="K89" s="103" t="s">
        <v>71</v>
      </c>
      <c r="L89" s="73">
        <v>0.97</v>
      </c>
      <c r="M89" s="74">
        <v>-1.02</v>
      </c>
      <c r="N89" s="75">
        <v>75109870.319999993</v>
      </c>
    </row>
    <row r="90" spans="2:14" s="9" customFormat="1" ht="3.75" customHeight="1"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2:14" s="9" customFormat="1" ht="57.75" customHeight="1">
      <c r="B91" s="57" t="s">
        <v>178</v>
      </c>
      <c r="C91" s="104" t="s">
        <v>307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6"/>
    </row>
    <row r="92" spans="2:14" s="9" customFormat="1" ht="33" customHeight="1">
      <c r="B92" s="92" t="s">
        <v>299</v>
      </c>
      <c r="C92" s="107" t="s">
        <v>313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9"/>
    </row>
    <row r="93" spans="2:14" s="9" customFormat="1" ht="33.75" customHeight="1">
      <c r="B93" s="92" t="s">
        <v>300</v>
      </c>
      <c r="C93" s="107" t="s">
        <v>314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9"/>
    </row>
    <row r="94" spans="2:14" s="9" customFormat="1" ht="32.25" customHeight="1">
      <c r="B94" s="92" t="s">
        <v>279</v>
      </c>
      <c r="C94" s="107" t="s">
        <v>278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9"/>
    </row>
    <row r="95" spans="2:14" s="9" customFormat="1" ht="22.5" customHeight="1">
      <c r="B95" s="158" t="s">
        <v>104</v>
      </c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</row>
    <row r="96" spans="2:14" s="9" customFormat="1" ht="32.25" customHeight="1">
      <c r="B96" s="159" t="s">
        <v>62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1"/>
    </row>
  </sheetData>
  <mergeCells count="82">
    <mergeCell ref="B95:N95"/>
    <mergeCell ref="B96:N96"/>
    <mergeCell ref="C94:N94"/>
    <mergeCell ref="I85:K85"/>
    <mergeCell ref="B48:N48"/>
    <mergeCell ref="I84:K84"/>
    <mergeCell ref="E84:G84"/>
    <mergeCell ref="I83:N83"/>
    <mergeCell ref="I82:K82"/>
    <mergeCell ref="B83:G83"/>
    <mergeCell ref="E82:G82"/>
    <mergeCell ref="B43:N43"/>
    <mergeCell ref="D54:K54"/>
    <mergeCell ref="B54:C54"/>
    <mergeCell ref="B46:C46"/>
    <mergeCell ref="D46:K46"/>
    <mergeCell ref="B50:N50"/>
    <mergeCell ref="B53:C53"/>
    <mergeCell ref="D53:K53"/>
    <mergeCell ref="B47:N47"/>
    <mergeCell ref="C7:D7"/>
    <mergeCell ref="B9:N9"/>
    <mergeCell ref="B11:N11"/>
    <mergeCell ref="D42:K42"/>
    <mergeCell ref="B31:N31"/>
    <mergeCell ref="D21:K21"/>
    <mergeCell ref="B24:C24"/>
    <mergeCell ref="D24:K24"/>
    <mergeCell ref="B22:N22"/>
    <mergeCell ref="B25:N25"/>
    <mergeCell ref="B30:C30"/>
    <mergeCell ref="B21:C21"/>
    <mergeCell ref="D30:K30"/>
    <mergeCell ref="B42:C42"/>
    <mergeCell ref="B1:D1"/>
    <mergeCell ref="C5:E5"/>
    <mergeCell ref="C3:E3"/>
    <mergeCell ref="C4:E4"/>
    <mergeCell ref="C6:E6"/>
    <mergeCell ref="I76:N76"/>
    <mergeCell ref="B63:N63"/>
    <mergeCell ref="B66:C66"/>
    <mergeCell ref="D66:K66"/>
    <mergeCell ref="E81:G81"/>
    <mergeCell ref="I79:K79"/>
    <mergeCell ref="I81:K81"/>
    <mergeCell ref="I78:K78"/>
    <mergeCell ref="E80:G80"/>
    <mergeCell ref="I80:K80"/>
    <mergeCell ref="B76:G76"/>
    <mergeCell ref="E78:G78"/>
    <mergeCell ref="E79:G79"/>
    <mergeCell ref="I77:K77"/>
    <mergeCell ref="E77:G77"/>
    <mergeCell ref="B55:N55"/>
    <mergeCell ref="B74:C74"/>
    <mergeCell ref="B75:N75"/>
    <mergeCell ref="D74:K74"/>
    <mergeCell ref="B72:C72"/>
    <mergeCell ref="B67:N67"/>
    <mergeCell ref="D72:K72"/>
    <mergeCell ref="B62:C62"/>
    <mergeCell ref="B73:C73"/>
    <mergeCell ref="D73:K73"/>
    <mergeCell ref="B57:N57"/>
    <mergeCell ref="B59:C59"/>
    <mergeCell ref="D59:K59"/>
    <mergeCell ref="B60:N60"/>
    <mergeCell ref="D62:K62"/>
    <mergeCell ref="I87:K87"/>
    <mergeCell ref="C91:N91"/>
    <mergeCell ref="C92:N92"/>
    <mergeCell ref="C93:N93"/>
    <mergeCell ref="E85:G85"/>
    <mergeCell ref="E87:G87"/>
    <mergeCell ref="I86:K86"/>
    <mergeCell ref="B90:N90"/>
    <mergeCell ref="E88:G88"/>
    <mergeCell ref="I89:K89"/>
    <mergeCell ref="E89:G89"/>
    <mergeCell ref="I88:K88"/>
    <mergeCell ref="E86:G86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rightToLeft="1" topLeftCell="A31" workbookViewId="0">
      <selection activeCell="H31" sqref="H1:J1048576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253" width="9" style="36"/>
    <col min="254" max="254" width="3.75" style="36" customWidth="1"/>
    <col min="255" max="255" width="25.25" style="36" bestFit="1" customWidth="1"/>
    <col min="256" max="256" width="12.375" style="36" customWidth="1"/>
    <col min="257" max="257" width="11.625" style="36" customWidth="1"/>
    <col min="258" max="258" width="16.25" style="36" customWidth="1"/>
    <col min="259" max="259" width="20.75" style="36" customWidth="1"/>
    <col min="260" max="509" width="9" style="36"/>
    <col min="510" max="510" width="3.75" style="36" customWidth="1"/>
    <col min="511" max="511" width="25.25" style="36" bestFit="1" customWidth="1"/>
    <col min="512" max="512" width="12.375" style="36" customWidth="1"/>
    <col min="513" max="513" width="11.625" style="36" customWidth="1"/>
    <col min="514" max="514" width="16.25" style="36" customWidth="1"/>
    <col min="515" max="515" width="20.75" style="36" customWidth="1"/>
    <col min="516" max="765" width="9" style="36"/>
    <col min="766" max="766" width="3.75" style="36" customWidth="1"/>
    <col min="767" max="767" width="25.25" style="36" bestFit="1" customWidth="1"/>
    <col min="768" max="768" width="12.375" style="36" customWidth="1"/>
    <col min="769" max="769" width="11.625" style="36" customWidth="1"/>
    <col min="770" max="770" width="16.25" style="36" customWidth="1"/>
    <col min="771" max="771" width="20.75" style="36" customWidth="1"/>
    <col min="772" max="1021" width="9" style="36"/>
    <col min="1022" max="1022" width="3.75" style="36" customWidth="1"/>
    <col min="1023" max="1023" width="25.25" style="36" bestFit="1" customWidth="1"/>
    <col min="1024" max="1024" width="12.375" style="36" customWidth="1"/>
    <col min="1025" max="1025" width="11.625" style="36" customWidth="1"/>
    <col min="1026" max="1026" width="16.25" style="36" customWidth="1"/>
    <col min="1027" max="1027" width="20.75" style="36" customWidth="1"/>
    <col min="1028" max="1277" width="9" style="36"/>
    <col min="1278" max="1278" width="3.75" style="36" customWidth="1"/>
    <col min="1279" max="1279" width="25.25" style="36" bestFit="1" customWidth="1"/>
    <col min="1280" max="1280" width="12.375" style="36" customWidth="1"/>
    <col min="1281" max="1281" width="11.625" style="36" customWidth="1"/>
    <col min="1282" max="1282" width="16.25" style="36" customWidth="1"/>
    <col min="1283" max="1283" width="20.75" style="36" customWidth="1"/>
    <col min="1284" max="1533" width="9" style="36"/>
    <col min="1534" max="1534" width="3.75" style="36" customWidth="1"/>
    <col min="1535" max="1535" width="25.25" style="36" bestFit="1" customWidth="1"/>
    <col min="1536" max="1536" width="12.375" style="36" customWidth="1"/>
    <col min="1537" max="1537" width="11.625" style="36" customWidth="1"/>
    <col min="1538" max="1538" width="16.25" style="36" customWidth="1"/>
    <col min="1539" max="1539" width="20.75" style="36" customWidth="1"/>
    <col min="1540" max="1789" width="9" style="36"/>
    <col min="1790" max="1790" width="3.75" style="36" customWidth="1"/>
    <col min="1791" max="1791" width="25.25" style="36" bestFit="1" customWidth="1"/>
    <col min="1792" max="1792" width="12.375" style="36" customWidth="1"/>
    <col min="1793" max="1793" width="11.625" style="36" customWidth="1"/>
    <col min="1794" max="1794" width="16.25" style="36" customWidth="1"/>
    <col min="1795" max="1795" width="20.75" style="36" customWidth="1"/>
    <col min="1796" max="2045" width="9" style="36"/>
    <col min="2046" max="2046" width="3.75" style="36" customWidth="1"/>
    <col min="2047" max="2047" width="25.25" style="36" bestFit="1" customWidth="1"/>
    <col min="2048" max="2048" width="12.375" style="36" customWidth="1"/>
    <col min="2049" max="2049" width="11.625" style="36" customWidth="1"/>
    <col min="2050" max="2050" width="16.25" style="36" customWidth="1"/>
    <col min="2051" max="2051" width="20.75" style="36" customWidth="1"/>
    <col min="2052" max="2301" width="9" style="36"/>
    <col min="2302" max="2302" width="3.75" style="36" customWidth="1"/>
    <col min="2303" max="2303" width="25.25" style="36" bestFit="1" customWidth="1"/>
    <col min="2304" max="2304" width="12.375" style="36" customWidth="1"/>
    <col min="2305" max="2305" width="11.625" style="36" customWidth="1"/>
    <col min="2306" max="2306" width="16.25" style="36" customWidth="1"/>
    <col min="2307" max="2307" width="20.75" style="36" customWidth="1"/>
    <col min="2308" max="2557" width="9" style="36"/>
    <col min="2558" max="2558" width="3.75" style="36" customWidth="1"/>
    <col min="2559" max="2559" width="25.25" style="36" bestFit="1" customWidth="1"/>
    <col min="2560" max="2560" width="12.375" style="36" customWidth="1"/>
    <col min="2561" max="2561" width="11.625" style="36" customWidth="1"/>
    <col min="2562" max="2562" width="16.25" style="36" customWidth="1"/>
    <col min="2563" max="2563" width="20.75" style="36" customWidth="1"/>
    <col min="2564" max="2813" width="9" style="36"/>
    <col min="2814" max="2814" width="3.75" style="36" customWidth="1"/>
    <col min="2815" max="2815" width="25.25" style="36" bestFit="1" customWidth="1"/>
    <col min="2816" max="2816" width="12.375" style="36" customWidth="1"/>
    <col min="2817" max="2817" width="11.625" style="36" customWidth="1"/>
    <col min="2818" max="2818" width="16.25" style="36" customWidth="1"/>
    <col min="2819" max="2819" width="20.75" style="36" customWidth="1"/>
    <col min="2820" max="3069" width="9" style="36"/>
    <col min="3070" max="3070" width="3.75" style="36" customWidth="1"/>
    <col min="3071" max="3071" width="25.25" style="36" bestFit="1" customWidth="1"/>
    <col min="3072" max="3072" width="12.375" style="36" customWidth="1"/>
    <col min="3073" max="3073" width="11.625" style="36" customWidth="1"/>
    <col min="3074" max="3074" width="16.25" style="36" customWidth="1"/>
    <col min="3075" max="3075" width="20.75" style="36" customWidth="1"/>
    <col min="3076" max="3325" width="9" style="36"/>
    <col min="3326" max="3326" width="3.75" style="36" customWidth="1"/>
    <col min="3327" max="3327" width="25.25" style="36" bestFit="1" customWidth="1"/>
    <col min="3328" max="3328" width="12.375" style="36" customWidth="1"/>
    <col min="3329" max="3329" width="11.625" style="36" customWidth="1"/>
    <col min="3330" max="3330" width="16.25" style="36" customWidth="1"/>
    <col min="3331" max="3331" width="20.75" style="36" customWidth="1"/>
    <col min="3332" max="3581" width="9" style="36"/>
    <col min="3582" max="3582" width="3.75" style="36" customWidth="1"/>
    <col min="3583" max="3583" width="25.25" style="36" bestFit="1" customWidth="1"/>
    <col min="3584" max="3584" width="12.375" style="36" customWidth="1"/>
    <col min="3585" max="3585" width="11.625" style="36" customWidth="1"/>
    <col min="3586" max="3586" width="16.25" style="36" customWidth="1"/>
    <col min="3587" max="3587" width="20.75" style="36" customWidth="1"/>
    <col min="3588" max="3837" width="9" style="36"/>
    <col min="3838" max="3838" width="3.75" style="36" customWidth="1"/>
    <col min="3839" max="3839" width="25.25" style="36" bestFit="1" customWidth="1"/>
    <col min="3840" max="3840" width="12.375" style="36" customWidth="1"/>
    <col min="3841" max="3841" width="11.625" style="36" customWidth="1"/>
    <col min="3842" max="3842" width="16.25" style="36" customWidth="1"/>
    <col min="3843" max="3843" width="20.75" style="36" customWidth="1"/>
    <col min="3844" max="4093" width="9" style="36"/>
    <col min="4094" max="4094" width="3.75" style="36" customWidth="1"/>
    <col min="4095" max="4095" width="25.25" style="36" bestFit="1" customWidth="1"/>
    <col min="4096" max="4096" width="12.375" style="36" customWidth="1"/>
    <col min="4097" max="4097" width="11.625" style="36" customWidth="1"/>
    <col min="4098" max="4098" width="16.25" style="36" customWidth="1"/>
    <col min="4099" max="4099" width="20.75" style="36" customWidth="1"/>
    <col min="4100" max="4349" width="9" style="36"/>
    <col min="4350" max="4350" width="3.75" style="36" customWidth="1"/>
    <col min="4351" max="4351" width="25.25" style="36" bestFit="1" customWidth="1"/>
    <col min="4352" max="4352" width="12.375" style="36" customWidth="1"/>
    <col min="4353" max="4353" width="11.625" style="36" customWidth="1"/>
    <col min="4354" max="4354" width="16.25" style="36" customWidth="1"/>
    <col min="4355" max="4355" width="20.75" style="36" customWidth="1"/>
    <col min="4356" max="4605" width="9" style="36"/>
    <col min="4606" max="4606" width="3.75" style="36" customWidth="1"/>
    <col min="4607" max="4607" width="25.25" style="36" bestFit="1" customWidth="1"/>
    <col min="4608" max="4608" width="12.375" style="36" customWidth="1"/>
    <col min="4609" max="4609" width="11.625" style="36" customWidth="1"/>
    <col min="4610" max="4610" width="16.25" style="36" customWidth="1"/>
    <col min="4611" max="4611" width="20.75" style="36" customWidth="1"/>
    <col min="4612" max="4861" width="9" style="36"/>
    <col min="4862" max="4862" width="3.75" style="36" customWidth="1"/>
    <col min="4863" max="4863" width="25.25" style="36" bestFit="1" customWidth="1"/>
    <col min="4864" max="4864" width="12.375" style="36" customWidth="1"/>
    <col min="4865" max="4865" width="11.625" style="36" customWidth="1"/>
    <col min="4866" max="4866" width="16.25" style="36" customWidth="1"/>
    <col min="4867" max="4867" width="20.75" style="36" customWidth="1"/>
    <col min="4868" max="5117" width="9" style="36"/>
    <col min="5118" max="5118" width="3.75" style="36" customWidth="1"/>
    <col min="5119" max="5119" width="25.25" style="36" bestFit="1" customWidth="1"/>
    <col min="5120" max="5120" width="12.375" style="36" customWidth="1"/>
    <col min="5121" max="5121" width="11.625" style="36" customWidth="1"/>
    <col min="5122" max="5122" width="16.25" style="36" customWidth="1"/>
    <col min="5123" max="5123" width="20.75" style="36" customWidth="1"/>
    <col min="5124" max="5373" width="9" style="36"/>
    <col min="5374" max="5374" width="3.75" style="36" customWidth="1"/>
    <col min="5375" max="5375" width="25.25" style="36" bestFit="1" customWidth="1"/>
    <col min="5376" max="5376" width="12.375" style="36" customWidth="1"/>
    <col min="5377" max="5377" width="11.625" style="36" customWidth="1"/>
    <col min="5378" max="5378" width="16.25" style="36" customWidth="1"/>
    <col min="5379" max="5379" width="20.75" style="36" customWidth="1"/>
    <col min="5380" max="5629" width="9" style="36"/>
    <col min="5630" max="5630" width="3.75" style="36" customWidth="1"/>
    <col min="5631" max="5631" width="25.25" style="36" bestFit="1" customWidth="1"/>
    <col min="5632" max="5632" width="12.375" style="36" customWidth="1"/>
    <col min="5633" max="5633" width="11.625" style="36" customWidth="1"/>
    <col min="5634" max="5634" width="16.25" style="36" customWidth="1"/>
    <col min="5635" max="5635" width="20.75" style="36" customWidth="1"/>
    <col min="5636" max="5885" width="9" style="36"/>
    <col min="5886" max="5886" width="3.75" style="36" customWidth="1"/>
    <col min="5887" max="5887" width="25.25" style="36" bestFit="1" customWidth="1"/>
    <col min="5888" max="5888" width="12.375" style="36" customWidth="1"/>
    <col min="5889" max="5889" width="11.625" style="36" customWidth="1"/>
    <col min="5890" max="5890" width="16.25" style="36" customWidth="1"/>
    <col min="5891" max="5891" width="20.75" style="36" customWidth="1"/>
    <col min="5892" max="6141" width="9" style="36"/>
    <col min="6142" max="6142" width="3.75" style="36" customWidth="1"/>
    <col min="6143" max="6143" width="25.25" style="36" bestFit="1" customWidth="1"/>
    <col min="6144" max="6144" width="12.375" style="36" customWidth="1"/>
    <col min="6145" max="6145" width="11.625" style="36" customWidth="1"/>
    <col min="6146" max="6146" width="16.25" style="36" customWidth="1"/>
    <col min="6147" max="6147" width="20.75" style="36" customWidth="1"/>
    <col min="6148" max="6397" width="9" style="36"/>
    <col min="6398" max="6398" width="3.75" style="36" customWidth="1"/>
    <col min="6399" max="6399" width="25.25" style="36" bestFit="1" customWidth="1"/>
    <col min="6400" max="6400" width="12.375" style="36" customWidth="1"/>
    <col min="6401" max="6401" width="11.625" style="36" customWidth="1"/>
    <col min="6402" max="6402" width="16.25" style="36" customWidth="1"/>
    <col min="6403" max="6403" width="20.75" style="36" customWidth="1"/>
    <col min="6404" max="6653" width="9" style="36"/>
    <col min="6654" max="6654" width="3.75" style="36" customWidth="1"/>
    <col min="6655" max="6655" width="25.25" style="36" bestFit="1" customWidth="1"/>
    <col min="6656" max="6656" width="12.375" style="36" customWidth="1"/>
    <col min="6657" max="6657" width="11.625" style="36" customWidth="1"/>
    <col min="6658" max="6658" width="16.25" style="36" customWidth="1"/>
    <col min="6659" max="6659" width="20.75" style="36" customWidth="1"/>
    <col min="6660" max="6909" width="9" style="36"/>
    <col min="6910" max="6910" width="3.75" style="36" customWidth="1"/>
    <col min="6911" max="6911" width="25.25" style="36" bestFit="1" customWidth="1"/>
    <col min="6912" max="6912" width="12.375" style="36" customWidth="1"/>
    <col min="6913" max="6913" width="11.625" style="36" customWidth="1"/>
    <col min="6914" max="6914" width="16.25" style="36" customWidth="1"/>
    <col min="6915" max="6915" width="20.75" style="36" customWidth="1"/>
    <col min="6916" max="7165" width="9" style="36"/>
    <col min="7166" max="7166" width="3.75" style="36" customWidth="1"/>
    <col min="7167" max="7167" width="25.25" style="36" bestFit="1" customWidth="1"/>
    <col min="7168" max="7168" width="12.375" style="36" customWidth="1"/>
    <col min="7169" max="7169" width="11.625" style="36" customWidth="1"/>
    <col min="7170" max="7170" width="16.25" style="36" customWidth="1"/>
    <col min="7171" max="7171" width="20.75" style="36" customWidth="1"/>
    <col min="7172" max="7421" width="9" style="36"/>
    <col min="7422" max="7422" width="3.75" style="36" customWidth="1"/>
    <col min="7423" max="7423" width="25.25" style="36" bestFit="1" customWidth="1"/>
    <col min="7424" max="7424" width="12.375" style="36" customWidth="1"/>
    <col min="7425" max="7425" width="11.625" style="36" customWidth="1"/>
    <col min="7426" max="7426" width="16.25" style="36" customWidth="1"/>
    <col min="7427" max="7427" width="20.75" style="36" customWidth="1"/>
    <col min="7428" max="7677" width="9" style="36"/>
    <col min="7678" max="7678" width="3.75" style="36" customWidth="1"/>
    <col min="7679" max="7679" width="25.25" style="36" bestFit="1" customWidth="1"/>
    <col min="7680" max="7680" width="12.375" style="36" customWidth="1"/>
    <col min="7681" max="7681" width="11.625" style="36" customWidth="1"/>
    <col min="7682" max="7682" width="16.25" style="36" customWidth="1"/>
    <col min="7683" max="7683" width="20.75" style="36" customWidth="1"/>
    <col min="7684" max="7933" width="9" style="36"/>
    <col min="7934" max="7934" width="3.75" style="36" customWidth="1"/>
    <col min="7935" max="7935" width="25.25" style="36" bestFit="1" customWidth="1"/>
    <col min="7936" max="7936" width="12.375" style="36" customWidth="1"/>
    <col min="7937" max="7937" width="11.625" style="36" customWidth="1"/>
    <col min="7938" max="7938" width="16.25" style="36" customWidth="1"/>
    <col min="7939" max="7939" width="20.75" style="36" customWidth="1"/>
    <col min="7940" max="8189" width="9" style="36"/>
    <col min="8190" max="8190" width="3.75" style="36" customWidth="1"/>
    <col min="8191" max="8191" width="25.25" style="36" bestFit="1" customWidth="1"/>
    <col min="8192" max="8192" width="12.375" style="36" customWidth="1"/>
    <col min="8193" max="8193" width="11.625" style="36" customWidth="1"/>
    <col min="8194" max="8194" width="16.25" style="36" customWidth="1"/>
    <col min="8195" max="8195" width="20.75" style="36" customWidth="1"/>
    <col min="8196" max="8445" width="9" style="36"/>
    <col min="8446" max="8446" width="3.75" style="36" customWidth="1"/>
    <col min="8447" max="8447" width="25.25" style="36" bestFit="1" customWidth="1"/>
    <col min="8448" max="8448" width="12.375" style="36" customWidth="1"/>
    <col min="8449" max="8449" width="11.625" style="36" customWidth="1"/>
    <col min="8450" max="8450" width="16.25" style="36" customWidth="1"/>
    <col min="8451" max="8451" width="20.75" style="36" customWidth="1"/>
    <col min="8452" max="8701" width="9" style="36"/>
    <col min="8702" max="8702" width="3.75" style="36" customWidth="1"/>
    <col min="8703" max="8703" width="25.25" style="36" bestFit="1" customWidth="1"/>
    <col min="8704" max="8704" width="12.375" style="36" customWidth="1"/>
    <col min="8705" max="8705" width="11.625" style="36" customWidth="1"/>
    <col min="8706" max="8706" width="16.25" style="36" customWidth="1"/>
    <col min="8707" max="8707" width="20.75" style="36" customWidth="1"/>
    <col min="8708" max="8957" width="9" style="36"/>
    <col min="8958" max="8958" width="3.75" style="36" customWidth="1"/>
    <col min="8959" max="8959" width="25.25" style="36" bestFit="1" customWidth="1"/>
    <col min="8960" max="8960" width="12.375" style="36" customWidth="1"/>
    <col min="8961" max="8961" width="11.625" style="36" customWidth="1"/>
    <col min="8962" max="8962" width="16.25" style="36" customWidth="1"/>
    <col min="8963" max="8963" width="20.75" style="36" customWidth="1"/>
    <col min="8964" max="9213" width="9" style="36"/>
    <col min="9214" max="9214" width="3.75" style="36" customWidth="1"/>
    <col min="9215" max="9215" width="25.25" style="36" bestFit="1" customWidth="1"/>
    <col min="9216" max="9216" width="12.375" style="36" customWidth="1"/>
    <col min="9217" max="9217" width="11.625" style="36" customWidth="1"/>
    <col min="9218" max="9218" width="16.25" style="36" customWidth="1"/>
    <col min="9219" max="9219" width="20.75" style="36" customWidth="1"/>
    <col min="9220" max="9469" width="9" style="36"/>
    <col min="9470" max="9470" width="3.75" style="36" customWidth="1"/>
    <col min="9471" max="9471" width="25.25" style="36" bestFit="1" customWidth="1"/>
    <col min="9472" max="9472" width="12.375" style="36" customWidth="1"/>
    <col min="9473" max="9473" width="11.625" style="36" customWidth="1"/>
    <col min="9474" max="9474" width="16.25" style="36" customWidth="1"/>
    <col min="9475" max="9475" width="20.75" style="36" customWidth="1"/>
    <col min="9476" max="9725" width="9" style="36"/>
    <col min="9726" max="9726" width="3.75" style="36" customWidth="1"/>
    <col min="9727" max="9727" width="25.25" style="36" bestFit="1" customWidth="1"/>
    <col min="9728" max="9728" width="12.375" style="36" customWidth="1"/>
    <col min="9729" max="9729" width="11.625" style="36" customWidth="1"/>
    <col min="9730" max="9730" width="16.25" style="36" customWidth="1"/>
    <col min="9731" max="9731" width="20.75" style="36" customWidth="1"/>
    <col min="9732" max="9981" width="9" style="36"/>
    <col min="9982" max="9982" width="3.75" style="36" customWidth="1"/>
    <col min="9983" max="9983" width="25.25" style="36" bestFit="1" customWidth="1"/>
    <col min="9984" max="9984" width="12.375" style="36" customWidth="1"/>
    <col min="9985" max="9985" width="11.625" style="36" customWidth="1"/>
    <col min="9986" max="9986" width="16.25" style="36" customWidth="1"/>
    <col min="9987" max="9987" width="20.75" style="36" customWidth="1"/>
    <col min="9988" max="10237" width="9" style="36"/>
    <col min="10238" max="10238" width="3.75" style="36" customWidth="1"/>
    <col min="10239" max="10239" width="25.25" style="36" bestFit="1" customWidth="1"/>
    <col min="10240" max="10240" width="12.375" style="36" customWidth="1"/>
    <col min="10241" max="10241" width="11.625" style="36" customWidth="1"/>
    <col min="10242" max="10242" width="16.25" style="36" customWidth="1"/>
    <col min="10243" max="10243" width="20.75" style="36" customWidth="1"/>
    <col min="10244" max="10493" width="9" style="36"/>
    <col min="10494" max="10494" width="3.75" style="36" customWidth="1"/>
    <col min="10495" max="10495" width="25.25" style="36" bestFit="1" customWidth="1"/>
    <col min="10496" max="10496" width="12.375" style="36" customWidth="1"/>
    <col min="10497" max="10497" width="11.625" style="36" customWidth="1"/>
    <col min="10498" max="10498" width="16.25" style="36" customWidth="1"/>
    <col min="10499" max="10499" width="20.75" style="36" customWidth="1"/>
    <col min="10500" max="10749" width="9" style="36"/>
    <col min="10750" max="10750" width="3.75" style="36" customWidth="1"/>
    <col min="10751" max="10751" width="25.25" style="36" bestFit="1" customWidth="1"/>
    <col min="10752" max="10752" width="12.375" style="36" customWidth="1"/>
    <col min="10753" max="10753" width="11.625" style="36" customWidth="1"/>
    <col min="10754" max="10754" width="16.25" style="36" customWidth="1"/>
    <col min="10755" max="10755" width="20.75" style="36" customWidth="1"/>
    <col min="10756" max="11005" width="9" style="36"/>
    <col min="11006" max="11006" width="3.75" style="36" customWidth="1"/>
    <col min="11007" max="11007" width="25.25" style="36" bestFit="1" customWidth="1"/>
    <col min="11008" max="11008" width="12.375" style="36" customWidth="1"/>
    <col min="11009" max="11009" width="11.625" style="36" customWidth="1"/>
    <col min="11010" max="11010" width="16.25" style="36" customWidth="1"/>
    <col min="11011" max="11011" width="20.75" style="36" customWidth="1"/>
    <col min="11012" max="11261" width="9" style="36"/>
    <col min="11262" max="11262" width="3.75" style="36" customWidth="1"/>
    <col min="11263" max="11263" width="25.25" style="36" bestFit="1" customWidth="1"/>
    <col min="11264" max="11264" width="12.375" style="36" customWidth="1"/>
    <col min="11265" max="11265" width="11.625" style="36" customWidth="1"/>
    <col min="11266" max="11266" width="16.25" style="36" customWidth="1"/>
    <col min="11267" max="11267" width="20.75" style="36" customWidth="1"/>
    <col min="11268" max="11517" width="9" style="36"/>
    <col min="11518" max="11518" width="3.75" style="36" customWidth="1"/>
    <col min="11519" max="11519" width="25.25" style="36" bestFit="1" customWidth="1"/>
    <col min="11520" max="11520" width="12.375" style="36" customWidth="1"/>
    <col min="11521" max="11521" width="11.625" style="36" customWidth="1"/>
    <col min="11522" max="11522" width="16.25" style="36" customWidth="1"/>
    <col min="11523" max="11523" width="20.75" style="36" customWidth="1"/>
    <col min="11524" max="11773" width="9" style="36"/>
    <col min="11774" max="11774" width="3.75" style="36" customWidth="1"/>
    <col min="11775" max="11775" width="25.25" style="36" bestFit="1" customWidth="1"/>
    <col min="11776" max="11776" width="12.375" style="36" customWidth="1"/>
    <col min="11777" max="11777" width="11.625" style="36" customWidth="1"/>
    <col min="11778" max="11778" width="16.25" style="36" customWidth="1"/>
    <col min="11779" max="11779" width="20.75" style="36" customWidth="1"/>
    <col min="11780" max="12029" width="9" style="36"/>
    <col min="12030" max="12030" width="3.75" style="36" customWidth="1"/>
    <col min="12031" max="12031" width="25.25" style="36" bestFit="1" customWidth="1"/>
    <col min="12032" max="12032" width="12.375" style="36" customWidth="1"/>
    <col min="12033" max="12033" width="11.625" style="36" customWidth="1"/>
    <col min="12034" max="12034" width="16.25" style="36" customWidth="1"/>
    <col min="12035" max="12035" width="20.75" style="36" customWidth="1"/>
    <col min="12036" max="12285" width="9" style="36"/>
    <col min="12286" max="12286" width="3.75" style="36" customWidth="1"/>
    <col min="12287" max="12287" width="25.25" style="36" bestFit="1" customWidth="1"/>
    <col min="12288" max="12288" width="12.375" style="36" customWidth="1"/>
    <col min="12289" max="12289" width="11.625" style="36" customWidth="1"/>
    <col min="12290" max="12290" width="16.25" style="36" customWidth="1"/>
    <col min="12291" max="12291" width="20.75" style="36" customWidth="1"/>
    <col min="12292" max="12541" width="9" style="36"/>
    <col min="12542" max="12542" width="3.75" style="36" customWidth="1"/>
    <col min="12543" max="12543" width="25.25" style="36" bestFit="1" customWidth="1"/>
    <col min="12544" max="12544" width="12.375" style="36" customWidth="1"/>
    <col min="12545" max="12545" width="11.625" style="36" customWidth="1"/>
    <col min="12546" max="12546" width="16.25" style="36" customWidth="1"/>
    <col min="12547" max="12547" width="20.75" style="36" customWidth="1"/>
    <col min="12548" max="12797" width="9" style="36"/>
    <col min="12798" max="12798" width="3.75" style="36" customWidth="1"/>
    <col min="12799" max="12799" width="25.25" style="36" bestFit="1" customWidth="1"/>
    <col min="12800" max="12800" width="12.375" style="36" customWidth="1"/>
    <col min="12801" max="12801" width="11.625" style="36" customWidth="1"/>
    <col min="12802" max="12802" width="16.25" style="36" customWidth="1"/>
    <col min="12803" max="12803" width="20.75" style="36" customWidth="1"/>
    <col min="12804" max="13053" width="9" style="36"/>
    <col min="13054" max="13054" width="3.75" style="36" customWidth="1"/>
    <col min="13055" max="13055" width="25.25" style="36" bestFit="1" customWidth="1"/>
    <col min="13056" max="13056" width="12.375" style="36" customWidth="1"/>
    <col min="13057" max="13057" width="11.625" style="36" customWidth="1"/>
    <col min="13058" max="13058" width="16.25" style="36" customWidth="1"/>
    <col min="13059" max="13059" width="20.75" style="36" customWidth="1"/>
    <col min="13060" max="13309" width="9" style="36"/>
    <col min="13310" max="13310" width="3.75" style="36" customWidth="1"/>
    <col min="13311" max="13311" width="25.25" style="36" bestFit="1" customWidth="1"/>
    <col min="13312" max="13312" width="12.375" style="36" customWidth="1"/>
    <col min="13313" max="13313" width="11.625" style="36" customWidth="1"/>
    <col min="13314" max="13314" width="16.25" style="36" customWidth="1"/>
    <col min="13315" max="13315" width="20.75" style="36" customWidth="1"/>
    <col min="13316" max="13565" width="9" style="36"/>
    <col min="13566" max="13566" width="3.75" style="36" customWidth="1"/>
    <col min="13567" max="13567" width="25.25" style="36" bestFit="1" customWidth="1"/>
    <col min="13568" max="13568" width="12.375" style="36" customWidth="1"/>
    <col min="13569" max="13569" width="11.625" style="36" customWidth="1"/>
    <col min="13570" max="13570" width="16.25" style="36" customWidth="1"/>
    <col min="13571" max="13571" width="20.75" style="36" customWidth="1"/>
    <col min="13572" max="13821" width="9" style="36"/>
    <col min="13822" max="13822" width="3.75" style="36" customWidth="1"/>
    <col min="13823" max="13823" width="25.25" style="36" bestFit="1" customWidth="1"/>
    <col min="13824" max="13824" width="12.375" style="36" customWidth="1"/>
    <col min="13825" max="13825" width="11.625" style="36" customWidth="1"/>
    <col min="13826" max="13826" width="16.25" style="36" customWidth="1"/>
    <col min="13827" max="13827" width="20.75" style="36" customWidth="1"/>
    <col min="13828" max="14077" width="9" style="36"/>
    <col min="14078" max="14078" width="3.75" style="36" customWidth="1"/>
    <col min="14079" max="14079" width="25.25" style="36" bestFit="1" customWidth="1"/>
    <col min="14080" max="14080" width="12.375" style="36" customWidth="1"/>
    <col min="14081" max="14081" width="11.625" style="36" customWidth="1"/>
    <col min="14082" max="14082" width="16.25" style="36" customWidth="1"/>
    <col min="14083" max="14083" width="20.75" style="36" customWidth="1"/>
    <col min="14084" max="14333" width="9" style="36"/>
    <col min="14334" max="14334" width="3.75" style="36" customWidth="1"/>
    <col min="14335" max="14335" width="25.25" style="36" bestFit="1" customWidth="1"/>
    <col min="14336" max="14336" width="12.375" style="36" customWidth="1"/>
    <col min="14337" max="14337" width="11.625" style="36" customWidth="1"/>
    <col min="14338" max="14338" width="16.25" style="36" customWidth="1"/>
    <col min="14339" max="14339" width="20.75" style="36" customWidth="1"/>
    <col min="14340" max="14589" width="9" style="36"/>
    <col min="14590" max="14590" width="3.75" style="36" customWidth="1"/>
    <col min="14591" max="14591" width="25.25" style="36" bestFit="1" customWidth="1"/>
    <col min="14592" max="14592" width="12.375" style="36" customWidth="1"/>
    <col min="14593" max="14593" width="11.625" style="36" customWidth="1"/>
    <col min="14594" max="14594" width="16.25" style="36" customWidth="1"/>
    <col min="14595" max="14595" width="20.75" style="36" customWidth="1"/>
    <col min="14596" max="14845" width="9" style="36"/>
    <col min="14846" max="14846" width="3.75" style="36" customWidth="1"/>
    <col min="14847" max="14847" width="25.25" style="36" bestFit="1" customWidth="1"/>
    <col min="14848" max="14848" width="12.375" style="36" customWidth="1"/>
    <col min="14849" max="14849" width="11.625" style="36" customWidth="1"/>
    <col min="14850" max="14850" width="16.25" style="36" customWidth="1"/>
    <col min="14851" max="14851" width="20.75" style="36" customWidth="1"/>
    <col min="14852" max="15101" width="9" style="36"/>
    <col min="15102" max="15102" width="3.75" style="36" customWidth="1"/>
    <col min="15103" max="15103" width="25.25" style="36" bestFit="1" customWidth="1"/>
    <col min="15104" max="15104" width="12.375" style="36" customWidth="1"/>
    <col min="15105" max="15105" width="11.625" style="36" customWidth="1"/>
    <col min="15106" max="15106" width="16.25" style="36" customWidth="1"/>
    <col min="15107" max="15107" width="20.75" style="36" customWidth="1"/>
    <col min="15108" max="15357" width="9" style="36"/>
    <col min="15358" max="15358" width="3.75" style="36" customWidth="1"/>
    <col min="15359" max="15359" width="25.25" style="36" bestFit="1" customWidth="1"/>
    <col min="15360" max="15360" width="12.375" style="36" customWidth="1"/>
    <col min="15361" max="15361" width="11.625" style="36" customWidth="1"/>
    <col min="15362" max="15362" width="16.25" style="36" customWidth="1"/>
    <col min="15363" max="15363" width="20.75" style="36" customWidth="1"/>
    <col min="15364" max="15613" width="9" style="36"/>
    <col min="15614" max="15614" width="3.75" style="36" customWidth="1"/>
    <col min="15615" max="15615" width="25.25" style="36" bestFit="1" customWidth="1"/>
    <col min="15616" max="15616" width="12.375" style="36" customWidth="1"/>
    <col min="15617" max="15617" width="11.625" style="36" customWidth="1"/>
    <col min="15618" max="15618" width="16.25" style="36" customWidth="1"/>
    <col min="15619" max="15619" width="20.75" style="36" customWidth="1"/>
    <col min="15620" max="15869" width="9" style="36"/>
    <col min="15870" max="15870" width="3.75" style="36" customWidth="1"/>
    <col min="15871" max="15871" width="25.25" style="36" bestFit="1" customWidth="1"/>
    <col min="15872" max="15872" width="12.375" style="36" customWidth="1"/>
    <col min="15873" max="15873" width="11.625" style="36" customWidth="1"/>
    <col min="15874" max="15874" width="16.25" style="36" customWidth="1"/>
    <col min="15875" max="15875" width="20.75" style="36" customWidth="1"/>
    <col min="15876" max="16125" width="9" style="36"/>
    <col min="16126" max="16126" width="3.75" style="36" customWidth="1"/>
    <col min="16127" max="16127" width="25.25" style="36" bestFit="1" customWidth="1"/>
    <col min="16128" max="16128" width="12.375" style="36" customWidth="1"/>
    <col min="16129" max="16129" width="11.625" style="36" customWidth="1"/>
    <col min="16130" max="16130" width="16.25" style="36" customWidth="1"/>
    <col min="16131" max="16131" width="20.75" style="36" customWidth="1"/>
    <col min="16132" max="16384" width="9" style="36"/>
  </cols>
  <sheetData>
    <row r="1" spans="2:6" ht="27" customHeight="1">
      <c r="B1" s="182" t="s">
        <v>317</v>
      </c>
      <c r="C1" s="182"/>
    </row>
    <row r="2" spans="2:6" ht="18" customHeight="1">
      <c r="B2" s="183" t="s">
        <v>318</v>
      </c>
      <c r="C2" s="183"/>
    </row>
    <row r="3" spans="2:6" ht="21.95" customHeight="1">
      <c r="B3" s="184"/>
      <c r="C3" s="184"/>
      <c r="D3" s="184"/>
    </row>
    <row r="4" spans="2:6" ht="21.95" customHeight="1">
      <c r="B4" s="185" t="s">
        <v>319</v>
      </c>
      <c r="C4" s="185"/>
      <c r="D4" s="185"/>
      <c r="E4" s="185"/>
      <c r="F4" s="185"/>
    </row>
    <row r="5" spans="2:6" ht="21.95" customHeight="1">
      <c r="B5" s="186" t="s">
        <v>29</v>
      </c>
      <c r="C5" s="187" t="s">
        <v>13</v>
      </c>
      <c r="D5" s="187" t="s">
        <v>3</v>
      </c>
      <c r="E5" s="187" t="s">
        <v>48</v>
      </c>
      <c r="F5" s="187" t="s">
        <v>1</v>
      </c>
    </row>
    <row r="6" spans="2:6" ht="21.95" customHeight="1">
      <c r="B6" s="188" t="s">
        <v>22</v>
      </c>
      <c r="C6" s="189"/>
      <c r="D6" s="189"/>
      <c r="E6" s="189"/>
      <c r="F6" s="190"/>
    </row>
    <row r="7" spans="2:6" ht="21.95" customHeight="1">
      <c r="B7" s="191" t="s">
        <v>320</v>
      </c>
      <c r="C7" s="192" t="s">
        <v>95</v>
      </c>
      <c r="D7" s="193">
        <v>3</v>
      </c>
      <c r="E7" s="193">
        <v>850000</v>
      </c>
      <c r="F7" s="193">
        <v>1286000</v>
      </c>
    </row>
    <row r="8" spans="2:6" ht="21.95" customHeight="1">
      <c r="B8" s="194" t="s">
        <v>23</v>
      </c>
      <c r="C8" s="195"/>
      <c r="D8" s="193">
        <f>SUM(D7)</f>
        <v>3</v>
      </c>
      <c r="E8" s="193">
        <f>SUM(E7)</f>
        <v>850000</v>
      </c>
      <c r="F8" s="193">
        <f>SUM(F7)</f>
        <v>1286000</v>
      </c>
    </row>
    <row r="9" spans="2:6" ht="23.25" customHeight="1">
      <c r="B9" s="188" t="s">
        <v>321</v>
      </c>
      <c r="C9" s="189"/>
      <c r="D9" s="189"/>
      <c r="E9" s="189"/>
      <c r="F9" s="190"/>
    </row>
    <row r="10" spans="2:6" ht="21" customHeight="1">
      <c r="B10" s="191" t="s">
        <v>322</v>
      </c>
      <c r="C10" s="192" t="s">
        <v>209</v>
      </c>
      <c r="D10" s="193">
        <v>8</v>
      </c>
      <c r="E10" s="193">
        <v>2000000</v>
      </c>
      <c r="F10" s="193">
        <v>14713000</v>
      </c>
    </row>
    <row r="11" spans="2:6" ht="21" customHeight="1">
      <c r="B11" s="196" t="s">
        <v>323</v>
      </c>
      <c r="C11" s="197"/>
      <c r="D11" s="193">
        <f>SUM(D10)</f>
        <v>8</v>
      </c>
      <c r="E11" s="193">
        <f>SUM(E10)</f>
        <v>2000000</v>
      </c>
      <c r="F11" s="193">
        <f>SUM(F10)</f>
        <v>14713000</v>
      </c>
    </row>
    <row r="12" spans="2:6" ht="21" customHeight="1">
      <c r="B12" s="196" t="s">
        <v>324</v>
      </c>
      <c r="C12" s="197"/>
      <c r="D12" s="193">
        <f>D11+D8</f>
        <v>11</v>
      </c>
      <c r="E12" s="193">
        <f>E11+E8</f>
        <v>2850000</v>
      </c>
      <c r="F12" s="193">
        <f>F11+F8</f>
        <v>15999000</v>
      </c>
    </row>
    <row r="13" spans="2:6" ht="18">
      <c r="B13" s="198"/>
      <c r="C13" s="198"/>
      <c r="D13" s="198"/>
      <c r="E13" s="198"/>
      <c r="F13" s="198"/>
    </row>
    <row r="14" spans="2:6" ht="23.25">
      <c r="B14" s="185" t="s">
        <v>325</v>
      </c>
      <c r="C14" s="185"/>
      <c r="D14" s="185"/>
      <c r="E14" s="185"/>
      <c r="F14" s="185"/>
    </row>
    <row r="15" spans="2:6" ht="21.75" customHeight="1">
      <c r="B15" s="199" t="s">
        <v>29</v>
      </c>
      <c r="C15" s="200" t="s">
        <v>13</v>
      </c>
      <c r="D15" s="200" t="s">
        <v>3</v>
      </c>
      <c r="E15" s="200" t="s">
        <v>48</v>
      </c>
      <c r="F15" s="200" t="s">
        <v>1</v>
      </c>
    </row>
    <row r="16" spans="2:6" ht="21.75" customHeight="1">
      <c r="B16" s="188" t="s">
        <v>22</v>
      </c>
      <c r="C16" s="189"/>
      <c r="D16" s="189"/>
      <c r="E16" s="189"/>
      <c r="F16" s="190"/>
    </row>
    <row r="17" spans="2:6" ht="21.75" customHeight="1">
      <c r="B17" s="191" t="s">
        <v>326</v>
      </c>
      <c r="C17" s="192" t="s">
        <v>86</v>
      </c>
      <c r="D17" s="193">
        <v>1</v>
      </c>
      <c r="E17" s="193">
        <v>10000000</v>
      </c>
      <c r="F17" s="193">
        <v>5800000</v>
      </c>
    </row>
    <row r="18" spans="2:6" ht="21.75" customHeight="1">
      <c r="B18" s="191" t="s">
        <v>71</v>
      </c>
      <c r="C18" s="192" t="s">
        <v>72</v>
      </c>
      <c r="D18" s="193">
        <v>3</v>
      </c>
      <c r="E18" s="193">
        <v>25000000</v>
      </c>
      <c r="F18" s="193">
        <v>24250000</v>
      </c>
    </row>
    <row r="19" spans="2:6" ht="21.75" customHeight="1">
      <c r="B19" s="191" t="s">
        <v>320</v>
      </c>
      <c r="C19" s="192" t="s">
        <v>95</v>
      </c>
      <c r="D19" s="193">
        <v>6</v>
      </c>
      <c r="E19" s="193">
        <v>5650000</v>
      </c>
      <c r="F19" s="193">
        <v>8663500</v>
      </c>
    </row>
    <row r="20" spans="2:6" ht="21.75" customHeight="1">
      <c r="B20" s="191" t="s">
        <v>126</v>
      </c>
      <c r="C20" s="192" t="s">
        <v>127</v>
      </c>
      <c r="D20" s="193">
        <v>8</v>
      </c>
      <c r="E20" s="193">
        <v>10000000</v>
      </c>
      <c r="F20" s="193">
        <v>5120000</v>
      </c>
    </row>
    <row r="21" spans="2:6" ht="21.75" customHeight="1">
      <c r="B21" s="194" t="s">
        <v>23</v>
      </c>
      <c r="C21" s="195"/>
      <c r="D21" s="193">
        <f>SUM(D17:D20)</f>
        <v>18</v>
      </c>
      <c r="E21" s="193">
        <f>SUM(E17:E20)</f>
        <v>50650000</v>
      </c>
      <c r="F21" s="193">
        <f>SUM(F17:F20)</f>
        <v>43833500</v>
      </c>
    </row>
    <row r="22" spans="2:6" ht="21.75" customHeight="1">
      <c r="B22" s="188" t="s">
        <v>24</v>
      </c>
      <c r="C22" s="189"/>
      <c r="D22" s="189"/>
      <c r="E22" s="189"/>
      <c r="F22" s="190"/>
    </row>
    <row r="23" spans="2:6" ht="21.75" customHeight="1">
      <c r="B23" s="191" t="s">
        <v>327</v>
      </c>
      <c r="C23" s="192" t="s">
        <v>273</v>
      </c>
      <c r="D23" s="193">
        <v>13</v>
      </c>
      <c r="E23" s="193">
        <v>2500000</v>
      </c>
      <c r="F23" s="193">
        <v>7470000</v>
      </c>
    </row>
    <row r="24" spans="2:6" ht="21.75" customHeight="1">
      <c r="B24" s="191" t="s">
        <v>169</v>
      </c>
      <c r="C24" s="192" t="s">
        <v>170</v>
      </c>
      <c r="D24" s="193">
        <v>11</v>
      </c>
      <c r="E24" s="193">
        <v>12000000</v>
      </c>
      <c r="F24" s="193">
        <v>6421000</v>
      </c>
    </row>
    <row r="25" spans="2:6" ht="21.75" customHeight="1">
      <c r="B25" s="196" t="s">
        <v>63</v>
      </c>
      <c r="C25" s="197"/>
      <c r="D25" s="193">
        <f>SUM(D23:D24)</f>
        <v>24</v>
      </c>
      <c r="E25" s="193">
        <f>SUM(E23:E24)</f>
        <v>14500000</v>
      </c>
      <c r="F25" s="193">
        <f>SUM(F23:F24)</f>
        <v>13891000</v>
      </c>
    </row>
    <row r="26" spans="2:6" ht="21.75" customHeight="1">
      <c r="B26" s="188" t="s">
        <v>328</v>
      </c>
      <c r="C26" s="189"/>
      <c r="D26" s="189"/>
      <c r="E26" s="189"/>
      <c r="F26" s="190"/>
    </row>
    <row r="27" spans="2:6" ht="21.75" customHeight="1">
      <c r="B27" s="191" t="s">
        <v>329</v>
      </c>
      <c r="C27" s="192" t="s">
        <v>254</v>
      </c>
      <c r="D27" s="193">
        <v>3</v>
      </c>
      <c r="E27" s="193">
        <v>1800000</v>
      </c>
      <c r="F27" s="193">
        <v>5094000</v>
      </c>
    </row>
    <row r="28" spans="2:6" ht="21.75" customHeight="1">
      <c r="B28" s="191" t="s">
        <v>156</v>
      </c>
      <c r="C28" s="192" t="s">
        <v>155</v>
      </c>
      <c r="D28" s="193">
        <v>1</v>
      </c>
      <c r="E28" s="193">
        <v>1200000</v>
      </c>
      <c r="F28" s="193">
        <v>5784000</v>
      </c>
    </row>
    <row r="29" spans="2:6" ht="21.75" customHeight="1">
      <c r="B29" s="191" t="s">
        <v>98</v>
      </c>
      <c r="C29" s="192" t="s">
        <v>99</v>
      </c>
      <c r="D29" s="193">
        <v>3</v>
      </c>
      <c r="E29" s="193">
        <v>300000</v>
      </c>
      <c r="F29" s="193">
        <v>1234000</v>
      </c>
    </row>
    <row r="30" spans="2:6" ht="21.75" customHeight="1">
      <c r="B30" s="191" t="s">
        <v>330</v>
      </c>
      <c r="C30" s="192" t="s">
        <v>212</v>
      </c>
      <c r="D30" s="193">
        <v>2</v>
      </c>
      <c r="E30" s="193">
        <v>1000000</v>
      </c>
      <c r="F30" s="193">
        <v>2360000</v>
      </c>
    </row>
    <row r="31" spans="2:6" ht="21.75" customHeight="1">
      <c r="B31" s="191" t="s">
        <v>331</v>
      </c>
      <c r="C31" s="192" t="s">
        <v>92</v>
      </c>
      <c r="D31" s="193">
        <v>10</v>
      </c>
      <c r="E31" s="193">
        <v>5000000</v>
      </c>
      <c r="F31" s="193">
        <v>5250000</v>
      </c>
    </row>
    <row r="32" spans="2:6" ht="21.75" customHeight="1">
      <c r="B32" s="196" t="s">
        <v>332</v>
      </c>
      <c r="C32" s="197"/>
      <c r="D32" s="193">
        <f>SUM(D27:D31)</f>
        <v>19</v>
      </c>
      <c r="E32" s="193">
        <f>SUM(E27:E31)</f>
        <v>9300000</v>
      </c>
      <c r="F32" s="193">
        <f>SUM(F27:F31)</f>
        <v>19722000</v>
      </c>
    </row>
    <row r="33" spans="2:6" ht="21.75" customHeight="1">
      <c r="B33" s="188" t="s">
        <v>321</v>
      </c>
      <c r="C33" s="189"/>
      <c r="D33" s="189"/>
      <c r="E33" s="189"/>
      <c r="F33" s="190"/>
    </row>
    <row r="34" spans="2:6" ht="21.75" customHeight="1">
      <c r="B34" s="191" t="s">
        <v>322</v>
      </c>
      <c r="C34" s="192" t="s">
        <v>209</v>
      </c>
      <c r="D34" s="193">
        <v>54</v>
      </c>
      <c r="E34" s="193">
        <v>9300000</v>
      </c>
      <c r="F34" s="193">
        <v>68240138.049999997</v>
      </c>
    </row>
    <row r="35" spans="2:6" ht="21.75" customHeight="1">
      <c r="B35" s="196" t="s">
        <v>323</v>
      </c>
      <c r="C35" s="197"/>
      <c r="D35" s="193">
        <f>SUM(D34)</f>
        <v>54</v>
      </c>
      <c r="E35" s="193">
        <f>SUM(E34)</f>
        <v>9300000</v>
      </c>
      <c r="F35" s="193">
        <f>SUM(F34)</f>
        <v>68240138.049999997</v>
      </c>
    </row>
    <row r="36" spans="2:6" ht="18">
      <c r="B36" s="196" t="s">
        <v>324</v>
      </c>
      <c r="C36" s="197"/>
      <c r="D36" s="193">
        <f>D35+D32+D25+D21</f>
        <v>115</v>
      </c>
      <c r="E36" s="193">
        <f>E35+E32+E25+E21</f>
        <v>83750000</v>
      </c>
      <c r="F36" s="193">
        <f>F35+F32+F25+F21</f>
        <v>145686638.05000001</v>
      </c>
    </row>
    <row r="37" spans="2:6" ht="23.25">
      <c r="B37" s="185" t="s">
        <v>333</v>
      </c>
      <c r="C37" s="185"/>
      <c r="D37" s="185"/>
      <c r="E37" s="185"/>
      <c r="F37" s="185"/>
    </row>
    <row r="38" spans="2:6" ht="18">
      <c r="B38" s="199" t="s">
        <v>29</v>
      </c>
      <c r="C38" s="200" t="s">
        <v>13</v>
      </c>
      <c r="D38" s="200" t="s">
        <v>3</v>
      </c>
      <c r="E38" s="200" t="s">
        <v>48</v>
      </c>
      <c r="F38" s="200" t="s">
        <v>1</v>
      </c>
    </row>
    <row r="39" spans="2:6" ht="18">
      <c r="B39" s="188" t="s">
        <v>334</v>
      </c>
      <c r="C39" s="189"/>
      <c r="D39" s="189"/>
      <c r="E39" s="189"/>
      <c r="F39" s="190"/>
    </row>
    <row r="40" spans="2:6" ht="18">
      <c r="B40" s="191" t="s">
        <v>335</v>
      </c>
      <c r="C40" s="192" t="s">
        <v>221</v>
      </c>
      <c r="D40" s="193">
        <v>2</v>
      </c>
      <c r="E40" s="193">
        <v>1700000</v>
      </c>
      <c r="F40" s="193">
        <v>986000</v>
      </c>
    </row>
    <row r="41" spans="2:6" ht="18">
      <c r="B41" s="194" t="s">
        <v>336</v>
      </c>
      <c r="C41" s="195"/>
      <c r="D41" s="193">
        <f>SUM(D40)</f>
        <v>2</v>
      </c>
      <c r="E41" s="193">
        <f>SUM(E40)</f>
        <v>1700000</v>
      </c>
      <c r="F41" s="193">
        <f>SUM(F40)</f>
        <v>986000</v>
      </c>
    </row>
    <row r="42" spans="2:6" ht="18">
      <c r="B42" s="188" t="s">
        <v>321</v>
      </c>
      <c r="C42" s="189"/>
      <c r="D42" s="189"/>
      <c r="E42" s="189"/>
      <c r="F42" s="190"/>
    </row>
    <row r="43" spans="2:6" ht="18">
      <c r="B43" s="191" t="s">
        <v>276</v>
      </c>
      <c r="C43" s="192" t="s">
        <v>277</v>
      </c>
      <c r="D43" s="193">
        <v>1</v>
      </c>
      <c r="E43" s="193">
        <v>2000</v>
      </c>
      <c r="F43" s="193">
        <v>4800</v>
      </c>
    </row>
    <row r="44" spans="2:6" ht="18">
      <c r="B44" s="196" t="s">
        <v>323</v>
      </c>
      <c r="C44" s="197"/>
      <c r="D44" s="193">
        <f>SUM(D43)</f>
        <v>1</v>
      </c>
      <c r="E44" s="193">
        <f>SUM(E43)</f>
        <v>2000</v>
      </c>
      <c r="F44" s="193">
        <f>SUM(F43)</f>
        <v>4800</v>
      </c>
    </row>
    <row r="45" spans="2:6" ht="18">
      <c r="B45" s="196" t="s">
        <v>324</v>
      </c>
      <c r="C45" s="197"/>
      <c r="D45" s="193">
        <f>D44+D41</f>
        <v>3</v>
      </c>
      <c r="E45" s="193">
        <f>E44+E41</f>
        <v>1702000</v>
      </c>
      <c r="F45" s="193">
        <f>F44+F41</f>
        <v>990800</v>
      </c>
    </row>
  </sheetData>
  <mergeCells count="24">
    <mergeCell ref="B37:F37"/>
    <mergeCell ref="B39:F39"/>
    <mergeCell ref="B41:C41"/>
    <mergeCell ref="B42:F42"/>
    <mergeCell ref="B44:C44"/>
    <mergeCell ref="B45:C45"/>
    <mergeCell ref="B25:C25"/>
    <mergeCell ref="B26:F26"/>
    <mergeCell ref="B32:C32"/>
    <mergeCell ref="B33:F33"/>
    <mergeCell ref="B35:C35"/>
    <mergeCell ref="B36:C36"/>
    <mergeCell ref="B11:C11"/>
    <mergeCell ref="B12:C12"/>
    <mergeCell ref="B14:F14"/>
    <mergeCell ref="B16:F16"/>
    <mergeCell ref="B21:C21"/>
    <mergeCell ref="B22:F22"/>
    <mergeCell ref="B1:C1"/>
    <mergeCell ref="B3:D3"/>
    <mergeCell ref="B4:F4"/>
    <mergeCell ref="B6:F6"/>
    <mergeCell ref="B8:C8"/>
    <mergeCell ref="B9:F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rightToLeft="1" topLeftCell="A4" zoomScaleNormal="100" zoomScaleSheetLayoutView="95" workbookViewId="0">
      <selection activeCell="D53" sqref="D53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16.5" customHeight="1">
      <c r="B1" s="162" t="s">
        <v>306</v>
      </c>
      <c r="C1" s="162"/>
      <c r="D1" s="162"/>
      <c r="E1" s="162"/>
    </row>
    <row r="2" spans="2:8" ht="17.2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1.45" customHeight="1">
      <c r="B3" s="163" t="s">
        <v>22</v>
      </c>
      <c r="C3" s="164"/>
      <c r="D3" s="164"/>
      <c r="E3" s="165"/>
    </row>
    <row r="4" spans="2:8" ht="11.45" customHeight="1">
      <c r="B4" s="39" t="s">
        <v>162</v>
      </c>
      <c r="C4" s="44" t="s">
        <v>161</v>
      </c>
      <c r="D4" s="91">
        <v>0.38</v>
      </c>
      <c r="E4" s="95">
        <v>0.38</v>
      </c>
    </row>
    <row r="5" spans="2:8" ht="11.45" customHeight="1">
      <c r="B5" s="93" t="s">
        <v>274</v>
      </c>
      <c r="C5" s="94" t="s">
        <v>275</v>
      </c>
      <c r="D5" s="91">
        <v>2.29</v>
      </c>
      <c r="E5" s="95">
        <v>2.29</v>
      </c>
    </row>
    <row r="6" spans="2:8" ht="11.45" customHeight="1">
      <c r="B6" s="40" t="s">
        <v>100</v>
      </c>
      <c r="C6" s="41" t="s">
        <v>101</v>
      </c>
      <c r="D6" s="71">
        <v>1</v>
      </c>
      <c r="E6" s="71">
        <v>1</v>
      </c>
    </row>
    <row r="7" spans="2:8" ht="11.45" customHeight="1">
      <c r="B7" s="40" t="s">
        <v>270</v>
      </c>
      <c r="C7" s="41" t="s">
        <v>271</v>
      </c>
      <c r="D7" s="71">
        <v>1</v>
      </c>
      <c r="E7" s="71">
        <v>1</v>
      </c>
    </row>
    <row r="8" spans="2:8" ht="11.45" customHeight="1">
      <c r="B8" s="39" t="s">
        <v>202</v>
      </c>
      <c r="C8" s="42" t="s">
        <v>201</v>
      </c>
      <c r="D8" s="85">
        <v>1.3</v>
      </c>
      <c r="E8" s="80">
        <v>1.3</v>
      </c>
    </row>
    <row r="9" spans="2:8" ht="11.45" customHeight="1">
      <c r="B9" s="39" t="s">
        <v>149</v>
      </c>
      <c r="C9" s="44" t="s">
        <v>148</v>
      </c>
      <c r="D9" s="71">
        <v>0.45</v>
      </c>
      <c r="E9" s="71">
        <v>0.45</v>
      </c>
    </row>
    <row r="10" spans="2:8" ht="11.45" customHeight="1">
      <c r="B10" s="39" t="s">
        <v>93</v>
      </c>
      <c r="C10" s="44" t="s">
        <v>70</v>
      </c>
      <c r="D10" s="71">
        <v>0.46</v>
      </c>
      <c r="E10" s="71">
        <v>0.47</v>
      </c>
    </row>
    <row r="11" spans="2:8" ht="11.45" customHeight="1">
      <c r="B11" s="40" t="s">
        <v>185</v>
      </c>
      <c r="C11" s="41" t="s">
        <v>186</v>
      </c>
      <c r="D11" s="71">
        <v>0.5</v>
      </c>
      <c r="E11" s="71">
        <v>0.5</v>
      </c>
    </row>
    <row r="12" spans="2:8" ht="11.45" customHeight="1">
      <c r="B12" s="167" t="s">
        <v>35</v>
      </c>
      <c r="C12" s="168"/>
      <c r="D12" s="168"/>
      <c r="E12" s="169"/>
    </row>
    <row r="13" spans="2:8" ht="11.45" customHeight="1">
      <c r="B13" s="40" t="s">
        <v>251</v>
      </c>
      <c r="C13" s="41" t="s">
        <v>252</v>
      </c>
      <c r="D13" s="71">
        <v>0.67</v>
      </c>
      <c r="E13" s="80">
        <v>0.67</v>
      </c>
      <c r="F13" s="67"/>
      <c r="G13" s="67"/>
      <c r="H13" s="68"/>
    </row>
    <row r="14" spans="2:8" ht="11.45" customHeight="1">
      <c r="B14" s="48" t="s">
        <v>87</v>
      </c>
      <c r="C14" s="49" t="s">
        <v>88</v>
      </c>
      <c r="D14" s="71">
        <v>0.62</v>
      </c>
      <c r="E14" s="80">
        <v>0.62</v>
      </c>
      <c r="F14" s="67"/>
      <c r="G14" s="67"/>
      <c r="H14" s="68"/>
    </row>
    <row r="15" spans="2:8" ht="11.45" customHeight="1">
      <c r="B15" s="93"/>
      <c r="C15" s="99"/>
      <c r="D15" s="100"/>
      <c r="E15" s="97"/>
      <c r="F15" s="67"/>
      <c r="G15" s="67"/>
      <c r="H15" s="68"/>
    </row>
    <row r="16" spans="2:8" ht="11.45" customHeight="1">
      <c r="B16" s="64" t="s">
        <v>145</v>
      </c>
      <c r="C16" s="41" t="s">
        <v>144</v>
      </c>
      <c r="D16" s="71">
        <v>27.54</v>
      </c>
      <c r="E16" s="80">
        <v>27.6</v>
      </c>
      <c r="F16" s="67"/>
      <c r="G16" s="67"/>
      <c r="H16" s="68"/>
    </row>
    <row r="17" spans="2:5" ht="11.45" customHeight="1">
      <c r="B17" s="163" t="s">
        <v>25</v>
      </c>
      <c r="C17" s="164"/>
      <c r="D17" s="164"/>
      <c r="E17" s="165"/>
    </row>
    <row r="18" spans="2:5" ht="11.45" customHeight="1">
      <c r="B18" s="64" t="s">
        <v>175</v>
      </c>
      <c r="C18" s="82" t="s">
        <v>176</v>
      </c>
      <c r="D18" s="71">
        <v>2</v>
      </c>
      <c r="E18" s="71">
        <v>2</v>
      </c>
    </row>
    <row r="19" spans="2:5" ht="11.45" customHeight="1">
      <c r="B19" s="163" t="s">
        <v>67</v>
      </c>
      <c r="C19" s="164"/>
      <c r="D19" s="164"/>
      <c r="E19" s="165"/>
    </row>
    <row r="20" spans="2:5" ht="11.45" customHeight="1">
      <c r="B20" s="78" t="s">
        <v>81</v>
      </c>
      <c r="C20" s="78" t="s">
        <v>82</v>
      </c>
      <c r="D20" s="73">
        <v>8.1999999999999993</v>
      </c>
      <c r="E20" s="91">
        <v>8.1999999999999993</v>
      </c>
    </row>
    <row r="21" spans="2:5" ht="11.45" customHeight="1">
      <c r="B21" s="78" t="s">
        <v>139</v>
      </c>
      <c r="C21" s="78" t="s">
        <v>140</v>
      </c>
      <c r="D21" s="73">
        <v>10.75</v>
      </c>
      <c r="E21" s="91">
        <v>10.75</v>
      </c>
    </row>
    <row r="22" spans="2:5" ht="11.45" customHeight="1">
      <c r="B22" s="39" t="s">
        <v>268</v>
      </c>
      <c r="C22" s="42" t="s">
        <v>269</v>
      </c>
      <c r="D22" s="71">
        <v>84</v>
      </c>
      <c r="E22" s="80">
        <v>84</v>
      </c>
    </row>
    <row r="23" spans="2:5" ht="11.45" customHeight="1">
      <c r="B23" s="40" t="s">
        <v>226</v>
      </c>
      <c r="C23" s="41" t="s">
        <v>225</v>
      </c>
      <c r="D23" s="73">
        <v>0.92</v>
      </c>
      <c r="E23" s="97">
        <v>0.92</v>
      </c>
    </row>
    <row r="24" spans="2:5" ht="11.45" customHeight="1">
      <c r="B24" s="51" t="s">
        <v>124</v>
      </c>
      <c r="C24" s="52" t="s">
        <v>125</v>
      </c>
      <c r="D24" s="73">
        <v>3.65</v>
      </c>
      <c r="E24" s="97">
        <v>3.65</v>
      </c>
    </row>
    <row r="25" spans="2:5" ht="11.45" customHeight="1">
      <c r="B25" s="51" t="s">
        <v>118</v>
      </c>
      <c r="C25" s="83" t="s">
        <v>109</v>
      </c>
      <c r="D25" s="73">
        <v>8.66</v>
      </c>
      <c r="E25" s="97">
        <v>8.6999999999999993</v>
      </c>
    </row>
    <row r="26" spans="2:5" ht="11.45" customHeight="1">
      <c r="B26" s="163" t="s">
        <v>27</v>
      </c>
      <c r="C26" s="164"/>
      <c r="D26" s="164"/>
      <c r="E26" s="165"/>
    </row>
    <row r="27" spans="2:5" ht="11.45" customHeight="1">
      <c r="B27" s="39" t="s">
        <v>158</v>
      </c>
      <c r="C27" s="42" t="s">
        <v>157</v>
      </c>
      <c r="D27" s="79">
        <v>0.9</v>
      </c>
      <c r="E27" s="80">
        <v>0.9</v>
      </c>
    </row>
    <row r="28" spans="2:5" ht="11.45" customHeight="1">
      <c r="B28" s="39" t="s">
        <v>110</v>
      </c>
      <c r="C28" s="42" t="s">
        <v>111</v>
      </c>
      <c r="D28" s="73">
        <v>8.5</v>
      </c>
      <c r="E28" s="97">
        <v>8.5</v>
      </c>
    </row>
    <row r="29" spans="2:5" ht="16.5" customHeight="1">
      <c r="B29" s="166" t="s">
        <v>305</v>
      </c>
      <c r="C29" s="166"/>
      <c r="D29" s="166"/>
      <c r="E29" s="166"/>
    </row>
    <row r="30" spans="2:5" ht="20.25" customHeight="1">
      <c r="B30" s="43" t="s">
        <v>29</v>
      </c>
      <c r="C30" s="43" t="s">
        <v>13</v>
      </c>
      <c r="D30" s="43" t="s">
        <v>33</v>
      </c>
      <c r="E30" s="43" t="s">
        <v>34</v>
      </c>
    </row>
    <row r="31" spans="2:5" ht="12" customHeight="1">
      <c r="B31" s="170" t="s">
        <v>22</v>
      </c>
      <c r="C31" s="171"/>
      <c r="D31" s="171"/>
      <c r="E31" s="172"/>
    </row>
    <row r="32" spans="2:5" ht="12" customHeight="1">
      <c r="B32" s="39" t="s">
        <v>76</v>
      </c>
      <c r="C32" s="86" t="s">
        <v>77</v>
      </c>
      <c r="D32" s="87">
        <v>0.11</v>
      </c>
      <c r="E32" s="87">
        <v>0.11</v>
      </c>
    </row>
    <row r="33" spans="2:5" ht="12" customHeight="1">
      <c r="B33" s="39" t="s">
        <v>102</v>
      </c>
      <c r="C33" s="42" t="s">
        <v>103</v>
      </c>
      <c r="D33" s="79">
        <v>0.35</v>
      </c>
      <c r="E33" s="80">
        <v>0.35</v>
      </c>
    </row>
    <row r="34" spans="2:5" ht="12" customHeight="1">
      <c r="B34" s="39" t="s">
        <v>68</v>
      </c>
      <c r="C34" s="86" t="s">
        <v>69</v>
      </c>
      <c r="D34" s="79">
        <v>0.34</v>
      </c>
      <c r="E34" s="80">
        <v>0.34</v>
      </c>
    </row>
    <row r="35" spans="2:5" ht="12" customHeight="1">
      <c r="B35" s="39" t="s">
        <v>66</v>
      </c>
      <c r="C35" s="42" t="s">
        <v>143</v>
      </c>
      <c r="D35" s="79">
        <v>0.24</v>
      </c>
      <c r="E35" s="80">
        <v>0.24</v>
      </c>
    </row>
    <row r="36" spans="2:5" ht="12" customHeight="1">
      <c r="B36" s="39" t="s">
        <v>160</v>
      </c>
      <c r="C36" s="42" t="s">
        <v>159</v>
      </c>
      <c r="D36" s="84">
        <v>1</v>
      </c>
      <c r="E36" s="84">
        <v>1</v>
      </c>
    </row>
    <row r="37" spans="2:5" ht="12" customHeight="1">
      <c r="B37" s="39" t="s">
        <v>164</v>
      </c>
      <c r="C37" s="42" t="s">
        <v>163</v>
      </c>
      <c r="D37" s="85">
        <v>1</v>
      </c>
      <c r="E37" s="84">
        <v>1</v>
      </c>
    </row>
    <row r="38" spans="2:5" ht="12" customHeight="1">
      <c r="B38" s="39" t="s">
        <v>166</v>
      </c>
      <c r="C38" s="42" t="s">
        <v>165</v>
      </c>
      <c r="D38" s="88">
        <v>1</v>
      </c>
      <c r="E38" s="88">
        <v>1</v>
      </c>
    </row>
    <row r="39" spans="2:5" ht="12" customHeight="1">
      <c r="B39" s="39" t="s">
        <v>173</v>
      </c>
      <c r="C39" s="42" t="s">
        <v>174</v>
      </c>
      <c r="D39" s="88">
        <v>1</v>
      </c>
      <c r="E39" s="88">
        <v>1</v>
      </c>
    </row>
    <row r="40" spans="2:5" ht="12" customHeight="1">
      <c r="B40" s="39" t="s">
        <v>137</v>
      </c>
      <c r="C40" s="42" t="s">
        <v>138</v>
      </c>
      <c r="D40" s="79">
        <v>1</v>
      </c>
      <c r="E40" s="80">
        <v>1</v>
      </c>
    </row>
    <row r="41" spans="2:5" ht="12" customHeight="1">
      <c r="B41" s="39" t="s">
        <v>198</v>
      </c>
      <c r="C41" s="42" t="s">
        <v>197</v>
      </c>
      <c r="D41" s="89">
        <v>1</v>
      </c>
      <c r="E41" s="89">
        <v>1</v>
      </c>
    </row>
    <row r="42" spans="2:5" ht="12" customHeight="1">
      <c r="B42" s="39" t="s">
        <v>199</v>
      </c>
      <c r="C42" s="42" t="s">
        <v>200</v>
      </c>
      <c r="D42" s="79">
        <v>1</v>
      </c>
      <c r="E42" s="80">
        <v>1</v>
      </c>
    </row>
    <row r="43" spans="2:5" ht="12" customHeight="1">
      <c r="B43" s="39" t="s">
        <v>204</v>
      </c>
      <c r="C43" s="42" t="s">
        <v>203</v>
      </c>
      <c r="D43" s="79">
        <v>0.81</v>
      </c>
      <c r="E43" s="80">
        <v>0.81</v>
      </c>
    </row>
    <row r="44" spans="2:5" ht="12" customHeight="1">
      <c r="B44" s="39" t="s">
        <v>229</v>
      </c>
      <c r="C44" s="42" t="s">
        <v>230</v>
      </c>
      <c r="D44" s="81">
        <v>1</v>
      </c>
      <c r="E44" s="80">
        <v>1</v>
      </c>
    </row>
    <row r="45" spans="2:5" ht="12" customHeight="1">
      <c r="B45" s="39" t="s">
        <v>244</v>
      </c>
      <c r="C45" s="42" t="s">
        <v>245</v>
      </c>
      <c r="D45" s="81" t="s">
        <v>37</v>
      </c>
      <c r="E45" s="81" t="s">
        <v>37</v>
      </c>
    </row>
    <row r="46" spans="2:5" ht="12" customHeight="1">
      <c r="B46" s="39" t="s">
        <v>262</v>
      </c>
      <c r="C46" s="42" t="s">
        <v>261</v>
      </c>
      <c r="D46" s="81" t="s">
        <v>37</v>
      </c>
      <c r="E46" s="81" t="s">
        <v>37</v>
      </c>
    </row>
    <row r="47" spans="2:5" ht="12" customHeight="1">
      <c r="B47" s="51" t="s">
        <v>227</v>
      </c>
      <c r="C47" s="52" t="s">
        <v>228</v>
      </c>
      <c r="D47" s="85">
        <v>0.43</v>
      </c>
      <c r="E47" s="80">
        <v>0.43</v>
      </c>
    </row>
    <row r="48" spans="2:5" ht="12" customHeight="1">
      <c r="B48" s="39" t="s">
        <v>264</v>
      </c>
      <c r="C48" s="42" t="s">
        <v>265</v>
      </c>
      <c r="D48" s="73">
        <v>1.7</v>
      </c>
      <c r="E48" s="97">
        <v>1.7</v>
      </c>
    </row>
    <row r="49" spans="2:5" ht="12" customHeight="1">
      <c r="B49" s="39" t="s">
        <v>141</v>
      </c>
      <c r="C49" s="42" t="s">
        <v>142</v>
      </c>
      <c r="D49" s="85">
        <v>1</v>
      </c>
      <c r="E49" s="97">
        <v>1</v>
      </c>
    </row>
    <row r="50" spans="2:5" ht="12" customHeight="1">
      <c r="B50" s="173" t="s">
        <v>35</v>
      </c>
      <c r="C50" s="168"/>
      <c r="D50" s="168"/>
      <c r="E50" s="169"/>
    </row>
    <row r="51" spans="2:5" ht="12" customHeight="1">
      <c r="B51" s="39" t="s">
        <v>135</v>
      </c>
      <c r="C51" s="42" t="s">
        <v>136</v>
      </c>
      <c r="D51" s="71">
        <v>0.55000000000000004</v>
      </c>
      <c r="E51" s="80">
        <v>0.55000000000000004</v>
      </c>
    </row>
    <row r="52" spans="2:5" ht="12" customHeight="1">
      <c r="B52" s="173" t="s">
        <v>36</v>
      </c>
      <c r="C52" s="168"/>
      <c r="D52" s="168"/>
      <c r="E52" s="169"/>
    </row>
    <row r="53" spans="2:5" ht="12" customHeight="1">
      <c r="B53" s="39" t="s">
        <v>116</v>
      </c>
      <c r="C53" s="42" t="s">
        <v>117</v>
      </c>
      <c r="D53" s="79">
        <v>0.9</v>
      </c>
      <c r="E53" s="80">
        <v>0.9</v>
      </c>
    </row>
    <row r="54" spans="2:5" ht="12" customHeight="1">
      <c r="B54" s="51" t="s">
        <v>182</v>
      </c>
      <c r="C54" s="52" t="s">
        <v>181</v>
      </c>
      <c r="D54" s="79">
        <v>0.6</v>
      </c>
      <c r="E54" s="80">
        <v>0.6</v>
      </c>
    </row>
    <row r="55" spans="2:5" ht="12" customHeight="1">
      <c r="B55" s="39" t="s">
        <v>167</v>
      </c>
      <c r="C55" s="42" t="s">
        <v>168</v>
      </c>
      <c r="D55" s="79">
        <v>0.2</v>
      </c>
      <c r="E55" s="80">
        <v>0.2</v>
      </c>
    </row>
    <row r="56" spans="2:5" ht="12" customHeight="1">
      <c r="B56" s="39" t="s">
        <v>55</v>
      </c>
      <c r="C56" s="42" t="s">
        <v>56</v>
      </c>
      <c r="D56" s="79">
        <v>0.33</v>
      </c>
      <c r="E56" s="80">
        <v>0.33</v>
      </c>
    </row>
    <row r="57" spans="2:5" ht="12" customHeight="1">
      <c r="B57" s="174" t="s">
        <v>24</v>
      </c>
      <c r="C57" s="175"/>
      <c r="D57" s="175"/>
      <c r="E57" s="176"/>
    </row>
    <row r="58" spans="2:5" ht="12" customHeight="1">
      <c r="B58" s="48" t="s">
        <v>120</v>
      </c>
      <c r="C58" s="49" t="s">
        <v>121</v>
      </c>
      <c r="D58" s="79" t="s">
        <v>37</v>
      </c>
      <c r="E58" s="80" t="s">
        <v>37</v>
      </c>
    </row>
    <row r="59" spans="2:5" ht="12" customHeight="1">
      <c r="B59" s="48" t="s">
        <v>133</v>
      </c>
      <c r="C59" s="49" t="s">
        <v>134</v>
      </c>
      <c r="D59" s="79">
        <v>1.45</v>
      </c>
      <c r="E59" s="80">
        <v>1.45</v>
      </c>
    </row>
    <row r="60" spans="2:5" ht="12" customHeight="1">
      <c r="B60" s="173" t="s">
        <v>27</v>
      </c>
      <c r="C60" s="168"/>
      <c r="D60" s="168"/>
      <c r="E60" s="169"/>
    </row>
    <row r="61" spans="2:5" ht="12" customHeight="1">
      <c r="B61" s="39" t="s">
        <v>64</v>
      </c>
      <c r="C61" s="42" t="s">
        <v>65</v>
      </c>
      <c r="D61" s="90" t="s">
        <v>37</v>
      </c>
      <c r="E61" s="90" t="s">
        <v>37</v>
      </c>
    </row>
    <row r="62" spans="2:5" ht="12.95" customHeight="1"/>
  </sheetData>
  <mergeCells count="12">
    <mergeCell ref="B31:E31"/>
    <mergeCell ref="B60:E60"/>
    <mergeCell ref="B52:E52"/>
    <mergeCell ref="B50:E50"/>
    <mergeCell ref="B57:E57"/>
    <mergeCell ref="B1:E1"/>
    <mergeCell ref="B3:E3"/>
    <mergeCell ref="B29:E29"/>
    <mergeCell ref="B17:E17"/>
    <mergeCell ref="B12:E12"/>
    <mergeCell ref="B19:E19"/>
    <mergeCell ref="B26:E26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rightToLeft="1" topLeftCell="A10" zoomScaleNormal="100" workbookViewId="0">
      <selection activeCell="A15" sqref="A15:XFD15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104" width="9" style="3"/>
    <col min="105" max="105" width="23.25" style="3" customWidth="1"/>
    <col min="106" max="106" width="10.625" style="3" customWidth="1"/>
    <col min="107" max="107" width="9.375" style="3" customWidth="1"/>
    <col min="108" max="108" width="14.625" style="3" customWidth="1"/>
    <col min="109" max="109" width="12.75" style="3" customWidth="1"/>
    <col min="110" max="110" width="30.625" style="3" customWidth="1"/>
    <col min="111" max="360" width="9" style="3"/>
    <col min="361" max="361" width="23.25" style="3" customWidth="1"/>
    <col min="362" max="362" width="10.625" style="3" customWidth="1"/>
    <col min="363" max="363" width="9.375" style="3" customWidth="1"/>
    <col min="364" max="364" width="14.625" style="3" customWidth="1"/>
    <col min="365" max="365" width="12.75" style="3" customWidth="1"/>
    <col min="366" max="366" width="30.625" style="3" customWidth="1"/>
    <col min="367" max="616" width="9" style="3"/>
    <col min="617" max="617" width="23.25" style="3" customWidth="1"/>
    <col min="618" max="618" width="10.625" style="3" customWidth="1"/>
    <col min="619" max="619" width="9.375" style="3" customWidth="1"/>
    <col min="620" max="620" width="14.625" style="3" customWidth="1"/>
    <col min="621" max="621" width="12.75" style="3" customWidth="1"/>
    <col min="622" max="622" width="30.625" style="3" customWidth="1"/>
    <col min="623" max="872" width="9" style="3"/>
    <col min="873" max="873" width="23.25" style="3" customWidth="1"/>
    <col min="874" max="874" width="10.625" style="3" customWidth="1"/>
    <col min="875" max="875" width="9.375" style="3" customWidth="1"/>
    <col min="876" max="876" width="14.625" style="3" customWidth="1"/>
    <col min="877" max="877" width="12.75" style="3" customWidth="1"/>
    <col min="878" max="878" width="30.625" style="3" customWidth="1"/>
    <col min="879" max="1128" width="9" style="3"/>
    <col min="1129" max="1129" width="23.25" style="3" customWidth="1"/>
    <col min="1130" max="1130" width="10.625" style="3" customWidth="1"/>
    <col min="1131" max="1131" width="9.375" style="3" customWidth="1"/>
    <col min="1132" max="1132" width="14.625" style="3" customWidth="1"/>
    <col min="1133" max="1133" width="12.75" style="3" customWidth="1"/>
    <col min="1134" max="1134" width="30.625" style="3" customWidth="1"/>
    <col min="1135" max="1384" width="9" style="3"/>
    <col min="1385" max="1385" width="23.25" style="3" customWidth="1"/>
    <col min="1386" max="1386" width="10.625" style="3" customWidth="1"/>
    <col min="1387" max="1387" width="9.375" style="3" customWidth="1"/>
    <col min="1388" max="1388" width="14.625" style="3" customWidth="1"/>
    <col min="1389" max="1389" width="12.75" style="3" customWidth="1"/>
    <col min="1390" max="1390" width="30.625" style="3" customWidth="1"/>
    <col min="1391" max="1640" width="9" style="3"/>
    <col min="1641" max="1641" width="23.25" style="3" customWidth="1"/>
    <col min="1642" max="1642" width="10.625" style="3" customWidth="1"/>
    <col min="1643" max="1643" width="9.375" style="3" customWidth="1"/>
    <col min="1644" max="1644" width="14.625" style="3" customWidth="1"/>
    <col min="1645" max="1645" width="12.75" style="3" customWidth="1"/>
    <col min="1646" max="1646" width="30.625" style="3" customWidth="1"/>
    <col min="1647" max="1896" width="9" style="3"/>
    <col min="1897" max="1897" width="23.25" style="3" customWidth="1"/>
    <col min="1898" max="1898" width="10.625" style="3" customWidth="1"/>
    <col min="1899" max="1899" width="9.375" style="3" customWidth="1"/>
    <col min="1900" max="1900" width="14.625" style="3" customWidth="1"/>
    <col min="1901" max="1901" width="12.75" style="3" customWidth="1"/>
    <col min="1902" max="1902" width="30.625" style="3" customWidth="1"/>
    <col min="1903" max="2152" width="9" style="3"/>
    <col min="2153" max="2153" width="23.25" style="3" customWidth="1"/>
    <col min="2154" max="2154" width="10.625" style="3" customWidth="1"/>
    <col min="2155" max="2155" width="9.375" style="3" customWidth="1"/>
    <col min="2156" max="2156" width="14.625" style="3" customWidth="1"/>
    <col min="2157" max="2157" width="12.75" style="3" customWidth="1"/>
    <col min="2158" max="2158" width="30.625" style="3" customWidth="1"/>
    <col min="2159" max="2408" width="9" style="3"/>
    <col min="2409" max="2409" width="23.25" style="3" customWidth="1"/>
    <col min="2410" max="2410" width="10.625" style="3" customWidth="1"/>
    <col min="2411" max="2411" width="9.375" style="3" customWidth="1"/>
    <col min="2412" max="2412" width="14.625" style="3" customWidth="1"/>
    <col min="2413" max="2413" width="12.75" style="3" customWidth="1"/>
    <col min="2414" max="2414" width="30.625" style="3" customWidth="1"/>
    <col min="2415" max="2664" width="9" style="3"/>
    <col min="2665" max="2665" width="23.25" style="3" customWidth="1"/>
    <col min="2666" max="2666" width="10.625" style="3" customWidth="1"/>
    <col min="2667" max="2667" width="9.375" style="3" customWidth="1"/>
    <col min="2668" max="2668" width="14.625" style="3" customWidth="1"/>
    <col min="2669" max="2669" width="12.75" style="3" customWidth="1"/>
    <col min="2670" max="2670" width="30.625" style="3" customWidth="1"/>
    <col min="2671" max="2920" width="9" style="3"/>
    <col min="2921" max="2921" width="23.25" style="3" customWidth="1"/>
    <col min="2922" max="2922" width="10.625" style="3" customWidth="1"/>
    <col min="2923" max="2923" width="9.375" style="3" customWidth="1"/>
    <col min="2924" max="2924" width="14.625" style="3" customWidth="1"/>
    <col min="2925" max="2925" width="12.75" style="3" customWidth="1"/>
    <col min="2926" max="2926" width="30.625" style="3" customWidth="1"/>
    <col min="2927" max="3176" width="9" style="3"/>
    <col min="3177" max="3177" width="23.25" style="3" customWidth="1"/>
    <col min="3178" max="3178" width="10.625" style="3" customWidth="1"/>
    <col min="3179" max="3179" width="9.375" style="3" customWidth="1"/>
    <col min="3180" max="3180" width="14.625" style="3" customWidth="1"/>
    <col min="3181" max="3181" width="12.75" style="3" customWidth="1"/>
    <col min="3182" max="3182" width="30.625" style="3" customWidth="1"/>
    <col min="3183" max="3432" width="9" style="3"/>
    <col min="3433" max="3433" width="23.25" style="3" customWidth="1"/>
    <col min="3434" max="3434" width="10.625" style="3" customWidth="1"/>
    <col min="3435" max="3435" width="9.375" style="3" customWidth="1"/>
    <col min="3436" max="3436" width="14.625" style="3" customWidth="1"/>
    <col min="3437" max="3437" width="12.75" style="3" customWidth="1"/>
    <col min="3438" max="3438" width="30.625" style="3" customWidth="1"/>
    <col min="3439" max="3688" width="9" style="3"/>
    <col min="3689" max="3689" width="23.25" style="3" customWidth="1"/>
    <col min="3690" max="3690" width="10.625" style="3" customWidth="1"/>
    <col min="3691" max="3691" width="9.375" style="3" customWidth="1"/>
    <col min="3692" max="3692" width="14.625" style="3" customWidth="1"/>
    <col min="3693" max="3693" width="12.75" style="3" customWidth="1"/>
    <col min="3694" max="3694" width="30.625" style="3" customWidth="1"/>
    <col min="3695" max="3944" width="9" style="3"/>
    <col min="3945" max="3945" width="23.25" style="3" customWidth="1"/>
    <col min="3946" max="3946" width="10.625" style="3" customWidth="1"/>
    <col min="3947" max="3947" width="9.375" style="3" customWidth="1"/>
    <col min="3948" max="3948" width="14.625" style="3" customWidth="1"/>
    <col min="3949" max="3949" width="12.75" style="3" customWidth="1"/>
    <col min="3950" max="3950" width="30.625" style="3" customWidth="1"/>
    <col min="3951" max="4200" width="9" style="3"/>
    <col min="4201" max="4201" width="23.25" style="3" customWidth="1"/>
    <col min="4202" max="4202" width="10.625" style="3" customWidth="1"/>
    <col min="4203" max="4203" width="9.375" style="3" customWidth="1"/>
    <col min="4204" max="4204" width="14.625" style="3" customWidth="1"/>
    <col min="4205" max="4205" width="12.75" style="3" customWidth="1"/>
    <col min="4206" max="4206" width="30.625" style="3" customWidth="1"/>
    <col min="4207" max="4456" width="9" style="3"/>
    <col min="4457" max="4457" width="23.25" style="3" customWidth="1"/>
    <col min="4458" max="4458" width="10.625" style="3" customWidth="1"/>
    <col min="4459" max="4459" width="9.375" style="3" customWidth="1"/>
    <col min="4460" max="4460" width="14.625" style="3" customWidth="1"/>
    <col min="4461" max="4461" width="12.75" style="3" customWidth="1"/>
    <col min="4462" max="4462" width="30.625" style="3" customWidth="1"/>
    <col min="4463" max="4712" width="9" style="3"/>
    <col min="4713" max="4713" width="23.25" style="3" customWidth="1"/>
    <col min="4714" max="4714" width="10.625" style="3" customWidth="1"/>
    <col min="4715" max="4715" width="9.375" style="3" customWidth="1"/>
    <col min="4716" max="4716" width="14.625" style="3" customWidth="1"/>
    <col min="4717" max="4717" width="12.75" style="3" customWidth="1"/>
    <col min="4718" max="4718" width="30.625" style="3" customWidth="1"/>
    <col min="4719" max="4968" width="9" style="3"/>
    <col min="4969" max="4969" width="23.25" style="3" customWidth="1"/>
    <col min="4970" max="4970" width="10.625" style="3" customWidth="1"/>
    <col min="4971" max="4971" width="9.375" style="3" customWidth="1"/>
    <col min="4972" max="4972" width="14.625" style="3" customWidth="1"/>
    <col min="4973" max="4973" width="12.75" style="3" customWidth="1"/>
    <col min="4974" max="4974" width="30.625" style="3" customWidth="1"/>
    <col min="4975" max="5224" width="9" style="3"/>
    <col min="5225" max="5225" width="23.25" style="3" customWidth="1"/>
    <col min="5226" max="5226" width="10.625" style="3" customWidth="1"/>
    <col min="5227" max="5227" width="9.375" style="3" customWidth="1"/>
    <col min="5228" max="5228" width="14.625" style="3" customWidth="1"/>
    <col min="5229" max="5229" width="12.75" style="3" customWidth="1"/>
    <col min="5230" max="5230" width="30.625" style="3" customWidth="1"/>
    <col min="5231" max="5480" width="9" style="3"/>
    <col min="5481" max="5481" width="23.25" style="3" customWidth="1"/>
    <col min="5482" max="5482" width="10.625" style="3" customWidth="1"/>
    <col min="5483" max="5483" width="9.375" style="3" customWidth="1"/>
    <col min="5484" max="5484" width="14.625" style="3" customWidth="1"/>
    <col min="5485" max="5485" width="12.75" style="3" customWidth="1"/>
    <col min="5486" max="5486" width="30.625" style="3" customWidth="1"/>
    <col min="5487" max="5736" width="9" style="3"/>
    <col min="5737" max="5737" width="23.25" style="3" customWidth="1"/>
    <col min="5738" max="5738" width="10.625" style="3" customWidth="1"/>
    <col min="5739" max="5739" width="9.375" style="3" customWidth="1"/>
    <col min="5740" max="5740" width="14.625" style="3" customWidth="1"/>
    <col min="5741" max="5741" width="12.75" style="3" customWidth="1"/>
    <col min="5742" max="5742" width="30.625" style="3" customWidth="1"/>
    <col min="5743" max="5992" width="9" style="3"/>
    <col min="5993" max="5993" width="23.25" style="3" customWidth="1"/>
    <col min="5994" max="5994" width="10.625" style="3" customWidth="1"/>
    <col min="5995" max="5995" width="9.375" style="3" customWidth="1"/>
    <col min="5996" max="5996" width="14.625" style="3" customWidth="1"/>
    <col min="5997" max="5997" width="12.75" style="3" customWidth="1"/>
    <col min="5998" max="5998" width="30.625" style="3" customWidth="1"/>
    <col min="5999" max="6248" width="9" style="3"/>
    <col min="6249" max="6249" width="23.25" style="3" customWidth="1"/>
    <col min="6250" max="6250" width="10.625" style="3" customWidth="1"/>
    <col min="6251" max="6251" width="9.375" style="3" customWidth="1"/>
    <col min="6252" max="6252" width="14.625" style="3" customWidth="1"/>
    <col min="6253" max="6253" width="12.75" style="3" customWidth="1"/>
    <col min="6254" max="6254" width="30.625" style="3" customWidth="1"/>
    <col min="6255" max="6504" width="9" style="3"/>
    <col min="6505" max="6505" width="23.25" style="3" customWidth="1"/>
    <col min="6506" max="6506" width="10.625" style="3" customWidth="1"/>
    <col min="6507" max="6507" width="9.375" style="3" customWidth="1"/>
    <col min="6508" max="6508" width="14.625" style="3" customWidth="1"/>
    <col min="6509" max="6509" width="12.75" style="3" customWidth="1"/>
    <col min="6510" max="6510" width="30.625" style="3" customWidth="1"/>
    <col min="6511" max="6760" width="9" style="3"/>
    <col min="6761" max="6761" width="23.25" style="3" customWidth="1"/>
    <col min="6762" max="6762" width="10.625" style="3" customWidth="1"/>
    <col min="6763" max="6763" width="9.375" style="3" customWidth="1"/>
    <col min="6764" max="6764" width="14.625" style="3" customWidth="1"/>
    <col min="6765" max="6765" width="12.75" style="3" customWidth="1"/>
    <col min="6766" max="6766" width="30.625" style="3" customWidth="1"/>
    <col min="6767" max="7016" width="9" style="3"/>
    <col min="7017" max="7017" width="23.25" style="3" customWidth="1"/>
    <col min="7018" max="7018" width="10.625" style="3" customWidth="1"/>
    <col min="7019" max="7019" width="9.375" style="3" customWidth="1"/>
    <col min="7020" max="7020" width="14.625" style="3" customWidth="1"/>
    <col min="7021" max="7021" width="12.75" style="3" customWidth="1"/>
    <col min="7022" max="7022" width="30.625" style="3" customWidth="1"/>
    <col min="7023" max="7272" width="9" style="3"/>
    <col min="7273" max="7273" width="23.25" style="3" customWidth="1"/>
    <col min="7274" max="7274" width="10.625" style="3" customWidth="1"/>
    <col min="7275" max="7275" width="9.375" style="3" customWidth="1"/>
    <col min="7276" max="7276" width="14.625" style="3" customWidth="1"/>
    <col min="7277" max="7277" width="12.75" style="3" customWidth="1"/>
    <col min="7278" max="7278" width="30.625" style="3" customWidth="1"/>
    <col min="7279" max="7528" width="9" style="3"/>
    <col min="7529" max="7529" width="23.25" style="3" customWidth="1"/>
    <col min="7530" max="7530" width="10.625" style="3" customWidth="1"/>
    <col min="7531" max="7531" width="9.375" style="3" customWidth="1"/>
    <col min="7532" max="7532" width="14.625" style="3" customWidth="1"/>
    <col min="7533" max="7533" width="12.75" style="3" customWidth="1"/>
    <col min="7534" max="7534" width="30.625" style="3" customWidth="1"/>
    <col min="7535" max="7784" width="9" style="3"/>
    <col min="7785" max="7785" width="23.25" style="3" customWidth="1"/>
    <col min="7786" max="7786" width="10.625" style="3" customWidth="1"/>
    <col min="7787" max="7787" width="9.375" style="3" customWidth="1"/>
    <col min="7788" max="7788" width="14.625" style="3" customWidth="1"/>
    <col min="7789" max="7789" width="12.75" style="3" customWidth="1"/>
    <col min="7790" max="7790" width="30.625" style="3" customWidth="1"/>
    <col min="7791" max="8040" width="9" style="3"/>
    <col min="8041" max="8041" width="23.25" style="3" customWidth="1"/>
    <col min="8042" max="8042" width="10.625" style="3" customWidth="1"/>
    <col min="8043" max="8043" width="9.375" style="3" customWidth="1"/>
    <col min="8044" max="8044" width="14.625" style="3" customWidth="1"/>
    <col min="8045" max="8045" width="12.75" style="3" customWidth="1"/>
    <col min="8046" max="8046" width="30.625" style="3" customWidth="1"/>
    <col min="8047" max="8296" width="9" style="3"/>
    <col min="8297" max="8297" width="23.25" style="3" customWidth="1"/>
    <col min="8298" max="8298" width="10.625" style="3" customWidth="1"/>
    <col min="8299" max="8299" width="9.375" style="3" customWidth="1"/>
    <col min="8300" max="8300" width="14.625" style="3" customWidth="1"/>
    <col min="8301" max="8301" width="12.75" style="3" customWidth="1"/>
    <col min="8302" max="8302" width="30.625" style="3" customWidth="1"/>
    <col min="8303" max="8552" width="9" style="3"/>
    <col min="8553" max="8553" width="23.25" style="3" customWidth="1"/>
    <col min="8554" max="8554" width="10.625" style="3" customWidth="1"/>
    <col min="8555" max="8555" width="9.375" style="3" customWidth="1"/>
    <col min="8556" max="8556" width="14.625" style="3" customWidth="1"/>
    <col min="8557" max="8557" width="12.75" style="3" customWidth="1"/>
    <col min="8558" max="8558" width="30.625" style="3" customWidth="1"/>
    <col min="8559" max="8808" width="9" style="3"/>
    <col min="8809" max="8809" width="23.25" style="3" customWidth="1"/>
    <col min="8810" max="8810" width="10.625" style="3" customWidth="1"/>
    <col min="8811" max="8811" width="9.375" style="3" customWidth="1"/>
    <col min="8812" max="8812" width="14.625" style="3" customWidth="1"/>
    <col min="8813" max="8813" width="12.75" style="3" customWidth="1"/>
    <col min="8814" max="8814" width="30.625" style="3" customWidth="1"/>
    <col min="8815" max="9064" width="9" style="3"/>
    <col min="9065" max="9065" width="23.25" style="3" customWidth="1"/>
    <col min="9066" max="9066" width="10.625" style="3" customWidth="1"/>
    <col min="9067" max="9067" width="9.375" style="3" customWidth="1"/>
    <col min="9068" max="9068" width="14.625" style="3" customWidth="1"/>
    <col min="9069" max="9069" width="12.75" style="3" customWidth="1"/>
    <col min="9070" max="9070" width="30.625" style="3" customWidth="1"/>
    <col min="9071" max="9320" width="9" style="3"/>
    <col min="9321" max="9321" width="23.25" style="3" customWidth="1"/>
    <col min="9322" max="9322" width="10.625" style="3" customWidth="1"/>
    <col min="9323" max="9323" width="9.375" style="3" customWidth="1"/>
    <col min="9324" max="9324" width="14.625" style="3" customWidth="1"/>
    <col min="9325" max="9325" width="12.75" style="3" customWidth="1"/>
    <col min="9326" max="9326" width="30.625" style="3" customWidth="1"/>
    <col min="9327" max="9576" width="9" style="3"/>
    <col min="9577" max="9577" width="23.25" style="3" customWidth="1"/>
    <col min="9578" max="9578" width="10.625" style="3" customWidth="1"/>
    <col min="9579" max="9579" width="9.375" style="3" customWidth="1"/>
    <col min="9580" max="9580" width="14.625" style="3" customWidth="1"/>
    <col min="9581" max="9581" width="12.75" style="3" customWidth="1"/>
    <col min="9582" max="9582" width="30.625" style="3" customWidth="1"/>
    <col min="9583" max="9832" width="9" style="3"/>
    <col min="9833" max="9833" width="23.25" style="3" customWidth="1"/>
    <col min="9834" max="9834" width="10.625" style="3" customWidth="1"/>
    <col min="9835" max="9835" width="9.375" style="3" customWidth="1"/>
    <col min="9836" max="9836" width="14.625" style="3" customWidth="1"/>
    <col min="9837" max="9837" width="12.75" style="3" customWidth="1"/>
    <col min="9838" max="9838" width="30.625" style="3" customWidth="1"/>
    <col min="9839" max="10088" width="9" style="3"/>
    <col min="10089" max="10089" width="23.25" style="3" customWidth="1"/>
    <col min="10090" max="10090" width="10.625" style="3" customWidth="1"/>
    <col min="10091" max="10091" width="9.375" style="3" customWidth="1"/>
    <col min="10092" max="10092" width="14.625" style="3" customWidth="1"/>
    <col min="10093" max="10093" width="12.75" style="3" customWidth="1"/>
    <col min="10094" max="10094" width="30.625" style="3" customWidth="1"/>
    <col min="10095" max="10344" width="9" style="3"/>
    <col min="10345" max="10345" width="23.25" style="3" customWidth="1"/>
    <col min="10346" max="10346" width="10.625" style="3" customWidth="1"/>
    <col min="10347" max="10347" width="9.375" style="3" customWidth="1"/>
    <col min="10348" max="10348" width="14.625" style="3" customWidth="1"/>
    <col min="10349" max="10349" width="12.75" style="3" customWidth="1"/>
    <col min="10350" max="10350" width="30.625" style="3" customWidth="1"/>
    <col min="10351" max="10600" width="9" style="3"/>
    <col min="10601" max="10601" width="23.25" style="3" customWidth="1"/>
    <col min="10602" max="10602" width="10.625" style="3" customWidth="1"/>
    <col min="10603" max="10603" width="9.375" style="3" customWidth="1"/>
    <col min="10604" max="10604" width="14.625" style="3" customWidth="1"/>
    <col min="10605" max="10605" width="12.75" style="3" customWidth="1"/>
    <col min="10606" max="10606" width="30.625" style="3" customWidth="1"/>
    <col min="10607" max="10856" width="9" style="3"/>
    <col min="10857" max="10857" width="23.25" style="3" customWidth="1"/>
    <col min="10858" max="10858" width="10.625" style="3" customWidth="1"/>
    <col min="10859" max="10859" width="9.375" style="3" customWidth="1"/>
    <col min="10860" max="10860" width="14.625" style="3" customWidth="1"/>
    <col min="10861" max="10861" width="12.75" style="3" customWidth="1"/>
    <col min="10862" max="10862" width="30.625" style="3" customWidth="1"/>
    <col min="10863" max="11112" width="9" style="3"/>
    <col min="11113" max="11113" width="23.25" style="3" customWidth="1"/>
    <col min="11114" max="11114" width="10.625" style="3" customWidth="1"/>
    <col min="11115" max="11115" width="9.375" style="3" customWidth="1"/>
    <col min="11116" max="11116" width="14.625" style="3" customWidth="1"/>
    <col min="11117" max="11117" width="12.75" style="3" customWidth="1"/>
    <col min="11118" max="11118" width="30.625" style="3" customWidth="1"/>
    <col min="11119" max="11368" width="9" style="3"/>
    <col min="11369" max="11369" width="23.25" style="3" customWidth="1"/>
    <col min="11370" max="11370" width="10.625" style="3" customWidth="1"/>
    <col min="11371" max="11371" width="9.375" style="3" customWidth="1"/>
    <col min="11372" max="11372" width="14.625" style="3" customWidth="1"/>
    <col min="11373" max="11373" width="12.75" style="3" customWidth="1"/>
    <col min="11374" max="11374" width="30.625" style="3" customWidth="1"/>
    <col min="11375" max="11624" width="9" style="3"/>
    <col min="11625" max="11625" width="23.25" style="3" customWidth="1"/>
    <col min="11626" max="11626" width="10.625" style="3" customWidth="1"/>
    <col min="11627" max="11627" width="9.375" style="3" customWidth="1"/>
    <col min="11628" max="11628" width="14.625" style="3" customWidth="1"/>
    <col min="11629" max="11629" width="12.75" style="3" customWidth="1"/>
    <col min="11630" max="11630" width="30.625" style="3" customWidth="1"/>
    <col min="11631" max="11880" width="9" style="3"/>
    <col min="11881" max="11881" width="23.25" style="3" customWidth="1"/>
    <col min="11882" max="11882" width="10.625" style="3" customWidth="1"/>
    <col min="11883" max="11883" width="9.375" style="3" customWidth="1"/>
    <col min="11884" max="11884" width="14.625" style="3" customWidth="1"/>
    <col min="11885" max="11885" width="12.75" style="3" customWidth="1"/>
    <col min="11886" max="11886" width="30.625" style="3" customWidth="1"/>
    <col min="11887" max="12136" width="9" style="3"/>
    <col min="12137" max="12137" width="23.25" style="3" customWidth="1"/>
    <col min="12138" max="12138" width="10.625" style="3" customWidth="1"/>
    <col min="12139" max="12139" width="9.375" style="3" customWidth="1"/>
    <col min="12140" max="12140" width="14.625" style="3" customWidth="1"/>
    <col min="12141" max="12141" width="12.75" style="3" customWidth="1"/>
    <col min="12142" max="12142" width="30.625" style="3" customWidth="1"/>
    <col min="12143" max="12392" width="9" style="3"/>
    <col min="12393" max="12393" width="23.25" style="3" customWidth="1"/>
    <col min="12394" max="12394" width="10.625" style="3" customWidth="1"/>
    <col min="12395" max="12395" width="9.375" style="3" customWidth="1"/>
    <col min="12396" max="12396" width="14.625" style="3" customWidth="1"/>
    <col min="12397" max="12397" width="12.75" style="3" customWidth="1"/>
    <col min="12398" max="12398" width="30.625" style="3" customWidth="1"/>
    <col min="12399" max="12648" width="9" style="3"/>
    <col min="12649" max="12649" width="23.25" style="3" customWidth="1"/>
    <col min="12650" max="12650" width="10.625" style="3" customWidth="1"/>
    <col min="12651" max="12651" width="9.375" style="3" customWidth="1"/>
    <col min="12652" max="12652" width="14.625" style="3" customWidth="1"/>
    <col min="12653" max="12653" width="12.75" style="3" customWidth="1"/>
    <col min="12654" max="12654" width="30.625" style="3" customWidth="1"/>
    <col min="12655" max="12904" width="9" style="3"/>
    <col min="12905" max="12905" width="23.25" style="3" customWidth="1"/>
    <col min="12906" max="12906" width="10.625" style="3" customWidth="1"/>
    <col min="12907" max="12907" width="9.375" style="3" customWidth="1"/>
    <col min="12908" max="12908" width="14.625" style="3" customWidth="1"/>
    <col min="12909" max="12909" width="12.75" style="3" customWidth="1"/>
    <col min="12910" max="12910" width="30.625" style="3" customWidth="1"/>
    <col min="12911" max="13160" width="9" style="3"/>
    <col min="13161" max="13161" width="23.25" style="3" customWidth="1"/>
    <col min="13162" max="13162" width="10.625" style="3" customWidth="1"/>
    <col min="13163" max="13163" width="9.375" style="3" customWidth="1"/>
    <col min="13164" max="13164" width="14.625" style="3" customWidth="1"/>
    <col min="13165" max="13165" width="12.75" style="3" customWidth="1"/>
    <col min="13166" max="13166" width="30.625" style="3" customWidth="1"/>
    <col min="13167" max="13416" width="9" style="3"/>
    <col min="13417" max="13417" width="23.25" style="3" customWidth="1"/>
    <col min="13418" max="13418" width="10.625" style="3" customWidth="1"/>
    <col min="13419" max="13419" width="9.375" style="3" customWidth="1"/>
    <col min="13420" max="13420" width="14.625" style="3" customWidth="1"/>
    <col min="13421" max="13421" width="12.75" style="3" customWidth="1"/>
    <col min="13422" max="13422" width="30.625" style="3" customWidth="1"/>
    <col min="13423" max="13672" width="9" style="3"/>
    <col min="13673" max="13673" width="23.25" style="3" customWidth="1"/>
    <col min="13674" max="13674" width="10.625" style="3" customWidth="1"/>
    <col min="13675" max="13675" width="9.375" style="3" customWidth="1"/>
    <col min="13676" max="13676" width="14.625" style="3" customWidth="1"/>
    <col min="13677" max="13677" width="12.75" style="3" customWidth="1"/>
    <col min="13678" max="13678" width="30.625" style="3" customWidth="1"/>
    <col min="13679" max="13928" width="9" style="3"/>
    <col min="13929" max="13929" width="23.25" style="3" customWidth="1"/>
    <col min="13930" max="13930" width="10.625" style="3" customWidth="1"/>
    <col min="13931" max="13931" width="9.375" style="3" customWidth="1"/>
    <col min="13932" max="13932" width="14.625" style="3" customWidth="1"/>
    <col min="13933" max="13933" width="12.75" style="3" customWidth="1"/>
    <col min="13934" max="13934" width="30.625" style="3" customWidth="1"/>
    <col min="13935" max="14184" width="9" style="3"/>
    <col min="14185" max="14185" width="23.25" style="3" customWidth="1"/>
    <col min="14186" max="14186" width="10.625" style="3" customWidth="1"/>
    <col min="14187" max="14187" width="9.375" style="3" customWidth="1"/>
    <col min="14188" max="14188" width="14.625" style="3" customWidth="1"/>
    <col min="14189" max="14189" width="12.75" style="3" customWidth="1"/>
    <col min="14190" max="14190" width="30.625" style="3" customWidth="1"/>
    <col min="14191" max="14440" width="9" style="3"/>
    <col min="14441" max="14441" width="23.25" style="3" customWidth="1"/>
    <col min="14442" max="14442" width="10.625" style="3" customWidth="1"/>
    <col min="14443" max="14443" width="9.375" style="3" customWidth="1"/>
    <col min="14444" max="14444" width="14.625" style="3" customWidth="1"/>
    <col min="14445" max="14445" width="12.75" style="3" customWidth="1"/>
    <col min="14446" max="14446" width="30.625" style="3" customWidth="1"/>
    <col min="14447" max="14696" width="9" style="3"/>
    <col min="14697" max="14697" width="23.25" style="3" customWidth="1"/>
    <col min="14698" max="14698" width="10.625" style="3" customWidth="1"/>
    <col min="14699" max="14699" width="9.375" style="3" customWidth="1"/>
    <col min="14700" max="14700" width="14.625" style="3" customWidth="1"/>
    <col min="14701" max="14701" width="12.75" style="3" customWidth="1"/>
    <col min="14702" max="14702" width="30.625" style="3" customWidth="1"/>
    <col min="14703" max="14952" width="9" style="3"/>
    <col min="14953" max="14953" width="23.25" style="3" customWidth="1"/>
    <col min="14954" max="14954" width="10.625" style="3" customWidth="1"/>
    <col min="14955" max="14955" width="9.375" style="3" customWidth="1"/>
    <col min="14956" max="14956" width="14.625" style="3" customWidth="1"/>
    <col min="14957" max="14957" width="12.75" style="3" customWidth="1"/>
    <col min="14958" max="14958" width="30.625" style="3" customWidth="1"/>
    <col min="14959" max="15208" width="9" style="3"/>
    <col min="15209" max="15209" width="23.25" style="3" customWidth="1"/>
    <col min="15210" max="15210" width="10.625" style="3" customWidth="1"/>
    <col min="15211" max="15211" width="9.375" style="3" customWidth="1"/>
    <col min="15212" max="15212" width="14.625" style="3" customWidth="1"/>
    <col min="15213" max="15213" width="12.75" style="3" customWidth="1"/>
    <col min="15214" max="15214" width="30.625" style="3" customWidth="1"/>
    <col min="15215" max="15464" width="9" style="3"/>
    <col min="15465" max="15465" width="23.25" style="3" customWidth="1"/>
    <col min="15466" max="15466" width="10.625" style="3" customWidth="1"/>
    <col min="15467" max="15467" width="9.375" style="3" customWidth="1"/>
    <col min="15468" max="15468" width="14.625" style="3" customWidth="1"/>
    <col min="15469" max="15469" width="12.75" style="3" customWidth="1"/>
    <col min="15470" max="15470" width="30.625" style="3" customWidth="1"/>
    <col min="15471" max="15720" width="9" style="3"/>
    <col min="15721" max="15721" width="23.25" style="3" customWidth="1"/>
    <col min="15722" max="15722" width="10.625" style="3" customWidth="1"/>
    <col min="15723" max="15723" width="9.375" style="3" customWidth="1"/>
    <col min="15724" max="15724" width="14.625" style="3" customWidth="1"/>
    <col min="15725" max="15725" width="12.75" style="3" customWidth="1"/>
    <col min="15726" max="15726" width="30.625" style="3" customWidth="1"/>
    <col min="15727" max="15976" width="9" style="3"/>
    <col min="15977" max="15977" width="23.25" style="3" customWidth="1"/>
    <col min="15978" max="15978" width="10.625" style="3" customWidth="1"/>
    <col min="15979" max="15979" width="9.375" style="3" customWidth="1"/>
    <col min="15980" max="15980" width="14.625" style="3" customWidth="1"/>
    <col min="15981" max="15981" width="12.75" style="3" customWidth="1"/>
    <col min="15982" max="15982" width="30.625" style="3" customWidth="1"/>
    <col min="15983" max="16384" width="9" style="3"/>
  </cols>
  <sheetData>
    <row r="1" spans="1:4" s="11" customFormat="1" ht="26.25" customHeight="1">
      <c r="A1" s="13"/>
      <c r="B1" s="177" t="s">
        <v>61</v>
      </c>
      <c r="C1" s="177"/>
      <c r="D1" s="177"/>
    </row>
    <row r="2" spans="1:4" s="24" customFormat="1" ht="34.5" customHeight="1">
      <c r="B2" s="34" t="s">
        <v>29</v>
      </c>
      <c r="C2" s="53" t="s">
        <v>50</v>
      </c>
      <c r="D2" s="34" t="s">
        <v>51</v>
      </c>
    </row>
    <row r="3" spans="1:4" ht="57" customHeight="1">
      <c r="B3" s="54" t="s">
        <v>38</v>
      </c>
      <c r="C3" s="63">
        <v>42191</v>
      </c>
      <c r="D3" s="55" t="s">
        <v>239</v>
      </c>
    </row>
    <row r="4" spans="1:4" ht="55.5" customHeight="1">
      <c r="B4" s="54" t="s">
        <v>39</v>
      </c>
      <c r="C4" s="63">
        <v>42222</v>
      </c>
      <c r="D4" s="55" t="s">
        <v>238</v>
      </c>
    </row>
    <row r="5" spans="1:4" ht="62.25" customHeight="1">
      <c r="B5" s="54" t="s">
        <v>40</v>
      </c>
      <c r="C5" s="63">
        <v>42564</v>
      </c>
      <c r="D5" s="55" t="s">
        <v>237</v>
      </c>
    </row>
    <row r="6" spans="1:4" ht="53.25" customHeight="1">
      <c r="B6" s="54" t="s">
        <v>45</v>
      </c>
      <c r="C6" s="63">
        <v>42922</v>
      </c>
      <c r="D6" s="55" t="s">
        <v>241</v>
      </c>
    </row>
    <row r="7" spans="1:4" ht="36" customHeight="1">
      <c r="B7" s="54" t="s">
        <v>46</v>
      </c>
      <c r="C7" s="63">
        <v>42953</v>
      </c>
      <c r="D7" s="55" t="s">
        <v>190</v>
      </c>
    </row>
    <row r="8" spans="1:4" ht="53.25" customHeight="1">
      <c r="B8" s="54" t="s">
        <v>44</v>
      </c>
      <c r="C8" s="63">
        <v>42953</v>
      </c>
      <c r="D8" s="55" t="s">
        <v>236</v>
      </c>
    </row>
    <row r="9" spans="1:4" ht="39.950000000000003" customHeight="1">
      <c r="B9" s="54" t="s">
        <v>43</v>
      </c>
      <c r="C9" s="63">
        <v>42799</v>
      </c>
      <c r="D9" s="55" t="s">
        <v>191</v>
      </c>
    </row>
    <row r="10" spans="1:4" ht="66.75" customHeight="1">
      <c r="B10" s="54" t="s">
        <v>41</v>
      </c>
      <c r="C10" s="63">
        <v>42591</v>
      </c>
      <c r="D10" s="55" t="s">
        <v>234</v>
      </c>
    </row>
    <row r="11" spans="1:4" ht="32.25" customHeight="1">
      <c r="B11" s="56" t="s">
        <v>42</v>
      </c>
      <c r="C11" s="63">
        <v>42740</v>
      </c>
      <c r="D11" s="55" t="s">
        <v>153</v>
      </c>
    </row>
    <row r="12" spans="1:4" ht="53.25" customHeight="1">
      <c r="B12" s="57" t="s">
        <v>57</v>
      </c>
      <c r="C12" s="63">
        <v>43654</v>
      </c>
      <c r="D12" s="55" t="s">
        <v>240</v>
      </c>
    </row>
    <row r="13" spans="1:4" ht="39.950000000000003" customHeight="1">
      <c r="B13" s="57" t="s">
        <v>58</v>
      </c>
      <c r="C13" s="63">
        <v>43697</v>
      </c>
      <c r="D13" s="55" t="s">
        <v>235</v>
      </c>
    </row>
    <row r="14" spans="1:4" ht="39.950000000000003" customHeight="1">
      <c r="B14" s="57" t="s">
        <v>59</v>
      </c>
      <c r="C14" s="63">
        <v>43697</v>
      </c>
      <c r="D14" s="55" t="s">
        <v>243</v>
      </c>
    </row>
    <row r="15" spans="1:4" ht="39.950000000000003" customHeight="1">
      <c r="B15" s="57" t="s">
        <v>60</v>
      </c>
      <c r="C15" s="63">
        <v>43697</v>
      </c>
      <c r="D15" s="55" t="s">
        <v>192</v>
      </c>
    </row>
    <row r="16" spans="1:4" ht="39.950000000000003" customHeight="1">
      <c r="B16" s="38" t="s">
        <v>73</v>
      </c>
      <c r="C16" s="63">
        <v>44138</v>
      </c>
      <c r="D16" s="58" t="s">
        <v>193</v>
      </c>
    </row>
    <row r="17" spans="2:4" ht="39.950000000000003" customHeight="1">
      <c r="B17" s="38" t="s">
        <v>75</v>
      </c>
      <c r="C17" s="63">
        <v>44138</v>
      </c>
      <c r="D17" s="58" t="s">
        <v>242</v>
      </c>
    </row>
    <row r="18" spans="2:4" ht="33.75" customHeight="1">
      <c r="B18" s="38" t="s">
        <v>74</v>
      </c>
      <c r="C18" s="63">
        <v>44138</v>
      </c>
      <c r="D18" s="58" t="s">
        <v>194</v>
      </c>
    </row>
    <row r="19" spans="2:4" ht="31.5" customHeight="1">
      <c r="B19" s="38" t="s">
        <v>128</v>
      </c>
      <c r="C19" s="63">
        <v>44382</v>
      </c>
      <c r="D19" s="58" t="s">
        <v>231</v>
      </c>
    </row>
    <row r="20" spans="2:4" ht="39.950000000000003" customHeight="1">
      <c r="B20" s="48" t="s">
        <v>154</v>
      </c>
      <c r="C20" s="63">
        <v>44437</v>
      </c>
      <c r="D20" s="58" t="s">
        <v>233</v>
      </c>
    </row>
    <row r="21" spans="2:4" ht="31.5" customHeight="1">
      <c r="B21" s="51" t="s">
        <v>187</v>
      </c>
      <c r="C21" s="66">
        <v>44458</v>
      </c>
      <c r="D21" s="58" t="s">
        <v>195</v>
      </c>
    </row>
    <row r="22" spans="2:4" ht="31.5" customHeight="1">
      <c r="B22" s="39" t="s">
        <v>188</v>
      </c>
      <c r="C22" s="66">
        <v>44458</v>
      </c>
      <c r="D22" s="58" t="s">
        <v>196</v>
      </c>
    </row>
    <row r="23" spans="2:4" ht="32.25" customHeight="1">
      <c r="B23" s="48" t="s">
        <v>189</v>
      </c>
      <c r="C23" s="66">
        <v>44458</v>
      </c>
      <c r="D23" s="58" t="s">
        <v>232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rightToLeft="1" tabSelected="1" topLeftCell="B10" zoomScaleNormal="100" workbookViewId="0">
      <selection activeCell="D11" sqref="D11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5" width="6.25" style="46" customWidth="1"/>
    <col min="6" max="230" width="9" style="46"/>
    <col min="231" max="231" width="0" style="46" hidden="1" customWidth="1"/>
    <col min="232" max="232" width="1" style="46" customWidth="1"/>
    <col min="233" max="233" width="21.75" style="46" customWidth="1"/>
    <col min="234" max="234" width="91.875" style="46" customWidth="1"/>
    <col min="235" max="486" width="9" style="46"/>
    <col min="487" max="487" width="0" style="46" hidden="1" customWidth="1"/>
    <col min="488" max="488" width="1" style="46" customWidth="1"/>
    <col min="489" max="489" width="21.75" style="46" customWidth="1"/>
    <col min="490" max="490" width="91.875" style="46" customWidth="1"/>
    <col min="491" max="742" width="9" style="46"/>
    <col min="743" max="743" width="0" style="46" hidden="1" customWidth="1"/>
    <col min="744" max="744" width="1" style="46" customWidth="1"/>
    <col min="745" max="745" width="21.75" style="46" customWidth="1"/>
    <col min="746" max="746" width="91.875" style="46" customWidth="1"/>
    <col min="747" max="998" width="9" style="46"/>
    <col min="999" max="999" width="0" style="46" hidden="1" customWidth="1"/>
    <col min="1000" max="1000" width="1" style="46" customWidth="1"/>
    <col min="1001" max="1001" width="21.75" style="46" customWidth="1"/>
    <col min="1002" max="1002" width="91.875" style="46" customWidth="1"/>
    <col min="1003" max="1254" width="9" style="46"/>
    <col min="1255" max="1255" width="0" style="46" hidden="1" customWidth="1"/>
    <col min="1256" max="1256" width="1" style="46" customWidth="1"/>
    <col min="1257" max="1257" width="21.75" style="46" customWidth="1"/>
    <col min="1258" max="1258" width="91.875" style="46" customWidth="1"/>
    <col min="1259" max="1510" width="9" style="46"/>
    <col min="1511" max="1511" width="0" style="46" hidden="1" customWidth="1"/>
    <col min="1512" max="1512" width="1" style="46" customWidth="1"/>
    <col min="1513" max="1513" width="21.75" style="46" customWidth="1"/>
    <col min="1514" max="1514" width="91.875" style="46" customWidth="1"/>
    <col min="1515" max="1766" width="9" style="46"/>
    <col min="1767" max="1767" width="0" style="46" hidden="1" customWidth="1"/>
    <col min="1768" max="1768" width="1" style="46" customWidth="1"/>
    <col min="1769" max="1769" width="21.75" style="46" customWidth="1"/>
    <col min="1770" max="1770" width="91.875" style="46" customWidth="1"/>
    <col min="1771" max="2022" width="9" style="46"/>
    <col min="2023" max="2023" width="0" style="46" hidden="1" customWidth="1"/>
    <col min="2024" max="2024" width="1" style="46" customWidth="1"/>
    <col min="2025" max="2025" width="21.75" style="46" customWidth="1"/>
    <col min="2026" max="2026" width="91.875" style="46" customWidth="1"/>
    <col min="2027" max="2278" width="9" style="46"/>
    <col min="2279" max="2279" width="0" style="46" hidden="1" customWidth="1"/>
    <col min="2280" max="2280" width="1" style="46" customWidth="1"/>
    <col min="2281" max="2281" width="21.75" style="46" customWidth="1"/>
    <col min="2282" max="2282" width="91.875" style="46" customWidth="1"/>
    <col min="2283" max="2534" width="9" style="46"/>
    <col min="2535" max="2535" width="0" style="46" hidden="1" customWidth="1"/>
    <col min="2536" max="2536" width="1" style="46" customWidth="1"/>
    <col min="2537" max="2537" width="21.75" style="46" customWidth="1"/>
    <col min="2538" max="2538" width="91.875" style="46" customWidth="1"/>
    <col min="2539" max="2790" width="9" style="46"/>
    <col min="2791" max="2791" width="0" style="46" hidden="1" customWidth="1"/>
    <col min="2792" max="2792" width="1" style="46" customWidth="1"/>
    <col min="2793" max="2793" width="21.75" style="46" customWidth="1"/>
    <col min="2794" max="2794" width="91.875" style="46" customWidth="1"/>
    <col min="2795" max="3046" width="9" style="46"/>
    <col min="3047" max="3047" width="0" style="46" hidden="1" customWidth="1"/>
    <col min="3048" max="3048" width="1" style="46" customWidth="1"/>
    <col min="3049" max="3049" width="21.75" style="46" customWidth="1"/>
    <col min="3050" max="3050" width="91.875" style="46" customWidth="1"/>
    <col min="3051" max="3302" width="9" style="46"/>
    <col min="3303" max="3303" width="0" style="46" hidden="1" customWidth="1"/>
    <col min="3304" max="3304" width="1" style="46" customWidth="1"/>
    <col min="3305" max="3305" width="21.75" style="46" customWidth="1"/>
    <col min="3306" max="3306" width="91.875" style="46" customWidth="1"/>
    <col min="3307" max="3558" width="9" style="46"/>
    <col min="3559" max="3559" width="0" style="46" hidden="1" customWidth="1"/>
    <col min="3560" max="3560" width="1" style="46" customWidth="1"/>
    <col min="3561" max="3561" width="21.75" style="46" customWidth="1"/>
    <col min="3562" max="3562" width="91.875" style="46" customWidth="1"/>
    <col min="3563" max="3814" width="9" style="46"/>
    <col min="3815" max="3815" width="0" style="46" hidden="1" customWidth="1"/>
    <col min="3816" max="3816" width="1" style="46" customWidth="1"/>
    <col min="3817" max="3817" width="21.75" style="46" customWidth="1"/>
    <col min="3818" max="3818" width="91.875" style="46" customWidth="1"/>
    <col min="3819" max="4070" width="9" style="46"/>
    <col min="4071" max="4071" width="0" style="46" hidden="1" customWidth="1"/>
    <col min="4072" max="4072" width="1" style="46" customWidth="1"/>
    <col min="4073" max="4073" width="21.75" style="46" customWidth="1"/>
    <col min="4074" max="4074" width="91.875" style="46" customWidth="1"/>
    <col min="4075" max="4326" width="9" style="46"/>
    <col min="4327" max="4327" width="0" style="46" hidden="1" customWidth="1"/>
    <col min="4328" max="4328" width="1" style="46" customWidth="1"/>
    <col min="4329" max="4329" width="21.75" style="46" customWidth="1"/>
    <col min="4330" max="4330" width="91.875" style="46" customWidth="1"/>
    <col min="4331" max="4582" width="9" style="46"/>
    <col min="4583" max="4583" width="0" style="46" hidden="1" customWidth="1"/>
    <col min="4584" max="4584" width="1" style="46" customWidth="1"/>
    <col min="4585" max="4585" width="21.75" style="46" customWidth="1"/>
    <col min="4586" max="4586" width="91.875" style="46" customWidth="1"/>
    <col min="4587" max="4838" width="9" style="46"/>
    <col min="4839" max="4839" width="0" style="46" hidden="1" customWidth="1"/>
    <col min="4840" max="4840" width="1" style="46" customWidth="1"/>
    <col min="4841" max="4841" width="21.75" style="46" customWidth="1"/>
    <col min="4842" max="4842" width="91.875" style="46" customWidth="1"/>
    <col min="4843" max="5094" width="9" style="46"/>
    <col min="5095" max="5095" width="0" style="46" hidden="1" customWidth="1"/>
    <col min="5096" max="5096" width="1" style="46" customWidth="1"/>
    <col min="5097" max="5097" width="21.75" style="46" customWidth="1"/>
    <col min="5098" max="5098" width="91.875" style="46" customWidth="1"/>
    <col min="5099" max="5350" width="9" style="46"/>
    <col min="5351" max="5351" width="0" style="46" hidden="1" customWidth="1"/>
    <col min="5352" max="5352" width="1" style="46" customWidth="1"/>
    <col min="5353" max="5353" width="21.75" style="46" customWidth="1"/>
    <col min="5354" max="5354" width="91.875" style="46" customWidth="1"/>
    <col min="5355" max="5606" width="9" style="46"/>
    <col min="5607" max="5607" width="0" style="46" hidden="1" customWidth="1"/>
    <col min="5608" max="5608" width="1" style="46" customWidth="1"/>
    <col min="5609" max="5609" width="21.75" style="46" customWidth="1"/>
    <col min="5610" max="5610" width="91.875" style="46" customWidth="1"/>
    <col min="5611" max="5862" width="9" style="46"/>
    <col min="5863" max="5863" width="0" style="46" hidden="1" customWidth="1"/>
    <col min="5864" max="5864" width="1" style="46" customWidth="1"/>
    <col min="5865" max="5865" width="21.75" style="46" customWidth="1"/>
    <col min="5866" max="5866" width="91.875" style="46" customWidth="1"/>
    <col min="5867" max="6118" width="9" style="46"/>
    <col min="6119" max="6119" width="0" style="46" hidden="1" customWidth="1"/>
    <col min="6120" max="6120" width="1" style="46" customWidth="1"/>
    <col min="6121" max="6121" width="21.75" style="46" customWidth="1"/>
    <col min="6122" max="6122" width="91.875" style="46" customWidth="1"/>
    <col min="6123" max="6374" width="9" style="46"/>
    <col min="6375" max="6375" width="0" style="46" hidden="1" customWidth="1"/>
    <col min="6376" max="6376" width="1" style="46" customWidth="1"/>
    <col min="6377" max="6377" width="21.75" style="46" customWidth="1"/>
    <col min="6378" max="6378" width="91.875" style="46" customWidth="1"/>
    <col min="6379" max="6630" width="9" style="46"/>
    <col min="6631" max="6631" width="0" style="46" hidden="1" customWidth="1"/>
    <col min="6632" max="6632" width="1" style="46" customWidth="1"/>
    <col min="6633" max="6633" width="21.75" style="46" customWidth="1"/>
    <col min="6634" max="6634" width="91.875" style="46" customWidth="1"/>
    <col min="6635" max="6886" width="9" style="46"/>
    <col min="6887" max="6887" width="0" style="46" hidden="1" customWidth="1"/>
    <col min="6888" max="6888" width="1" style="46" customWidth="1"/>
    <col min="6889" max="6889" width="21.75" style="46" customWidth="1"/>
    <col min="6890" max="6890" width="91.875" style="46" customWidth="1"/>
    <col min="6891" max="7142" width="9" style="46"/>
    <col min="7143" max="7143" width="0" style="46" hidden="1" customWidth="1"/>
    <col min="7144" max="7144" width="1" style="46" customWidth="1"/>
    <col min="7145" max="7145" width="21.75" style="46" customWidth="1"/>
    <col min="7146" max="7146" width="91.875" style="46" customWidth="1"/>
    <col min="7147" max="7398" width="9" style="46"/>
    <col min="7399" max="7399" width="0" style="46" hidden="1" customWidth="1"/>
    <col min="7400" max="7400" width="1" style="46" customWidth="1"/>
    <col min="7401" max="7401" width="21.75" style="46" customWidth="1"/>
    <col min="7402" max="7402" width="91.875" style="46" customWidth="1"/>
    <col min="7403" max="7654" width="9" style="46"/>
    <col min="7655" max="7655" width="0" style="46" hidden="1" customWidth="1"/>
    <col min="7656" max="7656" width="1" style="46" customWidth="1"/>
    <col min="7657" max="7657" width="21.75" style="46" customWidth="1"/>
    <col min="7658" max="7658" width="91.875" style="46" customWidth="1"/>
    <col min="7659" max="7910" width="9" style="46"/>
    <col min="7911" max="7911" width="0" style="46" hidden="1" customWidth="1"/>
    <col min="7912" max="7912" width="1" style="46" customWidth="1"/>
    <col min="7913" max="7913" width="21.75" style="46" customWidth="1"/>
    <col min="7914" max="7914" width="91.875" style="46" customWidth="1"/>
    <col min="7915" max="8166" width="9" style="46"/>
    <col min="8167" max="8167" width="0" style="46" hidden="1" customWidth="1"/>
    <col min="8168" max="8168" width="1" style="46" customWidth="1"/>
    <col min="8169" max="8169" width="21.75" style="46" customWidth="1"/>
    <col min="8170" max="8170" width="91.875" style="46" customWidth="1"/>
    <col min="8171" max="8422" width="9" style="46"/>
    <col min="8423" max="8423" width="0" style="46" hidden="1" customWidth="1"/>
    <col min="8424" max="8424" width="1" style="46" customWidth="1"/>
    <col min="8425" max="8425" width="21.75" style="46" customWidth="1"/>
    <col min="8426" max="8426" width="91.875" style="46" customWidth="1"/>
    <col min="8427" max="8678" width="9" style="46"/>
    <col min="8679" max="8679" width="0" style="46" hidden="1" customWidth="1"/>
    <col min="8680" max="8680" width="1" style="46" customWidth="1"/>
    <col min="8681" max="8681" width="21.75" style="46" customWidth="1"/>
    <col min="8682" max="8682" width="91.875" style="46" customWidth="1"/>
    <col min="8683" max="8934" width="9" style="46"/>
    <col min="8935" max="8935" width="0" style="46" hidden="1" customWidth="1"/>
    <col min="8936" max="8936" width="1" style="46" customWidth="1"/>
    <col min="8937" max="8937" width="21.75" style="46" customWidth="1"/>
    <col min="8938" max="8938" width="91.875" style="46" customWidth="1"/>
    <col min="8939" max="9190" width="9" style="46"/>
    <col min="9191" max="9191" width="0" style="46" hidden="1" customWidth="1"/>
    <col min="9192" max="9192" width="1" style="46" customWidth="1"/>
    <col min="9193" max="9193" width="21.75" style="46" customWidth="1"/>
    <col min="9194" max="9194" width="91.875" style="46" customWidth="1"/>
    <col min="9195" max="9446" width="9" style="46"/>
    <col min="9447" max="9447" width="0" style="46" hidden="1" customWidth="1"/>
    <col min="9448" max="9448" width="1" style="46" customWidth="1"/>
    <col min="9449" max="9449" width="21.75" style="46" customWidth="1"/>
    <col min="9450" max="9450" width="91.875" style="46" customWidth="1"/>
    <col min="9451" max="9702" width="9" style="46"/>
    <col min="9703" max="9703" width="0" style="46" hidden="1" customWidth="1"/>
    <col min="9704" max="9704" width="1" style="46" customWidth="1"/>
    <col min="9705" max="9705" width="21.75" style="46" customWidth="1"/>
    <col min="9706" max="9706" width="91.875" style="46" customWidth="1"/>
    <col min="9707" max="9958" width="9" style="46"/>
    <col min="9959" max="9959" width="0" style="46" hidden="1" customWidth="1"/>
    <col min="9960" max="9960" width="1" style="46" customWidth="1"/>
    <col min="9961" max="9961" width="21.75" style="46" customWidth="1"/>
    <col min="9962" max="9962" width="91.875" style="46" customWidth="1"/>
    <col min="9963" max="10214" width="9" style="46"/>
    <col min="10215" max="10215" width="0" style="46" hidden="1" customWidth="1"/>
    <col min="10216" max="10216" width="1" style="46" customWidth="1"/>
    <col min="10217" max="10217" width="21.75" style="46" customWidth="1"/>
    <col min="10218" max="10218" width="91.875" style="46" customWidth="1"/>
    <col min="10219" max="10470" width="9" style="46"/>
    <col min="10471" max="10471" width="0" style="46" hidden="1" customWidth="1"/>
    <col min="10472" max="10472" width="1" style="46" customWidth="1"/>
    <col min="10473" max="10473" width="21.75" style="46" customWidth="1"/>
    <col min="10474" max="10474" width="91.875" style="46" customWidth="1"/>
    <col min="10475" max="10726" width="9" style="46"/>
    <col min="10727" max="10727" width="0" style="46" hidden="1" customWidth="1"/>
    <col min="10728" max="10728" width="1" style="46" customWidth="1"/>
    <col min="10729" max="10729" width="21.75" style="46" customWidth="1"/>
    <col min="10730" max="10730" width="91.875" style="46" customWidth="1"/>
    <col min="10731" max="10982" width="9" style="46"/>
    <col min="10983" max="10983" width="0" style="46" hidden="1" customWidth="1"/>
    <col min="10984" max="10984" width="1" style="46" customWidth="1"/>
    <col min="10985" max="10985" width="21.75" style="46" customWidth="1"/>
    <col min="10986" max="10986" width="91.875" style="46" customWidth="1"/>
    <col min="10987" max="11238" width="9" style="46"/>
    <col min="11239" max="11239" width="0" style="46" hidden="1" customWidth="1"/>
    <col min="11240" max="11240" width="1" style="46" customWidth="1"/>
    <col min="11241" max="11241" width="21.75" style="46" customWidth="1"/>
    <col min="11242" max="11242" width="91.875" style="46" customWidth="1"/>
    <col min="11243" max="11494" width="9" style="46"/>
    <col min="11495" max="11495" width="0" style="46" hidden="1" customWidth="1"/>
    <col min="11496" max="11496" width="1" style="46" customWidth="1"/>
    <col min="11497" max="11497" width="21.75" style="46" customWidth="1"/>
    <col min="11498" max="11498" width="91.875" style="46" customWidth="1"/>
    <col min="11499" max="11750" width="9" style="46"/>
    <col min="11751" max="11751" width="0" style="46" hidden="1" customWidth="1"/>
    <col min="11752" max="11752" width="1" style="46" customWidth="1"/>
    <col min="11753" max="11753" width="21.75" style="46" customWidth="1"/>
    <col min="11754" max="11754" width="91.875" style="46" customWidth="1"/>
    <col min="11755" max="12006" width="9" style="46"/>
    <col min="12007" max="12007" width="0" style="46" hidden="1" customWidth="1"/>
    <col min="12008" max="12008" width="1" style="46" customWidth="1"/>
    <col min="12009" max="12009" width="21.75" style="46" customWidth="1"/>
    <col min="12010" max="12010" width="91.875" style="46" customWidth="1"/>
    <col min="12011" max="12262" width="9" style="46"/>
    <col min="12263" max="12263" width="0" style="46" hidden="1" customWidth="1"/>
    <col min="12264" max="12264" width="1" style="46" customWidth="1"/>
    <col min="12265" max="12265" width="21.75" style="46" customWidth="1"/>
    <col min="12266" max="12266" width="91.875" style="46" customWidth="1"/>
    <col min="12267" max="12518" width="9" style="46"/>
    <col min="12519" max="12519" width="0" style="46" hidden="1" customWidth="1"/>
    <col min="12520" max="12520" width="1" style="46" customWidth="1"/>
    <col min="12521" max="12521" width="21.75" style="46" customWidth="1"/>
    <col min="12522" max="12522" width="91.875" style="46" customWidth="1"/>
    <col min="12523" max="12774" width="9" style="46"/>
    <col min="12775" max="12775" width="0" style="46" hidden="1" customWidth="1"/>
    <col min="12776" max="12776" width="1" style="46" customWidth="1"/>
    <col min="12777" max="12777" width="21.75" style="46" customWidth="1"/>
    <col min="12778" max="12778" width="91.875" style="46" customWidth="1"/>
    <col min="12779" max="13030" width="9" style="46"/>
    <col min="13031" max="13031" width="0" style="46" hidden="1" customWidth="1"/>
    <col min="13032" max="13032" width="1" style="46" customWidth="1"/>
    <col min="13033" max="13033" width="21.75" style="46" customWidth="1"/>
    <col min="13034" max="13034" width="91.875" style="46" customWidth="1"/>
    <col min="13035" max="13286" width="9" style="46"/>
    <col min="13287" max="13287" width="0" style="46" hidden="1" customWidth="1"/>
    <col min="13288" max="13288" width="1" style="46" customWidth="1"/>
    <col min="13289" max="13289" width="21.75" style="46" customWidth="1"/>
    <col min="13290" max="13290" width="91.875" style="46" customWidth="1"/>
    <col min="13291" max="13542" width="9" style="46"/>
    <col min="13543" max="13543" width="0" style="46" hidden="1" customWidth="1"/>
    <col min="13544" max="13544" width="1" style="46" customWidth="1"/>
    <col min="13545" max="13545" width="21.75" style="46" customWidth="1"/>
    <col min="13546" max="13546" width="91.875" style="46" customWidth="1"/>
    <col min="13547" max="13798" width="9" style="46"/>
    <col min="13799" max="13799" width="0" style="46" hidden="1" customWidth="1"/>
    <col min="13800" max="13800" width="1" style="46" customWidth="1"/>
    <col min="13801" max="13801" width="21.75" style="46" customWidth="1"/>
    <col min="13802" max="13802" width="91.875" style="46" customWidth="1"/>
    <col min="13803" max="14054" width="9" style="46"/>
    <col min="14055" max="14055" width="0" style="46" hidden="1" customWidth="1"/>
    <col min="14056" max="14056" width="1" style="46" customWidth="1"/>
    <col min="14057" max="14057" width="21.75" style="46" customWidth="1"/>
    <col min="14058" max="14058" width="91.875" style="46" customWidth="1"/>
    <col min="14059" max="14310" width="9" style="46"/>
    <col min="14311" max="14311" width="0" style="46" hidden="1" customWidth="1"/>
    <col min="14312" max="14312" width="1" style="46" customWidth="1"/>
    <col min="14313" max="14313" width="21.75" style="46" customWidth="1"/>
    <col min="14314" max="14314" width="91.875" style="46" customWidth="1"/>
    <col min="14315" max="14566" width="9" style="46"/>
    <col min="14567" max="14567" width="0" style="46" hidden="1" customWidth="1"/>
    <col min="14568" max="14568" width="1" style="46" customWidth="1"/>
    <col min="14569" max="14569" width="21.75" style="46" customWidth="1"/>
    <col min="14570" max="14570" width="91.875" style="46" customWidth="1"/>
    <col min="14571" max="14822" width="9" style="46"/>
    <col min="14823" max="14823" width="0" style="46" hidden="1" customWidth="1"/>
    <col min="14824" max="14824" width="1" style="46" customWidth="1"/>
    <col min="14825" max="14825" width="21.75" style="46" customWidth="1"/>
    <col min="14826" max="14826" width="91.875" style="46" customWidth="1"/>
    <col min="14827" max="15078" width="9" style="46"/>
    <col min="15079" max="15079" width="0" style="46" hidden="1" customWidth="1"/>
    <col min="15080" max="15080" width="1" style="46" customWidth="1"/>
    <col min="15081" max="15081" width="21.75" style="46" customWidth="1"/>
    <col min="15082" max="15082" width="91.875" style="46" customWidth="1"/>
    <col min="15083" max="15334" width="9" style="46"/>
    <col min="15335" max="15335" width="0" style="46" hidden="1" customWidth="1"/>
    <col min="15336" max="15336" width="1" style="46" customWidth="1"/>
    <col min="15337" max="15337" width="21.75" style="46" customWidth="1"/>
    <col min="15338" max="15338" width="91.875" style="46" customWidth="1"/>
    <col min="15339" max="15590" width="9" style="46"/>
    <col min="15591" max="15591" width="0" style="46" hidden="1" customWidth="1"/>
    <col min="15592" max="15592" width="1" style="46" customWidth="1"/>
    <col min="15593" max="15593" width="21.75" style="46" customWidth="1"/>
    <col min="15594" max="15594" width="91.875" style="46" customWidth="1"/>
    <col min="15595" max="15846" width="9" style="46"/>
    <col min="15847" max="15847" width="0" style="46" hidden="1" customWidth="1"/>
    <col min="15848" max="15848" width="1" style="46" customWidth="1"/>
    <col min="15849" max="15849" width="21.75" style="46" customWidth="1"/>
    <col min="15850" max="15850" width="91.875" style="46" customWidth="1"/>
    <col min="15851" max="16384" width="9" style="46"/>
  </cols>
  <sheetData>
    <row r="1" spans="3:4" s="45" customFormat="1" ht="33.75" customHeight="1">
      <c r="C1" s="178" t="s">
        <v>304</v>
      </c>
      <c r="D1" s="179"/>
    </row>
    <row r="2" spans="3:4" ht="30.75" customHeight="1">
      <c r="C2" s="181" t="s">
        <v>105</v>
      </c>
      <c r="D2" s="181"/>
    </row>
    <row r="3" spans="3:4" ht="66" customHeight="1">
      <c r="C3" s="39" t="s">
        <v>267</v>
      </c>
      <c r="D3" s="98" t="s">
        <v>315</v>
      </c>
    </row>
    <row r="4" spans="3:4" ht="49.5" customHeight="1">
      <c r="C4" s="40" t="s">
        <v>263</v>
      </c>
      <c r="D4" s="98" t="s">
        <v>337</v>
      </c>
    </row>
    <row r="5" spans="3:4" ht="54.75" customHeight="1">
      <c r="C5" s="38" t="s">
        <v>298</v>
      </c>
      <c r="D5" s="65" t="s">
        <v>288</v>
      </c>
    </row>
    <row r="6" spans="3:4" ht="64.5" customHeight="1">
      <c r="C6" s="38" t="s">
        <v>297</v>
      </c>
      <c r="D6" s="65" t="s">
        <v>290</v>
      </c>
    </row>
    <row r="7" spans="3:4" ht="48.75" customHeight="1">
      <c r="C7" s="39" t="s">
        <v>296</v>
      </c>
      <c r="D7" s="65" t="s">
        <v>280</v>
      </c>
    </row>
    <row r="8" spans="3:4" ht="70.5" customHeight="1">
      <c r="C8" s="51" t="s">
        <v>295</v>
      </c>
      <c r="D8" s="65" t="s">
        <v>294</v>
      </c>
    </row>
    <row r="9" spans="3:4" ht="48.75" customHeight="1">
      <c r="C9" s="39" t="s">
        <v>291</v>
      </c>
      <c r="D9" s="65" t="s">
        <v>292</v>
      </c>
    </row>
    <row r="10" spans="3:4" ht="30.75" customHeight="1">
      <c r="C10" s="180" t="s">
        <v>283</v>
      </c>
      <c r="D10" s="180"/>
    </row>
    <row r="11" spans="3:4" ht="50.25" customHeight="1">
      <c r="C11" s="40" t="s">
        <v>263</v>
      </c>
      <c r="D11" s="98" t="s">
        <v>337</v>
      </c>
    </row>
    <row r="12" spans="3:4" ht="69" customHeight="1">
      <c r="C12" s="39" t="s">
        <v>267</v>
      </c>
      <c r="D12" s="98" t="s">
        <v>315</v>
      </c>
    </row>
    <row r="13" spans="3:4" ht="22.5" customHeight="1">
      <c r="C13" s="180" t="s">
        <v>284</v>
      </c>
      <c r="D13" s="180"/>
    </row>
    <row r="14" spans="3:4" ht="36.75" customHeight="1">
      <c r="C14" s="61" t="s">
        <v>150</v>
      </c>
      <c r="D14" s="60" t="s">
        <v>152</v>
      </c>
    </row>
    <row r="15" spans="3:4" ht="20.25" customHeight="1">
      <c r="C15" s="180" t="s">
        <v>285</v>
      </c>
      <c r="D15" s="180"/>
    </row>
    <row r="16" spans="3:4" ht="57.75" customHeight="1">
      <c r="C16" s="62" t="s">
        <v>38</v>
      </c>
      <c r="D16" s="60" t="s">
        <v>266</v>
      </c>
    </row>
    <row r="17" spans="3:4" ht="23.25" customHeight="1">
      <c r="C17" s="180" t="s">
        <v>286</v>
      </c>
      <c r="D17" s="180"/>
    </row>
    <row r="18" spans="3:4" ht="39.75" customHeight="1">
      <c r="C18" s="61" t="s">
        <v>119</v>
      </c>
      <c r="D18" s="60" t="s">
        <v>293</v>
      </c>
    </row>
    <row r="19" spans="3:4" ht="34.5" customHeight="1">
      <c r="C19" s="51" t="s">
        <v>183</v>
      </c>
      <c r="D19" s="60" t="s">
        <v>184</v>
      </c>
    </row>
    <row r="20" spans="3:4" ht="36" customHeight="1">
      <c r="C20" s="59" t="s">
        <v>151</v>
      </c>
      <c r="D20" s="60" t="s">
        <v>146</v>
      </c>
    </row>
    <row r="21" spans="3:4" ht="38.25" customHeight="1">
      <c r="C21" s="61" t="s">
        <v>114</v>
      </c>
      <c r="D21" s="60" t="s">
        <v>115</v>
      </c>
    </row>
    <row r="22" spans="3:4" ht="42.75" customHeight="1">
      <c r="C22" s="51" t="s">
        <v>215</v>
      </c>
      <c r="D22" s="60" t="s">
        <v>216</v>
      </c>
    </row>
    <row r="23" spans="3:4" ht="47.25" customHeight="1">
      <c r="C23" s="51" t="s">
        <v>249</v>
      </c>
      <c r="D23" s="60" t="s">
        <v>250</v>
      </c>
    </row>
    <row r="24" spans="3:4" ht="45" customHeight="1">
      <c r="C24" s="51" t="s">
        <v>257</v>
      </c>
      <c r="D24" s="60" t="s">
        <v>258</v>
      </c>
    </row>
    <row r="25" spans="3:4" ht="31.5">
      <c r="C25" s="51" t="s">
        <v>287</v>
      </c>
      <c r="D25" s="60" t="s">
        <v>289</v>
      </c>
    </row>
  </sheetData>
  <mergeCells count="6">
    <mergeCell ref="C1:D1"/>
    <mergeCell ref="C17:D17"/>
    <mergeCell ref="C13:D13"/>
    <mergeCell ref="C15:D15"/>
    <mergeCell ref="C2:D2"/>
    <mergeCell ref="C10:D10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2021-12-12T11:21:04Z</cp:lastPrinted>
  <dcterms:created xsi:type="dcterms:W3CDTF">2018-01-02T05:37:56Z</dcterms:created>
  <dcterms:modified xsi:type="dcterms:W3CDTF">2021-12-12T11:26:18Z</dcterms:modified>
</cp:coreProperties>
</file>