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165" windowWidth="20115" windowHeight="1425"/>
  </bookViews>
  <sheets>
    <sheet name="نشرة التداول " sheetId="1" r:id="rId1"/>
    <sheet name="اجانب" sheetId="6" r:id="rId2"/>
    <sheet name="الغير المتداولة " sheetId="3" r:id="rId3"/>
    <sheet name="نشرة الشركات المتوقفة" sheetId="4" r:id="rId4"/>
    <sheet name="اخبار الشركات " sheetId="5" r:id="rId5"/>
  </sheets>
  <calcPr calcId="145621"/>
</workbook>
</file>

<file path=xl/calcChain.xml><?xml version="1.0" encoding="utf-8"?>
<calcChain xmlns="http://schemas.openxmlformats.org/spreadsheetml/2006/main">
  <c r="F30" i="6" l="1"/>
  <c r="E30" i="6"/>
  <c r="D30" i="6"/>
  <c r="F21" i="6" l="1"/>
  <c r="E21" i="6"/>
  <c r="D21" i="6"/>
  <c r="D22" i="6" s="1"/>
  <c r="F18" i="6"/>
  <c r="E18" i="6"/>
  <c r="D18" i="6"/>
  <c r="F9" i="6"/>
  <c r="F22" i="6" s="1"/>
  <c r="E9" i="6"/>
  <c r="E22" i="6" s="1"/>
  <c r="D9" i="6"/>
  <c r="M72" i="1" l="1"/>
  <c r="N72" i="1"/>
  <c r="L72" i="1"/>
  <c r="L36" i="1"/>
  <c r="M36" i="1"/>
  <c r="N36" i="1"/>
  <c r="L44" i="1"/>
  <c r="M44" i="1"/>
  <c r="N44" i="1"/>
  <c r="L49" i="1"/>
  <c r="M49" i="1"/>
  <c r="N49" i="1"/>
  <c r="L24" i="1"/>
  <c r="M24" i="1"/>
  <c r="N24" i="1"/>
  <c r="L59" i="1"/>
  <c r="M59" i="1"/>
  <c r="N59" i="1"/>
  <c r="L60" i="1" l="1"/>
  <c r="L73" i="1" s="1"/>
  <c r="N60" i="1"/>
  <c r="N73" i="1" s="1"/>
  <c r="M60" i="1"/>
  <c r="M73" i="1" s="1"/>
</calcChain>
</file>

<file path=xl/sharedStrings.xml><?xml version="1.0" encoding="utf-8"?>
<sst xmlns="http://schemas.openxmlformats.org/spreadsheetml/2006/main" count="489" uniqueCount="323">
  <si>
    <t>اعلى سعر</t>
  </si>
  <si>
    <t xml:space="preserve">ادنى سعر </t>
  </si>
  <si>
    <t>المعدل الحالي</t>
  </si>
  <si>
    <t>المعدل السابق</t>
  </si>
  <si>
    <t>اسم الشركة</t>
  </si>
  <si>
    <t>رمز الشركة</t>
  </si>
  <si>
    <t>افتتاح</t>
  </si>
  <si>
    <t>سعر الاغلاق</t>
  </si>
  <si>
    <t>اغلاق سابق</t>
  </si>
  <si>
    <t>التغير (%)</t>
  </si>
  <si>
    <t>الصفقات</t>
  </si>
  <si>
    <t xml:space="preserve">الاسهم المتداولة  </t>
  </si>
  <si>
    <t xml:space="preserve">القيمة المتداولة </t>
  </si>
  <si>
    <t>قطاع المصارف</t>
  </si>
  <si>
    <t>مصرف الائتمان</t>
  </si>
  <si>
    <t>BROI</t>
  </si>
  <si>
    <t>مصرف سومر التجاري</t>
  </si>
  <si>
    <t>BSUC</t>
  </si>
  <si>
    <t>المصرف المتحد</t>
  </si>
  <si>
    <t>BUND</t>
  </si>
  <si>
    <t>مجموع قطاع المصارف</t>
  </si>
  <si>
    <t>قطاع الخدمات</t>
  </si>
  <si>
    <t>قطاع الصناعة</t>
  </si>
  <si>
    <t>المنصور الدوائية</t>
  </si>
  <si>
    <t>IMAP</t>
  </si>
  <si>
    <t>مجموع قطاع الصناعة</t>
  </si>
  <si>
    <t xml:space="preserve">قطاع الفنادق والسياحة </t>
  </si>
  <si>
    <t>فندق بابل</t>
  </si>
  <si>
    <t>HBAY</t>
  </si>
  <si>
    <t>فنادق كربلاء</t>
  </si>
  <si>
    <t>HKAR</t>
  </si>
  <si>
    <t>فندق السدير</t>
  </si>
  <si>
    <t>HSAD</t>
  </si>
  <si>
    <t>سد الموصل السياحية</t>
  </si>
  <si>
    <t>HTVM</t>
  </si>
  <si>
    <t>مجموع قطاع الفنادق</t>
  </si>
  <si>
    <t>قطاع الزراعة</t>
  </si>
  <si>
    <t>مجموع السوق النظامي</t>
  </si>
  <si>
    <t>فندق اشور</t>
  </si>
  <si>
    <t>HASH</t>
  </si>
  <si>
    <t>اغلاق</t>
  </si>
  <si>
    <t xml:space="preserve">الاسهم المتداولة </t>
  </si>
  <si>
    <t>سوق العراق للأوراق المالية</t>
  </si>
  <si>
    <t>القيمة المتداولة</t>
  </si>
  <si>
    <t xml:space="preserve">المؤشر 60 </t>
  </si>
  <si>
    <t>نسبة التغير %</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</si>
  <si>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</si>
  <si>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</si>
  <si>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</si>
  <si>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</si>
  <si>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</si>
  <si>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</si>
  <si>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</si>
  <si>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معدل السعر السابق</t>
  </si>
  <si>
    <t>الملاحظات</t>
  </si>
  <si>
    <t xml:space="preserve">لم يتم التداول </t>
  </si>
  <si>
    <t>مصرف ايلاف الاسلامي</t>
  </si>
  <si>
    <t>BELF</t>
  </si>
  <si>
    <t>قطاع التأمين</t>
  </si>
  <si>
    <t>قطاع الاستثمار</t>
  </si>
  <si>
    <t>بغداد لمواد التغليف</t>
  </si>
  <si>
    <t>IBPM</t>
  </si>
  <si>
    <t xml:space="preserve">اسماك الشرق الاوسط </t>
  </si>
  <si>
    <t>AMEF</t>
  </si>
  <si>
    <t>سعر الاغلاق السابق</t>
  </si>
  <si>
    <t xml:space="preserve">مصرف نور العراق الاسلامي </t>
  </si>
  <si>
    <t>BINI</t>
  </si>
  <si>
    <t>ــــــــــ</t>
  </si>
  <si>
    <t xml:space="preserve">الحمراء للتأمين </t>
  </si>
  <si>
    <t>NHAM</t>
  </si>
  <si>
    <t>الباتك للاستثمارات المالية</t>
  </si>
  <si>
    <t>VBAT</t>
  </si>
  <si>
    <t>قطاع التحويل المالي</t>
  </si>
  <si>
    <t>المنافع للتحويل المالي</t>
  </si>
  <si>
    <t>MTMA</t>
  </si>
  <si>
    <t>مؤتة للتحويل المالي</t>
  </si>
  <si>
    <t>MTMO</t>
  </si>
  <si>
    <t>الطيف للتحويل المالي</t>
  </si>
  <si>
    <t>MTAI</t>
  </si>
  <si>
    <t>الصنائع الكيمياوية العصرية</t>
  </si>
  <si>
    <t>IMCI</t>
  </si>
  <si>
    <t>الموصل لمدن الالعاب والاستثمارات السياحية (SMOF)</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</si>
  <si>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</si>
  <si>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</si>
  <si>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</si>
  <si>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</si>
  <si>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</si>
  <si>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</si>
  <si>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اولا : اخبار الشركات .</t>
  </si>
  <si>
    <t>انتاج الالبسة الجاهزة</t>
  </si>
  <si>
    <t>IRMC</t>
  </si>
  <si>
    <t>قطاع الاتصالات</t>
  </si>
  <si>
    <t>التغير(%)</t>
  </si>
  <si>
    <t>الاكثر نشاطاً حسب الاسهم المتداولة</t>
  </si>
  <si>
    <t>الاكثر نشاطاً حسب القيمة المتداولة</t>
  </si>
  <si>
    <t xml:space="preserve">مصرف العربية الاسلامي </t>
  </si>
  <si>
    <t>BAAI</t>
  </si>
  <si>
    <t>BZII</t>
  </si>
  <si>
    <t xml:space="preserve">مصرف زين العراق </t>
  </si>
  <si>
    <t xml:space="preserve">الامين للاستثمار المالي </t>
  </si>
  <si>
    <t>VAMF</t>
  </si>
  <si>
    <t>اسيا سيل للاتصالات</t>
  </si>
  <si>
    <t>TASC</t>
  </si>
  <si>
    <t xml:space="preserve">المصارف تحت الوصاية </t>
  </si>
  <si>
    <t>1 -  مصرف دجلة والفرات متوقف عن التداول اعتبارا من جلسة  2017/1/5</t>
  </si>
  <si>
    <t xml:space="preserve">2 -  مصرف دار السلام متوقف عن التداول اعتبارا من جلسة 2016/8/9.  </t>
  </si>
  <si>
    <t>مصرف بابل</t>
  </si>
  <si>
    <t>BBAY</t>
  </si>
  <si>
    <t>مصرف الاقتصاد (BEFI)</t>
  </si>
  <si>
    <t>الاكثر خسارة</t>
  </si>
  <si>
    <t xml:space="preserve">الامين للاستثمارات العقارية </t>
  </si>
  <si>
    <t>SAEI</t>
  </si>
  <si>
    <t>الامين للاستثمار المالي (VAMF)</t>
  </si>
  <si>
    <t>الاهلية للانتاج الزراعي</t>
  </si>
  <si>
    <t>AAHP</t>
  </si>
  <si>
    <t>مصرف المنصور</t>
  </si>
  <si>
    <t>BMNS</t>
  </si>
  <si>
    <t>مجموع قطاع الزراعة</t>
  </si>
  <si>
    <t>مصرف جيهان</t>
  </si>
  <si>
    <t>BCIH</t>
  </si>
  <si>
    <t>IMIB</t>
  </si>
  <si>
    <t>المصرف المتحد (BUND)</t>
  </si>
  <si>
    <t>المعمورة العقارية</t>
  </si>
  <si>
    <t>SMRI</t>
  </si>
  <si>
    <t>الرابطة المالية للتحويل المالي</t>
  </si>
  <si>
    <t>MTRA</t>
  </si>
  <si>
    <t>الاستثمارات السياحية (HNTI)</t>
  </si>
  <si>
    <t xml:space="preserve">مصرف العالم الاسلامي </t>
  </si>
  <si>
    <t>BWOR</t>
  </si>
  <si>
    <t xml:space="preserve">الحرير للتحويل المالي </t>
  </si>
  <si>
    <t>MTAH</t>
  </si>
  <si>
    <t>مصرف عبر العراق</t>
  </si>
  <si>
    <t>BTRI</t>
  </si>
  <si>
    <t>الخياطة الحديثة</t>
  </si>
  <si>
    <t>IMOS</t>
  </si>
  <si>
    <t>اكملت الشركة اجراءات تسجيل وايداع اسهم االشركة في مركز الايداع كشركة مصرفية برأسمال مقدره (100) مليار دينار ، وسيتم اطلاق التداول على اسهم المصرف بعد تقديم بيانات مالية خاصة بالمصرف اما سنوية او فصلية حسب تعليمات هيئة الاوراق المالية .</t>
  </si>
  <si>
    <t xml:space="preserve">النبال العربية للتحويل المالي  </t>
  </si>
  <si>
    <t>MTNI</t>
  </si>
  <si>
    <t>الوئام للاستثمار المالي</t>
  </si>
  <si>
    <t>VWIF</t>
  </si>
  <si>
    <t>مصرف الثقة الدولي (BTRU)</t>
  </si>
  <si>
    <t>المعمورة العقارية(SMRI)</t>
  </si>
  <si>
    <t>مصرف دجلة والفرات (BDFD)</t>
  </si>
  <si>
    <t xml:space="preserve">Web site : www.isx-iq.net     E-mail : info-isx@isx-iq.net   07834000034 - 07711211522 - 07270094594  : ص . ب :3607 العلوية  الهاتف </t>
  </si>
  <si>
    <t xml:space="preserve">الحديثة للانتاج الحيواني </t>
  </si>
  <si>
    <t>AMAP</t>
  </si>
  <si>
    <t>مصرف الاستثمار</t>
  </si>
  <si>
    <t>BIBI</t>
  </si>
  <si>
    <t>البادية للنقل العام(SBAG)</t>
  </si>
  <si>
    <t>الخير للاستثمار المالي(VKHF)</t>
  </si>
  <si>
    <t xml:space="preserve">المصرف الاهلي </t>
  </si>
  <si>
    <t>BNOI</t>
  </si>
  <si>
    <t>الاكثر ربحية</t>
  </si>
  <si>
    <t>مصرف كوردستان</t>
  </si>
  <si>
    <t>BKUI</t>
  </si>
  <si>
    <t>الخليج للتامين</t>
  </si>
  <si>
    <t>NGIR</t>
  </si>
  <si>
    <t>تصنيع وتسويق التمور</t>
  </si>
  <si>
    <t>IIDP</t>
  </si>
  <si>
    <t>مصرف بغداد</t>
  </si>
  <si>
    <t>BBOB</t>
  </si>
  <si>
    <t>الخاتم للاتصالات</t>
  </si>
  <si>
    <t>TZNI</t>
  </si>
  <si>
    <t>فندق بغداد(HBAG)</t>
  </si>
  <si>
    <t>دعت شركة مساهميها الى مراجعة مقر الادارة العامة للمصرف /شعبة المساهمين الكائن في بغداد / ساحة الواثق لاستلام ارباحهم النقدية لسنة المالية المنتهية في 2014/12/31 بنسبة (2%) اعتبارا من تاريخ 2017/10/1 على ان يكون تسليم الارباح للمساهم نفسه حصرا  .</t>
  </si>
  <si>
    <t>بغداد للمشروبات الغازية</t>
  </si>
  <si>
    <t>IBSD</t>
  </si>
  <si>
    <t>مجموع قطاع الخدمات</t>
  </si>
  <si>
    <t>بين النهرين للاستثمارات المالية</t>
  </si>
  <si>
    <t>VMES</t>
  </si>
  <si>
    <t>المعدنية والدراجات</t>
  </si>
  <si>
    <t>ايقاف التداول على اسهم الشركة اعتبارا من جلسة الاحد 2017/8/6 لعدم تقديم البيانات المالية السنوية لعام 2016 .سعر الاغلاق (0.290) دينار.</t>
  </si>
  <si>
    <t>مصرف الشمال(BNOR)</t>
  </si>
  <si>
    <t>ايقاف التداول على اسهم الشركة اعتبارا من جلسة الاحد 2017/8/6 لعدم تقديم البيانات المالية السنوية لعام 2016 .سعر الاغلاق (0.200) دينار.</t>
  </si>
  <si>
    <t>مصرف الاتحاد العراقي(BUOI)</t>
  </si>
  <si>
    <t>المصرف الدولي الاسلامي  (BINT)</t>
  </si>
  <si>
    <t>صناعة وتجارة الكارتون(IICM)</t>
  </si>
  <si>
    <t>الصناعات الالكترونية (IELI)</t>
  </si>
  <si>
    <t>ايقاف التداول على اسهم الشركة اعتبارا من جلسة الاحد 2017/8/6 لعدم تقديم البيانات المالية السنوية لعام 2016 .سعر الاغلاق (0.450) دينار.</t>
  </si>
  <si>
    <t>الكندي لللقاحات البيطرية(IKLV)</t>
  </si>
  <si>
    <t>ايقاف التداول على اسهم الشركة اعتبارا من جلسة الاحد 2017/8/6 لعدم تقديم البيانات المالية السنوية لعام 2016 .سعر الاغلاق (0.760) دينار.</t>
  </si>
  <si>
    <t>العراقية للنقل البري (SILT)</t>
  </si>
  <si>
    <t>ايقاف التداول على اسهم الشركة اعتبارا من جلسة الاحد 2017/8/6 لعدم تقديم البيانات المالية السنوية لعام 2016 .سعر الاغلاق (0.710) دينار.</t>
  </si>
  <si>
    <t>نقل المنتجات النفطية (SIGT)</t>
  </si>
  <si>
    <t>ايقاف التداول على اسهم الشركة اعتباراً من جلسة  2017/1/5 تم وضع المصرف تحت وصاية البنك المركزي العراقي والشركة لم  تقديم الافصاح السنوي لعام 2016 . سعر الاغلاق (0.250)</t>
  </si>
  <si>
    <t>ايقاف التداول على اسهم الشركة اعتبارا من جلسة الثلاثاء 2016/8/9 لعدم تقديم الافصاح السنوي لعام 2015 .  وضع المصرف تحت الوصاية والشركة لم  تقديم الافصاح السنوي لعام 2016 .سعر الاغلاق (0.130) دينار.</t>
  </si>
  <si>
    <t>ايقاف التداول من جلسة الاحد 2017/3/5 لانعقاد الاجتماع الهيئة العامة للشركة لزيادة راس مال الشركة وفق المادة (56/رابعا) من قانون الشركات ، واستمرار الايقاف بقرار من هيئة الاوراق المالية لحين اتمام متطلبات الهيئة الورادة في كتابها المرقم 27/13 في 2017/5/9 وهي ( اتمام زيادة رأسمال المصرف والمصادقة عليها من دائرة تسجيل الشركات ، تقديم حسابات المصرف لعام 2016 مع تقرير مجلس الادارة والايضاحات المرفقة على ان تكون وافية وتغطي ملاحظات مراقب الحسابات ولجنة الوصاية ، الافصاح كاملا عن الديون التي تترتب على المصرف عن قرارات الحجز المفروض عليه من قبل الجهات الحكومية وبيان قدرته على استرداد هذه المبالغ من المضمونين واثرها على حساباته ، تقديم حسابات المصرف للفصل الاول 2017 على ان تكون معدة بدقة والشركة لم  تقديم الافصاح السنوي لعام 2016 .</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</si>
  <si>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والثالث لعام 2016 والافصاح الفصلي للفصل الاول 2017 ولعدم تقديم البيانات المالية السنوية لعام 2016 وعلى الشركة تقديم تقرير من رئيس مجلس الادارة حول الوضع الاجمالي للشركة كونها من المناطق الساخنة، سعر الاغلاق بلغ (0.900) دينار.</t>
  </si>
  <si>
    <t>الخازر للمواد الانشائية (IKHC)</t>
  </si>
  <si>
    <t>الهلال الصناعيه</t>
  </si>
  <si>
    <t>IHLI</t>
  </si>
  <si>
    <t>دعت شركة مساهميها الى مراجعة  مقر الشركة الحالي شارع ابو نؤاس محلة (103) زقاق (10) مبنى (8)لاستلام ارباحهم لسنة 2016  مستصحبين معهم المستمسكات الثبوتية .</t>
  </si>
  <si>
    <t>فنادق المنصور</t>
  </si>
  <si>
    <t>HMAN</t>
  </si>
  <si>
    <t xml:space="preserve">المصرف العراقي الاسلامي </t>
  </si>
  <si>
    <t>BIIB</t>
  </si>
  <si>
    <t xml:space="preserve">النخبة للمقاولات العامة </t>
  </si>
  <si>
    <t>SNUC</t>
  </si>
  <si>
    <t>العراقية لانتاج البذور</t>
  </si>
  <si>
    <t>AISP</t>
  </si>
  <si>
    <t>الامين للتأمين</t>
  </si>
  <si>
    <t>NAME</t>
  </si>
  <si>
    <t>السجاد والمفروشات</t>
  </si>
  <si>
    <t>IITC</t>
  </si>
  <si>
    <t>المصرف التجاري</t>
  </si>
  <si>
    <t>BCOI</t>
  </si>
  <si>
    <t>مصرف الموصل</t>
  </si>
  <si>
    <t>BMFI</t>
  </si>
  <si>
    <t>المنتجات الزراعية</t>
  </si>
  <si>
    <t>AIRP</t>
  </si>
  <si>
    <t>مدينة العاب الكرخ</t>
  </si>
  <si>
    <t>SKTA</t>
  </si>
  <si>
    <t xml:space="preserve">المصرف الوطني الاسلامي </t>
  </si>
  <si>
    <t>BNAI</t>
  </si>
  <si>
    <t>النور للتحويل المالي</t>
  </si>
  <si>
    <t>MTNN</t>
  </si>
  <si>
    <t>النبلاء للتحويل المالي</t>
  </si>
  <si>
    <t>MTNO</t>
  </si>
  <si>
    <t>الاهلية للتأمين</t>
  </si>
  <si>
    <t>NAHF</t>
  </si>
  <si>
    <t>BQAB</t>
  </si>
  <si>
    <t xml:space="preserve">مصرف القابض  الاسلامي </t>
  </si>
  <si>
    <t>فندق بغداد</t>
  </si>
  <si>
    <t>HBAG</t>
  </si>
  <si>
    <t>مصرف الاقليم التجاري (BRTB)</t>
  </si>
  <si>
    <t>انتاج وتسويق اللحوم</t>
  </si>
  <si>
    <t>AIPM</t>
  </si>
  <si>
    <t>الحمراء للتأمين (NHAM)</t>
  </si>
  <si>
    <t>المصرف الدولي الاسلامي (BINT)</t>
  </si>
  <si>
    <t>الكيمياوية والبلاستيكية(INCP)</t>
  </si>
  <si>
    <t>مصرف الخليج التجاري(BGUC)</t>
  </si>
  <si>
    <t>سيعقد اجتماع الهيئة العامة يوم الثلاثاء 2017/10/24 الساعة العاشرة صباحا في مقر الشركة ، لمناقشة الحسابات الختامية لعام2016  واقرار مقسوم الارباح . سيتم ايقاف التداول اعتبارا من جلسة الخميس  2017/10/19 .</t>
  </si>
  <si>
    <t xml:space="preserve">تم بدا الاكتتاب لشركة مصرف الدولي الاسلامي لمدة (30) يوم على الاسهم المطروحة البالغة (150) مليار سهم  في مصرف الوطني الاسلامي بفرعيه الرئيسي , وذلك تنفيذا لقرار الهيئة العامة المنعقدة بتاريخ 2017/5/8 زيادة  رأسمال الشركة من (100) مليار دينار الى (250) مليار وفق المادة (55/اولا) من قانون الشركات وذلك اعتباراً من 2017/9/20. </t>
  </si>
  <si>
    <t>الزوراء للاستثمار المالي</t>
  </si>
  <si>
    <t>VZAF</t>
  </si>
  <si>
    <t>مصرف اشور</t>
  </si>
  <si>
    <t>BASH</t>
  </si>
  <si>
    <t>دعت شركة مساهميها الى مراجعة  مقر الشركة الكائن في حي حطين / قرب محطة وقود اليرموك محلة (816) زقاق(2) دار (17) لاستلام ارباح نقدية بنسبة (40%) من راس المال  مستصحبين معهم المستمسكات الثبوتية اعتبارا من يوم الاثنين 2017/9/18.</t>
  </si>
  <si>
    <t>العراقية لانتاج البذور(AISP)</t>
  </si>
  <si>
    <t>السجاد والمفروشات(IITC)</t>
  </si>
  <si>
    <t xml:space="preserve"> قطاع الفنادق والسياحة </t>
  </si>
  <si>
    <t>دعت شركة مساهميها الى مراجعة  مقر الشركة لاستلام ارباح  لعام 2016 حصرا  بنسبة (50%) من راس المال   اعتبارا من  2017/10/1 ولغاية 2017/11/30 خلال الدوام الرسمي ولكل ايام الاسبوع ماعدا ايام العطل الرسمية مستصحبين معهم (شهادة الجنسية وبطاقة الاحوال المدنية وبطاقة السكن وبطاقة التموينية وصورة حديثة للمساهم تطابق المستمسكات الاربعة ) و الامتناع عن تسليم الارباح الابحضور المساهم شخصا   .</t>
  </si>
  <si>
    <t>دعت شركة مساهميها الى مراجعة مقر الشركة  الكائن في الزعفرانية لاستلام شهاداتهم وارباحهم  من عام 1982 ولغاية عام 2003 .</t>
  </si>
  <si>
    <t>فندق فلسطين</t>
  </si>
  <si>
    <t>HPAL</t>
  </si>
  <si>
    <t xml:space="preserve">ثانيا : الشركات المساهمة المتوقفة عن التداول لانعقاد هيئاتها العامة . </t>
  </si>
  <si>
    <t>ثالثآ : الشركات التي في التداول برأسمال الشركة المدرج (قبل الزيادة والرسملة).</t>
  </si>
  <si>
    <t>العراقية الاعمال الهندسية(IIEW)</t>
  </si>
  <si>
    <t>سيعقد اجتماع الهيئة العامة يوم الاثنين 2017/10/23 الساعة العاشرة صباحا في قاعة نادي ذوي المهن الطبية / نقابة الصيادلة، لمناقشة الحسابات الختامية لعام2016  مناقشة موضوع اقالة مجلس الادارة الحالي وانتخاب مجلس ادارة جديد . سيتم ايقاف التداول اعتبارا من جلسة الاربعاء  2017/10/18 .</t>
  </si>
  <si>
    <t>المنصور الدوائية(IMAP)</t>
  </si>
  <si>
    <t>ايقاف تداول الشركات التي لم تقدم البيانات المالية للفصل الثاني لعام 2017 بقرار من هيئة الاوراق المالية</t>
  </si>
  <si>
    <t>دار السلام للتأمين(NDSA)</t>
  </si>
  <si>
    <t>الاستثمارات السياحية(HNTI)</t>
  </si>
  <si>
    <t>مصرف التنمية الدولي  للاستثمار(BIDB)</t>
  </si>
  <si>
    <t>ايقاف التداول على اسهم الشركة اعتبارا من جلسة الاحد 2017/8/6 لعدم تقديم البيانات المالية السنوية لعام 2016 و لعدم تقديم الافصاح الفصلي للفصل الثاني لعام 2017 .سعر الاغلاق (0.550) دينار.</t>
  </si>
  <si>
    <t>ايقاف التداول على اسهم الشركة اعتبارا من جلسة الخميس 2017/7/6 لعدم تقديم الافصاح الفصلي للفصل الاول لعام 2017 ولعدم تقديم البيانات المالية السنوية لعام 2016 و لعدم تقديم الافصاح الفصلي للفصل الثاني لعام 2017. سعر الاغلاق (0.220) دينار.</t>
  </si>
  <si>
    <t>ايقاف التداول على اسهم الشركة اعتبارا من جلسة الاحد 2017/8/6 لعدم تقديم البيانات المالية السنوية لعام 2016 و لعدم تقديم الافصاح الفصلي للفصل الثاني لعام 2017 .سعر الاغلاق (0.270) دينار.</t>
  </si>
  <si>
    <t>ايقاف التداول على اسهم الشركة اعتبارا من جلسة الاربعاء 2016/7/13 لعدم تقديم الافصاح الفصلي للفصل الاول والثاني والثالث لعام  2016 ,  واستمرار الايقاف لعدم تقديم الافصاح السنوي لعام 2015والافصاح الفصلي للفصل الاول 2017 ولعدم تقديم البيانات المالية السنوية لعام 2016 و لعدم تقديم الافصاح الفصلي للفصل الثاني لعام 2017  . سعر الاغلاق (0.310) دينار.</t>
  </si>
  <si>
    <t>ايقاف التداول على اسهم الشركة اعتبارا من جلسة الخميس 2015/8/6 لعدم تقديم الافصاح السنوي لعامي2014 و2015 والافصاح الفصلي للفصل الاول والثاني والثالث لعام 2016 والافصاح الفصلي للفصل الاول 2017 ولعدم تقديم البيانات المالية السنوية لعام 2016 و لعدم تقديم الافصاح الفصلي للفصل الثاني لعام 2017 ، سعر الاغلاق (1.250) دينار.</t>
  </si>
  <si>
    <t>ايقاف التداول على اسهم الشركة اعتبارا من جلسة الخميس 2017/7/6 لعدم تقديم الافصاح الفصلي للفصل الاول لعام 2017 ولعدم تقديم البيانات المالية السنوية لعام 2016 و لعدم تقديم الافصاح الفصلي للفصل الثاني لعام 2017 . سعر الاغلاق (0.590) دينار.</t>
  </si>
  <si>
    <t xml:space="preserve"> ايقاف التداول على اسهم الشركة اعتبارا من جلسة الاثنين 2015/7/6 لعدم تقديم الافصاح الفصلي لعام 2015 ولعدم تقديم الافصاح السنوي لعامي 2014 و2015 والافصاح الفصلي للفصل الاول والثاني والثالث لعام 2016 ولعدم تقديم البيانات المالية السنوية لعام 2016  و لعدم تقديم الافصاح الفصلي للفصل الثاني لعام 2017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</si>
  <si>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والثالث لعام 2016 والافصاح الفصلي للفصل الاول 2017 ولعدم تقديم البيانات المالية السنوية لعام 2016 و لعدم تقديم الافصاح الفصلي للفصل الثاني لعام 2017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</si>
  <si>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لعام 2015 ولعدم تقديم الافصاح السنوي لعامي 2014 و2015 والافصاح الفصلي للفصل الاول والثاني والثالث لعام 2016 ولعدم تقديم البيانات المالية السنوية لعام 2016 و لعدم تقديم الافصاح الفصلي للفصل الثاني لعام 2017 وعلى الشركة تقديم تقرير من رئيس مجلس الادارة حول الوضع الاجمالي للشركة كونها من المناطق الساخنة ، سعر الاغلاق (14.520) دينار .</t>
  </si>
  <si>
    <t>ايقاف التداول على اسهم الشركة اعتبارا من جلسة الاحد 2017/8/6 لعدم تقديم البيانات المالية السنوية لعام 2016 و لعدم تقديم الافصاح الفصلي للفصل الثاني لعام 2017 وعلى الشركة تقديم تقرير من رئيس مجلس الادارة حول الوضع الاجمالي للشركة كونها من المناطق الساخنة .سعر الاغلاق (1.270) دينار.</t>
  </si>
  <si>
    <t>ايقاف التداول على اسهم الشركة اعتبارا من جلسة الاحد 2017/8/6 لعدم تقديم البيانات المالية السنوية لعام 2016 و لعدم تقديم الافصاح الفصلي للفصل الثاني لعام 2017 .سعر الاغلاق (1.000) دينار.</t>
  </si>
  <si>
    <t>مصرف الاقليم التجاري</t>
  </si>
  <si>
    <t>BRTB</t>
  </si>
  <si>
    <t>ايقاف التداول على اسهم الشركة اعتبارا من جلسة الخميس 2017/10/5 لعدم تقديم الافصاح الفصلي للفصل الثاني لعام 2017 .سعر الاغلاق (0.970) دينار.</t>
  </si>
  <si>
    <t>ايقاف التداول على اسهم الشركة اعتبارا من جلسة الخميس 2017/10/5 لعدم تقديم الافصاح الفصلي للفصل الثاني لعام 2017 .سعر الاغلاق (6.440) دينار.</t>
  </si>
  <si>
    <t>ايقاف التداول على اسهم الشركة اعتبارا من جلسة الخميس 2017/10/5 لعدم تقديم الافصاح الفصلي للفصل الثاني لعام 2017 .سعر الاغلاق (0.800) دينار.</t>
  </si>
  <si>
    <t>صادقت دائرة تسجيل الشركات في 2017/10/3 على قرار الهيئة العامة المنعقد بتاريخ 2017/8/15 على زيادة رأس المال من (7,5) مليار دينار الى (10,5) مليار ,`برسملة (40%) من راسمال الشركة وتوزيع ارباح نقدية على المساهمين وبنسبة (40%) من راس مال الشركة  .</t>
  </si>
  <si>
    <t>سيعقد اجتماع الهيئة العامة يوم الاربعاء 2017/10/25 الساعة العاشرة صباحا في قاعة اتحاد الصناعت العراقي ، لمناقشة الحسابات الختامية لعام2016  ومعالجة العجز المتراكم . سيتم ايقاف التداول اعتبارا من جلسة الاحد  2017/10/22 .</t>
  </si>
  <si>
    <t>المعدنية والدراجات(IMIB)</t>
  </si>
  <si>
    <t>دعت شركة مساهميها الى مراجعة مقر  الشركة لاستلام ارباحهم  لسنة 2016  اعتبارا من يوم الخميس 2017/10/5</t>
  </si>
  <si>
    <t>مصرف الشرق الاوسط</t>
  </si>
  <si>
    <t>BIME</t>
  </si>
  <si>
    <t>الصنائع الكيمياوية العصرية(IMCI)</t>
  </si>
  <si>
    <t>سيعقد اجتماع الهيئة العامة يوم الجمعة  2017/10/20 الساعة العاشرة صباحا في مقر الشركة في ناحية عين كاوة في محافظة اربيل ، لمناقشة الحسابات الختامية لعام2016  واقرار مقسوم الارباح لسنة 2016,  سيتم ايقاف التداول اعتبارا من جلسة الثلاثاء  2017/10/17 .</t>
  </si>
  <si>
    <t>مجموع السوق الثاني</t>
  </si>
  <si>
    <t>مجموع السوقين</t>
  </si>
  <si>
    <t>مجموع قطاع التحويل المالي</t>
  </si>
  <si>
    <t xml:space="preserve">سيعقد اجتماع الهيئة العامة يوم الاحد 2017/10/22 الساعة العاشرة صباحا في بناية المصرف الكائن في اربيل شارع كولان ، لمناقشة الحسابات الختامية لعام2016  وتدوير الارباح للسنة القادمة 2017 وانتخاب مجلس ادارة جديد,  سيتم ايقاف التداول اعتبارا من جلسة الثلاثاء  2017/10/17 . </t>
  </si>
  <si>
    <t>مصرف البلاد الاسلامي (BLAD)</t>
  </si>
  <si>
    <t xml:space="preserve">سيعقد اجتماع الهيئة العامة يوم الخميس 2017/10/12 الساعة العاشرة صباحا في محافظة اربيل / فندق ديفان ، لمناقشة الحسابات الختامية لعام2016  ومناقشة مقسوم الارباح لعام 2016 والموافقة على توزيع الارباح نقدا بنسة1,960%من راس المال وانتخاب عضو اصلي و (5) اعضاء احتياط . تم ايقاف التداول اعتبارا من جلسة الاثنين  2017/10/9 . سعر الاغلاق (0.340) دينار . </t>
  </si>
  <si>
    <t>فنادق عشتار</t>
  </si>
  <si>
    <t>HISH</t>
  </si>
  <si>
    <t>مجموع قطاع الاتصالات</t>
  </si>
  <si>
    <t>الكيمياوية والبلاستيكية</t>
  </si>
  <si>
    <t>INCP</t>
  </si>
  <si>
    <t xml:space="preserve">سيعقد اجتماع الهيئة العامة يوم الاحد 2017/10/15 الساعة العاشرة صباحا في مقر الشركة  ، لمناقشة الحسابات الختامية لعام2016  ومعالجة جزء من الخسارة مناقشة عرض كامل موقع مصنع الاحتكاكية (البالغ مساحته 18دونم) للبيع سواء بيعه دفعة واحدة او على دفعات ,  تم ايقاف التداول اعتبارا من جلسة الثلاثاء  2017/10/10 </t>
  </si>
  <si>
    <t xml:space="preserve">مجموع قطاع الفنادق والسياحة </t>
  </si>
  <si>
    <t xml:space="preserve">صادقت دائرة تسجيل الشركات في 2017/10/5 على تعديل عقد الشركة  بزيادة راسمال الشركة من (1) مليار دينار الى (1.500) مليار وفق المادة (55/اولا) من قانون الشركات تنفيذا لقرار الهيئة العامة المنعقدة بتاريخ 2017/1/17 .  </t>
  </si>
  <si>
    <r>
      <rPr>
        <b/>
        <sz val="13"/>
        <color rgb="FF002060"/>
        <rFont val="Arial"/>
        <family val="2"/>
      </rPr>
      <t xml:space="preserve"> قررت هيئة الاوراق المالية بكتابها المرقم (1761/10) في 2017/10/3 ايقاف التداول على اسهم الشركات التي لم تلتزم بتعليمات الافصاح المالي وتقدم البيانات المالية للفصل الثاني لعام 2017 اعتبارا من جلسة الخميس 2017/10/5والشركات هي :( دار السلام للتامين , الوطنية للاستثمارات السياحية  , مصرف التنمية الدولي ) واستمرار الايقاف على الشركات التالية ( المصرف الدولي الاسلامي ،العراقية لنقل المنتجات النفطية والبضائع، الخير للاستثمار المالي , العراقية لصناعة وتجارة الكارتون , الصناعات الخفيفة ,</t>
    </r>
    <r>
      <rPr>
        <b/>
        <sz val="13"/>
        <color rgb="FFFF0000"/>
        <rFont val="Arial"/>
        <family val="2"/>
      </rPr>
      <t xml:space="preserve"> </t>
    </r>
    <r>
      <rPr>
        <b/>
        <sz val="13"/>
        <color rgb="FF002060"/>
        <rFont val="Arial"/>
        <family val="2"/>
      </rPr>
      <t>صناعات الاصباغ الحديثة ،البادية للنقل العام )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الفلوجة لانتاج المواد الانشائية , الموصل لمدن الالعاب والاستثمارات السياحية , الخازر لانتاج المواد الانشائية)  .</t>
    </r>
  </si>
  <si>
    <t>بغداد العراق للنقل العام</t>
  </si>
  <si>
    <t>SBPT</t>
  </si>
  <si>
    <t>صادقت دائرة تسجيل الشركات في 2017/10/8 على قرار الهيئة العامة المنعقد بتاريخ 2017/4/30 زيادة  رأسمال الشركة من (19,200) مليار دينار الى (22,780) مليار وفق المادة (55/اولا وثانيا) من قانون الشركات .  , بمبلغ (2.880) مليار وفق المادة (55/اولا) من قانون الشركات . و (700) مليون وفق المادة (55/ثانيا) من قانون الشركات .</t>
  </si>
  <si>
    <t xml:space="preserve">الاوامر الخاصة </t>
  </si>
  <si>
    <t>مجموع قطاع التأمين</t>
  </si>
  <si>
    <t>اخبار الشركات المساهمة المدرجة في سوق العراق للاوراق المالية الخميس الموافق 2017/10/12</t>
  </si>
  <si>
    <t>جلسة الخميس الموافق 2017/10/12</t>
  </si>
  <si>
    <t>نشرة التداول في السوق النظامي رقم (189)</t>
  </si>
  <si>
    <t>نشرة التداول في السوق الثاني رقم (134)</t>
  </si>
  <si>
    <t xml:space="preserve"> الشركات غير المتداولة في السوق النظامي لجلسة الخميس الموافق 2017/10/12</t>
  </si>
  <si>
    <t xml:space="preserve"> الشركات غير المتداولة في السوق الثاني لجلسة الخميس الموافق 2017/10/12</t>
  </si>
  <si>
    <t xml:space="preserve"> الشركات المتوقفة عن التداول بقرار من هيئة الاوراق المالية لجلسة الخميس الموافق 2017/10/12</t>
  </si>
  <si>
    <t>نفذت شركة الحكمة للوساطة امر متقابل مقصود على اسهم شركة مصرف عبر العراق  بعدد اسهم   (2) مليار سهم بقيمة (1,400) مليار دينار في زمن الجلسة الاضافي (بعد الساعة 12 ظهرا) وفقا لاجراءات تنفيذ الصفقات الكبيرة ، وفق الافصاح المنشور تفاصيله على الموقع الالكتروني .</t>
  </si>
  <si>
    <t>نفذت شركة العراق للوساطة امر متقابل مقصود على اسهم شركة مصرف جيهان بعدد اسهم   (500) مليون سهم بقيمة (1,375) مليار دينار في زمن الجلسة الاضافي (بعد الساعة 12 ظهرا) وفقا لاجراءات تنفيذ الصفقات الكبيرة ، وفق الافصاح المنشور تفاصيله على الموقع الالكتروني .</t>
  </si>
  <si>
    <t>بلغ الرقم القياسي العام (591.54) نقطة مرتفعا بنسبة (0.42%)</t>
  </si>
  <si>
    <t>جلسة الخميس 2017/10/12</t>
  </si>
  <si>
    <t>نشرة  تداول الاسهم المشتراة لغير العراقيين في السوق النظامي</t>
  </si>
  <si>
    <t>مصرف الشرق الاوسط للاستثمار</t>
  </si>
  <si>
    <t xml:space="preserve">المصرف الاهلي العراقي </t>
  </si>
  <si>
    <t xml:space="preserve">قطاع الصناعة </t>
  </si>
  <si>
    <t>المنصور للصناعات الدوائية</t>
  </si>
  <si>
    <t xml:space="preserve">بغداد للمشروبات الغازية </t>
  </si>
  <si>
    <t xml:space="preserve">العراقية لتصنيع وتسويق التمور </t>
  </si>
  <si>
    <t>الصناعات الكيمياوية والبلاستيكية</t>
  </si>
  <si>
    <t xml:space="preserve">مجموع قطاع الصناعة </t>
  </si>
  <si>
    <t xml:space="preserve">فندق بابل </t>
  </si>
  <si>
    <t>المجموع الكلي</t>
  </si>
  <si>
    <t>نشرة  تداول الاسهم المباعة من غير العراقيين في السوق النظامي</t>
  </si>
  <si>
    <t xml:space="preserve">مصرف بغداد </t>
  </si>
  <si>
    <r>
      <t xml:space="preserve">لورود اجابة شركة مصرف البلاد الاسلامي على كتاب الاستفسار المرسل من السوق عن الاحداث الجوهرية التي ادت الى  انخفاض سعر سهم الشركة لجلستين متاليتين بما يقارب الحد الادنى المسموح به لجلستي متتاليتين 10/5 و2017/10/8 , سيتم اطلاق التداول على اسهم الشركة اعتبارا من جلسة الاحد 2017/10/15. </t>
    </r>
    <r>
      <rPr>
        <b/>
        <sz val="13"/>
        <color rgb="FF002060"/>
        <rFont val="Arial"/>
        <family val="2"/>
        <scheme val="minor"/>
      </rPr>
      <t xml:space="preserve">وقد اوضحت الشركة في اجابتها  بوجود عرض بيع اسهم المدين السيد (عبد الجلال سيد بطي)استنادا الى قرار بداءة الكرادة ولم تكن طلبات شراء </t>
    </r>
    <r>
      <rPr>
        <b/>
        <sz val="13"/>
        <color rgb="FF002060"/>
        <rFont val="Arial"/>
        <family val="2"/>
        <charset val="178"/>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</si>
</sst>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F400]h:mm:ss\ AM/PM"/>
    <numFmt numFmtId="166" formatCode="0.000"/>
  </numFmts>
  <fonts count="39" x14ac:knownFonts="1">
    <font>
      <sz val="11"/>
      <color theme="1"/>
      <name val="Arial"/>
      <family val="2"/>
      <charset val="178"/>
      <scheme val="minor"/>
    </font>
    <font>
      <b/>
      <sz val="16"/>
      <color rgb="FF002060"/>
      <name val="Arial"/>
      <family val="2"/>
      <scheme val="minor"/>
    </font>
    <font>
      <sz val="10"/>
      <name val="Arial"/>
      <family val="2"/>
    </font>
    <font>
      <b/>
      <sz val="11"/>
      <color rgb="FF002060"/>
      <name val="Arial"/>
      <family val="2"/>
    </font>
    <font>
      <b/>
      <sz val="11"/>
      <color rgb="FF002060"/>
      <name val="Arial"/>
      <family val="2"/>
      <scheme val="minor"/>
    </font>
    <font>
      <b/>
      <sz val="12"/>
      <color rgb="FF002060"/>
      <name val="Arial"/>
      <family val="2"/>
    </font>
    <font>
      <b/>
      <sz val="12"/>
      <color rgb="FF002060"/>
      <name val="Arial"/>
      <family val="2"/>
      <charset val="178"/>
    </font>
    <font>
      <b/>
      <sz val="13"/>
      <color rgb="FF002060"/>
      <name val="Arial"/>
      <family val="2"/>
    </font>
    <font>
      <b/>
      <sz val="14"/>
      <color rgb="FF002060"/>
      <name val="Arial"/>
      <family val="2"/>
    </font>
    <font>
      <b/>
      <sz val="14"/>
      <color rgb="FF002060"/>
      <name val="Arial"/>
      <family val="2"/>
      <scheme val="minor"/>
    </font>
    <font>
      <b/>
      <sz val="12"/>
      <color rgb="FF002060"/>
      <name val="Arial"/>
      <family val="2"/>
      <scheme val="minor"/>
    </font>
    <font>
      <b/>
      <sz val="16"/>
      <color rgb="FF002060"/>
      <name val="Arial"/>
      <family val="2"/>
    </font>
    <font>
      <sz val="16"/>
      <color rgb="FF002060"/>
      <name val="Arial"/>
      <family val="2"/>
      <scheme val="minor"/>
    </font>
    <font>
      <b/>
      <sz val="15"/>
      <color rgb="FF002060"/>
      <name val="Arial"/>
      <family val="2"/>
    </font>
    <font>
      <sz val="14"/>
      <color theme="1"/>
      <name val="Arial"/>
      <family val="2"/>
      <charset val="178"/>
      <scheme val="minor"/>
    </font>
    <font>
      <b/>
      <sz val="14"/>
      <color rgb="FF002060"/>
      <name val="Arial"/>
      <family val="2"/>
      <charset val="178"/>
    </font>
    <font>
      <b/>
      <sz val="14"/>
      <color theme="1"/>
      <name val="Arial"/>
      <family val="2"/>
      <scheme val="minor"/>
    </font>
    <font>
      <b/>
      <sz val="18"/>
      <color rgb="FF002060"/>
      <name val="Arial"/>
      <family val="2"/>
      <scheme val="minor"/>
    </font>
    <font>
      <b/>
      <sz val="20"/>
      <color rgb="FF002060"/>
      <name val="Arial"/>
      <family val="2"/>
    </font>
    <font>
      <b/>
      <sz val="20"/>
      <color rgb="FF002060"/>
      <name val="Arial"/>
      <family val="2"/>
      <scheme val="minor"/>
    </font>
    <font>
      <sz val="12"/>
      <color theme="1"/>
      <name val="Arial"/>
      <family val="2"/>
    </font>
    <font>
      <b/>
      <sz val="13"/>
      <color rgb="FF002060"/>
      <name val="Arial"/>
      <family val="2"/>
      <scheme val="minor"/>
    </font>
    <font>
      <sz val="13"/>
      <color theme="1"/>
      <name val="Arial"/>
      <family val="2"/>
      <charset val="178"/>
      <scheme val="minor"/>
    </font>
    <font>
      <b/>
      <sz val="13"/>
      <color rgb="FF002060"/>
      <name val="Arial"/>
      <family val="2"/>
      <charset val="178"/>
    </font>
    <font>
      <sz val="13"/>
      <color rgb="FF002060"/>
      <name val="Arial"/>
      <family val="2"/>
      <charset val="178"/>
    </font>
    <font>
      <b/>
      <sz val="13"/>
      <color theme="1"/>
      <name val="Arial"/>
      <family val="2"/>
      <scheme val="minor"/>
    </font>
    <font>
      <b/>
      <sz val="13"/>
      <color theme="0"/>
      <name val="Arial Narrow"/>
      <family val="2"/>
    </font>
    <font>
      <b/>
      <sz val="10.5"/>
      <color rgb="FF002060"/>
      <name val="Arial"/>
      <family val="2"/>
    </font>
    <font>
      <b/>
      <sz val="12"/>
      <color theme="1"/>
      <name val="Arial"/>
      <family val="2"/>
      <scheme val="minor"/>
    </font>
    <font>
      <b/>
      <sz val="12"/>
      <color rgb="FFFF0000"/>
      <name val="Arial"/>
      <family val="2"/>
    </font>
    <font>
      <b/>
      <sz val="12"/>
      <color rgb="FF00B050"/>
      <name val="Arial"/>
      <family val="2"/>
    </font>
    <font>
      <b/>
      <sz val="12"/>
      <color theme="1"/>
      <name val="Arial"/>
      <family val="2"/>
    </font>
    <font>
      <b/>
      <sz val="13"/>
      <color rgb="FFFF0000"/>
      <name val="Arial"/>
      <family val="2"/>
    </font>
    <font>
      <b/>
      <sz val="16"/>
      <color rgb="FF00B050"/>
      <name val="Arial"/>
      <family val="2"/>
    </font>
    <font>
      <b/>
      <sz val="13"/>
      <color rgb="FF002060"/>
      <name val="Arial"/>
      <family val="2"/>
      <charset val="178"/>
      <scheme val="minor"/>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5">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rgb="FF002060"/>
        <bgColor indexed="64"/>
      </patternFill>
    </fill>
  </fills>
  <borders count="67">
    <border>
      <left/>
      <right/>
      <top/>
      <bottom/>
      <diagonal/>
    </border>
    <border>
      <left style="thin">
        <color auto="1"/>
      </left>
      <right style="thin">
        <color auto="1"/>
      </right>
      <top style="thin">
        <color auto="1"/>
      </top>
      <bottom style="thin">
        <color auto="1"/>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auto="1"/>
      </bottom>
      <diagonal/>
    </border>
    <border>
      <left style="thin">
        <color theme="1"/>
      </left>
      <right style="thin">
        <color theme="1"/>
      </right>
      <top style="thin">
        <color theme="1"/>
      </top>
      <bottom style="thin">
        <color theme="1"/>
      </bottom>
      <diagonal/>
    </border>
    <border>
      <left/>
      <right/>
      <top style="thin">
        <color theme="0"/>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right/>
      <top/>
      <bottom style="thin">
        <color auto="1"/>
      </bottom>
      <diagonal/>
    </border>
    <border>
      <left/>
      <right style="thin">
        <color theme="0"/>
      </right>
      <top/>
      <bottom style="thin">
        <color theme="0"/>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thin">
        <color indexed="64"/>
      </left>
      <right/>
      <top/>
      <bottom/>
      <diagonal/>
    </border>
    <border>
      <left/>
      <right style="thin">
        <color indexed="18"/>
      </right>
      <top style="thin">
        <color indexed="18"/>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18"/>
      </left>
      <right/>
      <top style="thin">
        <color indexed="64"/>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top/>
      <bottom/>
      <diagonal/>
    </border>
    <border>
      <left/>
      <right style="thin">
        <color theme="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theme="1"/>
      </right>
      <top style="thin">
        <color auto="1"/>
      </top>
      <bottom style="thin">
        <color auto="1"/>
      </bottom>
      <diagonal/>
    </border>
    <border>
      <left style="thin">
        <color indexed="64"/>
      </left>
      <right/>
      <top style="thin">
        <color indexed="64"/>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diagonal/>
    </border>
    <border>
      <left style="thin">
        <color indexed="64"/>
      </left>
      <right style="thin">
        <color indexed="64"/>
      </right>
      <top style="thin">
        <color indexed="64"/>
      </top>
      <bottom style="thin">
        <color indexed="64"/>
      </bottom>
      <diagonal/>
    </border>
    <border>
      <left/>
      <right style="thin">
        <color indexed="18"/>
      </right>
      <top style="thin">
        <color indexed="64"/>
      </top>
      <bottom style="thin">
        <color indexed="18"/>
      </bottom>
      <diagonal/>
    </border>
    <border>
      <left style="thin">
        <color indexed="18"/>
      </left>
      <right/>
      <top/>
      <bottom style="thin">
        <color indexed="18"/>
      </bottom>
      <diagonal/>
    </border>
    <border>
      <left/>
      <right style="thin">
        <color indexed="18"/>
      </right>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5">
    <xf numFmtId="0" fontId="0" fillId="0" borderId="0"/>
    <xf numFmtId="0" fontId="2" fillId="0" borderId="0"/>
    <xf numFmtId="0" fontId="2" fillId="0" borderId="0"/>
    <xf numFmtId="0" fontId="2" fillId="0" borderId="0"/>
    <xf numFmtId="0" fontId="2" fillId="0" borderId="0"/>
  </cellStyleXfs>
  <cellXfs count="197">
    <xf numFmtId="0" fontId="0" fillId="0" borderId="0" xfId="0"/>
    <xf numFmtId="2" fontId="0" fillId="0" borderId="3" xfId="0" applyNumberFormat="1" applyBorder="1"/>
    <xf numFmtId="2" fontId="0" fillId="0" borderId="4" xfId="0" applyNumberFormat="1" applyBorder="1"/>
    <xf numFmtId="0" fontId="5" fillId="0" borderId="1" xfId="0" applyFont="1" applyFill="1" applyBorder="1" applyAlignment="1">
      <alignment vertical="center"/>
    </xf>
    <xf numFmtId="0" fontId="6" fillId="0" borderId="1" xfId="0" applyFont="1" applyFill="1" applyBorder="1" applyAlignment="1">
      <alignment vertical="center"/>
    </xf>
    <xf numFmtId="0" fontId="5" fillId="0" borderId="6" xfId="0" applyFont="1" applyFill="1" applyBorder="1" applyAlignment="1">
      <alignment vertical="center"/>
    </xf>
    <xf numFmtId="0" fontId="11" fillId="0" borderId="2" xfId="2" applyFont="1" applyBorder="1" applyAlignment="1">
      <alignment horizontal="right" vertical="center"/>
    </xf>
    <xf numFmtId="0" fontId="11" fillId="0" borderId="2" xfId="2" applyFont="1" applyBorder="1" applyAlignment="1">
      <alignment vertical="center"/>
    </xf>
    <xf numFmtId="0" fontId="11" fillId="0" borderId="2" xfId="2" applyFont="1" applyBorder="1" applyAlignment="1">
      <alignment vertical="center" wrapText="1"/>
    </xf>
    <xf numFmtId="0" fontId="11" fillId="0" borderId="4" xfId="0" applyFont="1" applyBorder="1" applyAlignment="1">
      <alignment vertical="center"/>
    </xf>
    <xf numFmtId="0" fontId="11" fillId="0" borderId="4" xfId="2" applyFont="1" applyBorder="1" applyAlignment="1">
      <alignment horizontal="right" vertical="center"/>
    </xf>
    <xf numFmtId="0" fontId="12" fillId="0" borderId="4" xfId="0" applyFont="1" applyBorder="1" applyAlignment="1">
      <alignment vertical="center"/>
    </xf>
    <xf numFmtId="3" fontId="11" fillId="0" borderId="4" xfId="0" applyNumberFormat="1" applyFont="1" applyBorder="1" applyAlignment="1">
      <alignment horizontal="right" vertical="center"/>
    </xf>
    <xf numFmtId="164" fontId="5" fillId="0" borderId="1" xfId="0" applyNumberFormat="1" applyFont="1" applyBorder="1" applyAlignment="1">
      <alignment horizontal="center" vertical="center"/>
    </xf>
    <xf numFmtId="0" fontId="5" fillId="0" borderId="1" xfId="0" applyFont="1" applyBorder="1" applyAlignment="1">
      <alignment vertical="center" wrapText="1"/>
    </xf>
    <xf numFmtId="0" fontId="14" fillId="0" borderId="0" xfId="0" applyFont="1"/>
    <xf numFmtId="0" fontId="16" fillId="0" borderId="0" xfId="0" applyFont="1"/>
    <xf numFmtId="0" fontId="0" fillId="0" borderId="0" xfId="0" applyFont="1"/>
    <xf numFmtId="4" fontId="5" fillId="0" borderId="1" xfId="0" applyNumberFormat="1" applyFont="1" applyBorder="1" applyAlignment="1">
      <alignment horizontal="center" vertical="center"/>
    </xf>
    <xf numFmtId="0" fontId="3" fillId="0" borderId="1" xfId="0" applyFont="1" applyFill="1" applyBorder="1" applyAlignment="1">
      <alignment vertical="center"/>
    </xf>
    <xf numFmtId="164" fontId="3" fillId="0" borderId="1" xfId="0" applyNumberFormat="1" applyFont="1" applyBorder="1" applyAlignment="1">
      <alignment horizontal="center" vertical="center"/>
    </xf>
    <xf numFmtId="0" fontId="3" fillId="0" borderId="6" xfId="3" applyFont="1" applyBorder="1" applyAlignment="1">
      <alignment horizontal="center" vertical="center"/>
    </xf>
    <xf numFmtId="2" fontId="10" fillId="0" borderId="6" xfId="0" applyNumberFormat="1" applyFont="1" applyBorder="1" applyAlignment="1">
      <alignment horizontal="center" vertical="center"/>
    </xf>
    <xf numFmtId="2" fontId="19" fillId="0" borderId="17" xfId="0" applyNumberFormat="1" applyFont="1" applyBorder="1" applyAlignment="1">
      <alignment vertical="center"/>
    </xf>
    <xf numFmtId="2" fontId="19" fillId="0" borderId="16" xfId="0" applyNumberFormat="1" applyFont="1" applyBorder="1" applyAlignment="1">
      <alignment vertical="center"/>
    </xf>
    <xf numFmtId="2" fontId="19" fillId="0" borderId="19" xfId="0" applyNumberFormat="1" applyFont="1" applyBorder="1" applyAlignment="1">
      <alignment vertical="center"/>
    </xf>
    <xf numFmtId="0" fontId="5" fillId="0" borderId="20" xfId="0" applyFont="1" applyFill="1" applyBorder="1" applyAlignment="1">
      <alignment horizontal="center" vertical="center"/>
    </xf>
    <xf numFmtId="166" fontId="5" fillId="0" borderId="21" xfId="0" applyNumberFormat="1" applyFont="1" applyBorder="1" applyAlignment="1">
      <alignment horizontal="center" vertical="center"/>
    </xf>
    <xf numFmtId="2" fontId="5" fillId="0" borderId="21" xfId="0" applyNumberFormat="1" applyFont="1" applyBorder="1" applyAlignment="1">
      <alignment horizontal="center" vertical="center"/>
    </xf>
    <xf numFmtId="3" fontId="5" fillId="0" borderId="22" xfId="0" applyNumberFormat="1" applyFont="1" applyBorder="1" applyAlignment="1">
      <alignment vertical="center"/>
    </xf>
    <xf numFmtId="0" fontId="5" fillId="0" borderId="0" xfId="0" applyFont="1" applyBorder="1" applyAlignment="1"/>
    <xf numFmtId="166" fontId="5" fillId="0" borderId="23" xfId="0" applyNumberFormat="1" applyFont="1" applyBorder="1" applyAlignment="1">
      <alignment horizontal="center" vertical="center"/>
    </xf>
    <xf numFmtId="4" fontId="5" fillId="0" borderId="21" xfId="0" applyNumberFormat="1" applyFont="1" applyBorder="1" applyAlignment="1">
      <alignment horizontal="center" vertical="center"/>
    </xf>
    <xf numFmtId="3" fontId="5" fillId="0" borderId="1" xfId="0" applyNumberFormat="1" applyFont="1" applyBorder="1" applyAlignment="1">
      <alignment horizontal="center" vertical="center"/>
    </xf>
    <xf numFmtId="0" fontId="5" fillId="0" borderId="1" xfId="0" applyFont="1" applyFill="1" applyBorder="1" applyAlignment="1">
      <alignment horizontal="right" vertical="center"/>
    </xf>
    <xf numFmtId="0" fontId="3" fillId="2" borderId="26" xfId="1" applyFont="1" applyFill="1" applyBorder="1" applyAlignment="1">
      <alignment horizontal="center" vertical="center"/>
    </xf>
    <xf numFmtId="0" fontId="3" fillId="2" borderId="26" xfId="1" applyFont="1" applyFill="1" applyBorder="1" applyAlignment="1">
      <alignment horizontal="center" vertical="center" wrapText="1"/>
    </xf>
    <xf numFmtId="0" fontId="18" fillId="0" borderId="15" xfId="2" applyFont="1" applyBorder="1" applyAlignment="1">
      <alignment vertical="center"/>
    </xf>
    <xf numFmtId="0" fontId="18" fillId="0" borderId="2" xfId="2" applyFont="1" applyBorder="1" applyAlignment="1">
      <alignment vertical="center"/>
    </xf>
    <xf numFmtId="2" fontId="5" fillId="0" borderId="28" xfId="0" applyNumberFormat="1" applyFont="1" applyBorder="1" applyAlignment="1">
      <alignment horizontal="right" vertical="center" wrapText="1"/>
    </xf>
    <xf numFmtId="0" fontId="5" fillId="0" borderId="28" xfId="0" applyFont="1" applyBorder="1" applyAlignment="1">
      <alignment vertical="center" wrapText="1"/>
    </xf>
    <xf numFmtId="0" fontId="22" fillId="0" borderId="0" xfId="0" applyFont="1"/>
    <xf numFmtId="0" fontId="24" fillId="0" borderId="0" xfId="0" applyFont="1" applyAlignment="1">
      <alignment vertical="center"/>
    </xf>
    <xf numFmtId="0" fontId="25" fillId="0" borderId="0" xfId="0" applyFont="1"/>
    <xf numFmtId="0" fontId="5" fillId="0" borderId="28" xfId="0" applyFont="1" applyFill="1" applyBorder="1" applyAlignment="1">
      <alignment vertical="center"/>
    </xf>
    <xf numFmtId="2" fontId="0" fillId="0" borderId="4" xfId="0" applyNumberFormat="1" applyBorder="1" applyAlignment="1">
      <alignment vertical="center"/>
    </xf>
    <xf numFmtId="0" fontId="5" fillId="0" borderId="31" xfId="0" applyFont="1" applyBorder="1" applyAlignment="1">
      <alignment vertical="center" wrapText="1"/>
    </xf>
    <xf numFmtId="3" fontId="1" fillId="0" borderId="2" xfId="0" applyNumberFormat="1" applyFont="1" applyBorder="1" applyAlignment="1">
      <alignment vertical="center"/>
    </xf>
    <xf numFmtId="0" fontId="5" fillId="0" borderId="0" xfId="0" applyFont="1" applyFill="1" applyBorder="1" applyAlignment="1">
      <alignment vertical="center"/>
    </xf>
    <xf numFmtId="164" fontId="5" fillId="0" borderId="0" xfId="0" applyNumberFormat="1" applyFont="1" applyBorder="1" applyAlignment="1">
      <alignment horizontal="center" vertical="center"/>
    </xf>
    <xf numFmtId="164" fontId="5" fillId="0" borderId="39" xfId="0" applyNumberFormat="1" applyFont="1" applyBorder="1" applyAlignment="1">
      <alignment horizontal="center" vertical="center"/>
    </xf>
    <xf numFmtId="0" fontId="5" fillId="0" borderId="39" xfId="0" applyFont="1" applyFill="1" applyBorder="1" applyAlignment="1">
      <alignment vertical="center" wrapText="1"/>
    </xf>
    <xf numFmtId="0" fontId="7" fillId="0" borderId="40" xfId="0" applyFont="1" applyFill="1" applyBorder="1" applyAlignment="1">
      <alignment horizontal="right" vertical="center" wrapText="1"/>
    </xf>
    <xf numFmtId="3" fontId="5" fillId="0" borderId="35" xfId="0" applyNumberFormat="1" applyFont="1" applyBorder="1" applyAlignment="1">
      <alignment horizontal="center" vertical="center"/>
    </xf>
    <xf numFmtId="0" fontId="5" fillId="0" borderId="45" xfId="0" applyFont="1" applyFill="1" applyBorder="1" applyAlignment="1">
      <alignment vertical="center"/>
    </xf>
    <xf numFmtId="2" fontId="0" fillId="0" borderId="4" xfId="0" applyNumberFormat="1" applyBorder="1" applyAlignment="1"/>
    <xf numFmtId="2" fontId="0" fillId="0" borderId="4" xfId="0" applyNumberFormat="1" applyBorder="1" applyAlignment="1">
      <alignment horizontal="right"/>
    </xf>
    <xf numFmtId="1" fontId="1" fillId="0" borderId="4" xfId="0" applyNumberFormat="1" applyFont="1" applyBorder="1" applyAlignment="1">
      <alignment vertical="center"/>
    </xf>
    <xf numFmtId="0" fontId="3" fillId="0" borderId="28" xfId="0" applyFont="1" applyBorder="1" applyAlignment="1">
      <alignment vertical="center" wrapText="1"/>
    </xf>
    <xf numFmtId="0" fontId="28" fillId="0" borderId="0" xfId="0" applyFont="1"/>
    <xf numFmtId="164" fontId="5" fillId="0" borderId="32" xfId="0" applyNumberFormat="1" applyFont="1" applyBorder="1" applyAlignment="1">
      <alignment horizontal="center" vertical="center"/>
    </xf>
    <xf numFmtId="0" fontId="3" fillId="0" borderId="0" xfId="0" applyFont="1" applyFill="1" applyBorder="1" applyAlignment="1">
      <alignment vertical="center"/>
    </xf>
    <xf numFmtId="164" fontId="3" fillId="0" borderId="32" xfId="0" applyNumberFormat="1" applyFont="1" applyBorder="1" applyAlignment="1">
      <alignment horizontal="center" vertical="center"/>
    </xf>
    <xf numFmtId="0" fontId="3" fillId="0" borderId="32" xfId="0" applyFont="1" applyFill="1" applyBorder="1" applyAlignment="1">
      <alignment vertical="center"/>
    </xf>
    <xf numFmtId="0" fontId="5" fillId="0" borderId="48" xfId="0" applyFont="1" applyBorder="1" applyAlignment="1">
      <alignment vertical="center" wrapText="1"/>
    </xf>
    <xf numFmtId="0" fontId="5" fillId="0" borderId="32" xfId="0" applyFont="1" applyFill="1" applyBorder="1" applyAlignment="1">
      <alignment vertical="center" wrapText="1"/>
    </xf>
    <xf numFmtId="0" fontId="5" fillId="0" borderId="49" xfId="0" applyFont="1" applyBorder="1" applyAlignment="1">
      <alignment vertical="center" wrapText="1"/>
    </xf>
    <xf numFmtId="0" fontId="5" fillId="0" borderId="32" xfId="0" applyFont="1" applyFill="1" applyBorder="1" applyAlignment="1">
      <alignment vertical="center"/>
    </xf>
    <xf numFmtId="4" fontId="5" fillId="0" borderId="32" xfId="0" applyNumberFormat="1" applyFont="1" applyBorder="1" applyAlignment="1">
      <alignment horizontal="center" vertical="center"/>
    </xf>
    <xf numFmtId="3" fontId="5" fillId="0" borderId="32" xfId="0" applyNumberFormat="1" applyFont="1" applyBorder="1" applyAlignment="1">
      <alignment horizontal="center" vertical="center"/>
    </xf>
    <xf numFmtId="0" fontId="5" fillId="0" borderId="49" xfId="0" applyFont="1" applyFill="1" applyBorder="1" applyAlignment="1">
      <alignment vertical="center" wrapText="1"/>
    </xf>
    <xf numFmtId="4" fontId="29" fillId="0" borderId="32" xfId="0" applyNumberFormat="1" applyFont="1" applyBorder="1" applyAlignment="1">
      <alignment horizontal="center" vertical="center"/>
    </xf>
    <xf numFmtId="0" fontId="7" fillId="0" borderId="32" xfId="0" applyFont="1" applyFill="1" applyBorder="1" applyAlignment="1">
      <alignment horizontal="right" vertical="center" wrapText="1"/>
    </xf>
    <xf numFmtId="0" fontId="7" fillId="0" borderId="49" xfId="0" applyFont="1" applyFill="1" applyBorder="1" applyAlignment="1">
      <alignment horizontal="right" vertical="center" wrapText="1"/>
    </xf>
    <xf numFmtId="0" fontId="3" fillId="2" borderId="32" xfId="1" applyFont="1" applyFill="1" applyBorder="1" applyAlignment="1">
      <alignment horizontal="center" vertical="center"/>
    </xf>
    <xf numFmtId="0" fontId="3" fillId="2" borderId="32" xfId="1" applyFont="1" applyFill="1" applyBorder="1" applyAlignment="1">
      <alignment horizontal="center" vertical="center" wrapText="1"/>
    </xf>
    <xf numFmtId="2" fontId="23" fillId="0" borderId="32" xfId="0" applyNumberFormat="1" applyFont="1" applyFill="1" applyBorder="1" applyAlignment="1">
      <alignment horizontal="right" vertical="center" wrapText="1"/>
    </xf>
    <xf numFmtId="4" fontId="30" fillId="0" borderId="32" xfId="0" applyNumberFormat="1" applyFont="1" applyBorder="1" applyAlignment="1">
      <alignment horizontal="center" vertical="center"/>
    </xf>
    <xf numFmtId="0" fontId="7" fillId="0" borderId="32" xfId="0" applyFont="1" applyFill="1" applyBorder="1" applyAlignment="1">
      <alignment horizontal="right" vertical="center" wrapText="1"/>
    </xf>
    <xf numFmtId="3" fontId="0" fillId="0" borderId="0" xfId="0" applyNumberFormat="1"/>
    <xf numFmtId="0" fontId="35" fillId="0" borderId="0" xfId="0" applyFont="1" applyAlignment="1">
      <alignment vertical="center"/>
    </xf>
    <xf numFmtId="0" fontId="37" fillId="2" borderId="53" xfId="0" applyFont="1" applyFill="1" applyBorder="1" applyAlignment="1">
      <alignment horizontal="center" vertical="center"/>
    </xf>
    <xf numFmtId="0" fontId="37" fillId="2" borderId="53" xfId="0" applyFont="1" applyFill="1" applyBorder="1" applyAlignment="1">
      <alignment horizontal="center" vertical="center" wrapText="1"/>
    </xf>
    <xf numFmtId="0" fontId="36" fillId="0" borderId="53" xfId="3" applyFont="1" applyFill="1" applyBorder="1" applyAlignment="1">
      <alignment horizontal="right" vertical="center"/>
    </xf>
    <xf numFmtId="0" fontId="36" fillId="0" borderId="53" xfId="3" applyFont="1" applyFill="1" applyBorder="1" applyAlignment="1">
      <alignment horizontal="left" vertical="center"/>
    </xf>
    <xf numFmtId="3" fontId="36" fillId="0" borderId="57" xfId="3" applyNumberFormat="1" applyFont="1" applyFill="1" applyBorder="1" applyAlignment="1">
      <alignment horizontal="center" vertical="center"/>
    </xf>
    <xf numFmtId="0" fontId="38" fillId="0" borderId="0" xfId="0" applyFont="1"/>
    <xf numFmtId="0" fontId="36" fillId="2" borderId="53" xfId="0" applyFont="1" applyFill="1" applyBorder="1" applyAlignment="1">
      <alignment horizontal="center" vertical="center"/>
    </xf>
    <xf numFmtId="0" fontId="36" fillId="2" borderId="53" xfId="0" applyFont="1" applyFill="1" applyBorder="1" applyAlignment="1">
      <alignment horizontal="center" vertical="center" wrapText="1"/>
    </xf>
    <xf numFmtId="0" fontId="36" fillId="0" borderId="60" xfId="3" applyFont="1" applyFill="1" applyBorder="1" applyAlignment="1">
      <alignment horizontal="right" vertical="center"/>
    </xf>
    <xf numFmtId="0" fontId="36" fillId="0" borderId="60" xfId="3" applyFont="1" applyFill="1" applyBorder="1" applyAlignment="1">
      <alignment horizontal="left" vertical="center"/>
    </xf>
    <xf numFmtId="0" fontId="36" fillId="0" borderId="61" xfId="3" applyFont="1" applyFill="1" applyBorder="1" applyAlignment="1">
      <alignment horizontal="right" vertical="center"/>
    </xf>
    <xf numFmtId="0" fontId="36" fillId="0" borderId="61" xfId="3" applyFont="1" applyFill="1" applyBorder="1" applyAlignment="1">
      <alignment horizontal="left" vertical="center"/>
    </xf>
    <xf numFmtId="3" fontId="36" fillId="0" borderId="62" xfId="3" applyNumberFormat="1" applyFont="1" applyFill="1" applyBorder="1" applyAlignment="1">
      <alignment horizontal="center" vertical="center"/>
    </xf>
    <xf numFmtId="0" fontId="23" fillId="0" borderId="18" xfId="0" applyFont="1" applyBorder="1" applyAlignment="1">
      <alignment horizontal="center" vertical="center"/>
    </xf>
    <xf numFmtId="0" fontId="5" fillId="0" borderId="49" xfId="0" applyFont="1" applyFill="1" applyBorder="1" applyAlignment="1">
      <alignment horizontal="center" vertical="center"/>
    </xf>
    <xf numFmtId="0" fontId="5" fillId="0" borderId="47" xfId="0" applyFont="1" applyFill="1" applyBorder="1" applyAlignment="1">
      <alignment horizontal="center" vertical="center"/>
    </xf>
    <xf numFmtId="2" fontId="5" fillId="0" borderId="25" xfId="0" applyNumberFormat="1" applyFont="1" applyBorder="1" applyAlignment="1">
      <alignment horizontal="center" vertical="center"/>
    </xf>
    <xf numFmtId="2" fontId="5" fillId="0" borderId="27" xfId="0" applyNumberFormat="1" applyFont="1" applyBorder="1" applyAlignment="1">
      <alignment horizontal="center" vertical="center"/>
    </xf>
    <xf numFmtId="2" fontId="5" fillId="0" borderId="24" xfId="0" applyNumberFormat="1" applyFont="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21" fillId="0" borderId="50" xfId="0" applyFont="1" applyBorder="1" applyAlignment="1">
      <alignment horizontal="right" vertical="center" wrapText="1"/>
    </xf>
    <xf numFmtId="0" fontId="21" fillId="0" borderId="46" xfId="0" applyFont="1" applyBorder="1" applyAlignment="1">
      <alignment horizontal="right" vertical="center" wrapText="1"/>
    </xf>
    <xf numFmtId="0" fontId="21" fillId="0" borderId="51" xfId="0" applyFont="1" applyBorder="1" applyAlignment="1">
      <alignment horizontal="right" vertical="center" wrapText="1"/>
    </xf>
    <xf numFmtId="3" fontId="5" fillId="0" borderId="50" xfId="0" applyNumberFormat="1" applyFont="1" applyBorder="1" applyAlignment="1">
      <alignment horizontal="center" vertical="center"/>
    </xf>
    <xf numFmtId="3" fontId="5" fillId="0" borderId="51" xfId="0" applyNumberFormat="1" applyFont="1" applyBorder="1" applyAlignment="1">
      <alignment horizontal="center" vertical="center"/>
    </xf>
    <xf numFmtId="0" fontId="23" fillId="0" borderId="0" xfId="0" applyFont="1" applyBorder="1" applyAlignment="1">
      <alignment horizontal="center" vertical="center"/>
    </xf>
    <xf numFmtId="0" fontId="5" fillId="0" borderId="48"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47" xfId="0" applyFont="1" applyFill="1" applyBorder="1" applyAlignment="1">
      <alignment horizontal="right" vertical="center"/>
    </xf>
    <xf numFmtId="0" fontId="5" fillId="0" borderId="29"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4" xfId="0" applyFont="1" applyFill="1" applyBorder="1" applyAlignment="1">
      <alignment horizontal="center" vertical="center"/>
    </xf>
    <xf numFmtId="3" fontId="5" fillId="0" borderId="25" xfId="0" applyNumberFormat="1" applyFont="1" applyBorder="1" applyAlignment="1">
      <alignment horizontal="center" vertical="center"/>
    </xf>
    <xf numFmtId="3" fontId="5" fillId="0" borderId="24" xfId="0" applyNumberFormat="1" applyFont="1" applyBorder="1" applyAlignment="1">
      <alignment horizontal="center" vertical="center"/>
    </xf>
    <xf numFmtId="0" fontId="26" fillId="4" borderId="0" xfId="0" applyFont="1" applyFill="1" applyBorder="1" applyAlignment="1">
      <alignment horizontal="center" vertical="center"/>
    </xf>
    <xf numFmtId="0" fontId="5" fillId="0" borderId="25" xfId="0" applyFont="1" applyFill="1" applyBorder="1" applyAlignment="1">
      <alignment horizontal="center" vertical="center"/>
    </xf>
    <xf numFmtId="2" fontId="20" fillId="0" borderId="25"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4" xfId="0" applyNumberFormat="1" applyFont="1" applyBorder="1" applyAlignment="1">
      <alignment horizontal="center" vertical="center"/>
    </xf>
    <xf numFmtId="2" fontId="5" fillId="0" borderId="49" xfId="0" applyNumberFormat="1" applyFont="1" applyBorder="1" applyAlignment="1">
      <alignment horizontal="center" vertical="center"/>
    </xf>
    <xf numFmtId="2" fontId="5" fillId="0" borderId="46" xfId="0" applyNumberFormat="1" applyFont="1" applyBorder="1" applyAlignment="1">
      <alignment horizontal="center" vertical="center"/>
    </xf>
    <xf numFmtId="2" fontId="5" fillId="0" borderId="47" xfId="0" applyNumberFormat="1" applyFont="1" applyBorder="1" applyAlignment="1">
      <alignment horizontal="center" vertical="center"/>
    </xf>
    <xf numFmtId="0" fontId="23" fillId="0" borderId="4" xfId="0" applyFont="1" applyBorder="1" applyAlignment="1">
      <alignment horizontal="center" vertical="center"/>
    </xf>
    <xf numFmtId="2" fontId="5" fillId="0" borderId="8" xfId="0" applyNumberFormat="1" applyFont="1" applyBorder="1" applyAlignment="1">
      <alignment horizontal="center" vertical="center"/>
    </xf>
    <xf numFmtId="2" fontId="31" fillId="0" borderId="8"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0" borderId="5" xfId="0" applyNumberFormat="1" applyFont="1" applyBorder="1" applyAlignment="1">
      <alignment horizontal="center" vertical="center"/>
    </xf>
    <xf numFmtId="2" fontId="20" fillId="0" borderId="43" xfId="0" applyNumberFormat="1" applyFont="1" applyBorder="1" applyAlignment="1">
      <alignment horizontal="center" vertical="center"/>
    </xf>
    <xf numFmtId="2" fontId="20" fillId="0" borderId="8" xfId="0" applyNumberFormat="1" applyFont="1" applyBorder="1" applyAlignment="1">
      <alignment horizontal="center" vertical="center"/>
    </xf>
    <xf numFmtId="2" fontId="20" fillId="0" borderId="44" xfId="0" applyNumberFormat="1" applyFont="1" applyBorder="1" applyAlignment="1">
      <alignment horizontal="center" vertical="center"/>
    </xf>
    <xf numFmtId="2" fontId="5" fillId="0" borderId="33" xfId="0" applyNumberFormat="1" applyFont="1" applyBorder="1" applyAlignment="1">
      <alignment horizontal="center" vertical="center"/>
    </xf>
    <xf numFmtId="2" fontId="5" fillId="0" borderId="30" xfId="0" applyNumberFormat="1" applyFont="1" applyBorder="1" applyAlignment="1">
      <alignment horizontal="center" vertical="center"/>
    </xf>
    <xf numFmtId="2" fontId="5" fillId="0" borderId="34" xfId="0" applyNumberFormat="1" applyFont="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11" fillId="0" borderId="14" xfId="2" applyFont="1" applyBorder="1" applyAlignment="1">
      <alignment horizontal="right" vertical="center"/>
    </xf>
    <xf numFmtId="0" fontId="11" fillId="0" borderId="2" xfId="2" applyFont="1" applyBorder="1" applyAlignment="1">
      <alignment horizontal="right" vertical="center"/>
    </xf>
    <xf numFmtId="0" fontId="11" fillId="0" borderId="14" xfId="0" applyFont="1" applyBorder="1" applyAlignment="1">
      <alignment horizontal="right" vertical="center"/>
    </xf>
    <xf numFmtId="0" fontId="11" fillId="0" borderId="15" xfId="0" applyFont="1" applyBorder="1" applyAlignment="1">
      <alignment horizontal="right" vertical="center"/>
    </xf>
    <xf numFmtId="0" fontId="11" fillId="0" borderId="2" xfId="0" applyFont="1" applyBorder="1" applyAlignment="1">
      <alignment horizontal="right" vertical="center"/>
    </xf>
    <xf numFmtId="4" fontId="33" fillId="0" borderId="14" xfId="0" applyNumberFormat="1" applyFont="1" applyBorder="1" applyAlignment="1">
      <alignment horizontal="right" vertical="center"/>
    </xf>
    <xf numFmtId="4" fontId="33" fillId="0" borderId="2" xfId="0" applyNumberFormat="1" applyFont="1" applyBorder="1" applyAlignment="1">
      <alignment horizontal="right" vertical="center"/>
    </xf>
    <xf numFmtId="3" fontId="11" fillId="0" borderId="14" xfId="0" applyNumberFormat="1" applyFont="1" applyBorder="1" applyAlignment="1">
      <alignment horizontal="right" vertical="center"/>
    </xf>
    <xf numFmtId="3" fontId="11" fillId="0" borderId="15" xfId="0" applyNumberFormat="1" applyFont="1" applyBorder="1" applyAlignment="1">
      <alignment horizontal="right" vertical="center"/>
    </xf>
    <xf numFmtId="3" fontId="11" fillId="0" borderId="2" xfId="0" applyNumberFormat="1" applyFont="1" applyBorder="1" applyAlignment="1">
      <alignment horizontal="right" vertical="center"/>
    </xf>
    <xf numFmtId="1" fontId="1" fillId="0" borderId="14" xfId="0" applyNumberFormat="1" applyFont="1" applyBorder="1" applyAlignment="1">
      <alignment horizontal="right" vertical="center"/>
    </xf>
    <xf numFmtId="1" fontId="1" fillId="0" borderId="15" xfId="0" applyNumberFormat="1" applyFont="1" applyBorder="1" applyAlignment="1">
      <alignment horizontal="right" vertical="center"/>
    </xf>
    <xf numFmtId="164" fontId="32" fillId="0" borderId="49" xfId="0" applyNumberFormat="1" applyFont="1" applyBorder="1" applyAlignment="1">
      <alignment horizontal="right" vertical="center" wrapText="1"/>
    </xf>
    <xf numFmtId="164" fontId="32" fillId="0" borderId="46" xfId="0" applyNumberFormat="1" applyFont="1" applyBorder="1" applyAlignment="1">
      <alignment horizontal="right" vertical="center" wrapText="1"/>
    </xf>
    <xf numFmtId="164" fontId="32" fillId="0" borderId="47" xfId="0" applyNumberFormat="1" applyFont="1" applyBorder="1" applyAlignment="1">
      <alignment horizontal="right" vertical="center" wrapText="1"/>
    </xf>
    <xf numFmtId="0" fontId="7" fillId="0" borderId="32" xfId="0" applyFont="1" applyFill="1" applyBorder="1" applyAlignment="1">
      <alignment horizontal="right" vertical="center" wrapText="1"/>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21" fillId="0" borderId="36" xfId="0" applyNumberFormat="1" applyFont="1" applyBorder="1" applyAlignment="1">
      <alignment horizontal="right" vertical="center" readingOrder="2"/>
    </xf>
    <xf numFmtId="0" fontId="21" fillId="0" borderId="35" xfId="0" applyNumberFormat="1" applyFont="1" applyBorder="1" applyAlignment="1">
      <alignment horizontal="right" vertical="center" readingOrder="2"/>
    </xf>
    <xf numFmtId="0" fontId="34" fillId="0" borderId="50" xfId="0" applyFont="1" applyFill="1" applyBorder="1" applyAlignment="1">
      <alignment horizontal="right" vertical="center" wrapText="1"/>
    </xf>
    <xf numFmtId="0" fontId="34" fillId="0" borderId="46" xfId="0" applyFont="1" applyFill="1" applyBorder="1" applyAlignment="1">
      <alignment horizontal="right" vertical="center" wrapText="1"/>
    </xf>
    <xf numFmtId="0" fontId="34" fillId="0" borderId="51" xfId="0" applyFont="1" applyFill="1" applyBorder="1" applyAlignment="1">
      <alignment horizontal="right" vertical="center" wrapText="1"/>
    </xf>
    <xf numFmtId="3" fontId="5" fillId="0" borderId="41" xfId="0" applyNumberFormat="1" applyFont="1" applyBorder="1" applyAlignment="1">
      <alignment horizontal="center" vertical="center"/>
    </xf>
    <xf numFmtId="3" fontId="5" fillId="0" borderId="42" xfId="0" applyNumberFormat="1" applyFont="1" applyBorder="1" applyAlignment="1">
      <alignment horizontal="center" vertical="center"/>
    </xf>
    <xf numFmtId="0" fontId="36" fillId="0" borderId="54" xfId="0" applyFont="1" applyBorder="1" applyAlignment="1">
      <alignment horizontal="center" vertical="center"/>
    </xf>
    <xf numFmtId="0" fontId="36" fillId="0" borderId="55" xfId="0" applyFont="1" applyBorder="1" applyAlignment="1">
      <alignment horizontal="center" vertical="center"/>
    </xf>
    <xf numFmtId="0" fontId="36" fillId="0" borderId="56" xfId="0" applyFont="1" applyBorder="1" applyAlignment="1">
      <alignment horizontal="center" vertical="center"/>
    </xf>
    <xf numFmtId="0" fontId="36" fillId="0" borderId="65" xfId="3" applyFont="1" applyFill="1" applyBorder="1" applyAlignment="1">
      <alignment horizontal="center" vertical="center"/>
    </xf>
    <xf numFmtId="0" fontId="36" fillId="0" borderId="66" xfId="3" applyFont="1" applyFill="1" applyBorder="1" applyAlignment="1">
      <alignment horizontal="center" vertical="center"/>
    </xf>
    <xf numFmtId="0" fontId="35" fillId="0" borderId="0" xfId="0" applyFont="1" applyAlignment="1">
      <alignment horizontal="right" vertical="center"/>
    </xf>
    <xf numFmtId="0" fontId="36" fillId="0" borderId="0" xfId="0" applyFont="1" applyAlignment="1">
      <alignment horizontal="right" vertical="center"/>
    </xf>
    <xf numFmtId="0" fontId="35" fillId="0" borderId="52" xfId="0" applyFont="1" applyBorder="1" applyAlignment="1">
      <alignment horizontal="right" vertical="center"/>
    </xf>
    <xf numFmtId="0" fontId="36" fillId="0" borderId="58" xfId="0" applyFont="1" applyFill="1" applyBorder="1" applyAlignment="1">
      <alignment horizontal="center" vertical="center"/>
    </xf>
    <xf numFmtId="0" fontId="36" fillId="0" borderId="59" xfId="0" applyFont="1" applyFill="1" applyBorder="1" applyAlignment="1">
      <alignment horizontal="center" vertical="center"/>
    </xf>
    <xf numFmtId="0" fontId="36" fillId="0" borderId="63" xfId="0" applyFont="1" applyFill="1" applyBorder="1" applyAlignment="1">
      <alignment horizontal="center" vertical="center"/>
    </xf>
    <xf numFmtId="0" fontId="36" fillId="0" borderId="64" xfId="0" applyFont="1" applyFill="1" applyBorder="1" applyAlignment="1">
      <alignment horizontal="center" vertical="center"/>
    </xf>
    <xf numFmtId="0" fontId="36" fillId="0" borderId="58" xfId="3" applyFont="1" applyFill="1" applyBorder="1" applyAlignment="1">
      <alignment horizontal="center" vertical="center"/>
    </xf>
    <xf numFmtId="0" fontId="36" fillId="0" borderId="59" xfId="3" applyFont="1" applyFill="1" applyBorder="1" applyAlignment="1">
      <alignment horizontal="center" vertical="center"/>
    </xf>
    <xf numFmtId="2" fontId="4" fillId="0" borderId="12" xfId="0" applyNumberFormat="1" applyFont="1" applyBorder="1" applyAlignment="1">
      <alignment horizontal="center"/>
    </xf>
    <xf numFmtId="2" fontId="4" fillId="0" borderId="11" xfId="0" applyNumberFormat="1" applyFont="1" applyBorder="1" applyAlignment="1">
      <alignment horizontal="center"/>
    </xf>
    <xf numFmtId="2" fontId="4" fillId="0" borderId="13" xfId="0" applyNumberFormat="1" applyFont="1" applyBorder="1" applyAlignment="1">
      <alignment horizontal="center"/>
    </xf>
    <xf numFmtId="0" fontId="9" fillId="0" borderId="11" xfId="0" applyFont="1" applyBorder="1" applyAlignment="1">
      <alignment horizontal="center"/>
    </xf>
    <xf numFmtId="2" fontId="4" fillId="0" borderId="37" xfId="0" applyNumberFormat="1" applyFont="1" applyBorder="1" applyAlignment="1">
      <alignment horizontal="center"/>
    </xf>
    <xf numFmtId="2" fontId="4" fillId="0" borderId="0" xfId="0" applyNumberFormat="1" applyFont="1" applyBorder="1" applyAlignment="1">
      <alignment horizontal="center"/>
    </xf>
    <xf numFmtId="2" fontId="4" fillId="0" borderId="38" xfId="0" applyNumberFormat="1" applyFont="1" applyBorder="1" applyAlignment="1">
      <alignment horizontal="center"/>
    </xf>
    <xf numFmtId="164" fontId="27" fillId="0" borderId="40" xfId="0" applyNumberFormat="1" applyFont="1" applyBorder="1" applyAlignment="1">
      <alignment horizontal="right" vertical="center" wrapText="1"/>
    </xf>
    <xf numFmtId="0" fontId="13" fillId="0" borderId="18" xfId="3" applyFont="1" applyBorder="1" applyAlignment="1">
      <alignment horizontal="center" vertical="center"/>
    </xf>
    <xf numFmtId="164" fontId="5" fillId="0" borderId="48" xfId="0" applyNumberFormat="1" applyFont="1" applyBorder="1" applyAlignment="1">
      <alignment horizontal="right" vertical="center" wrapText="1"/>
    </xf>
    <xf numFmtId="164" fontId="5" fillId="0" borderId="47" xfId="0" applyNumberFormat="1" applyFont="1" applyBorder="1" applyAlignment="1">
      <alignment horizontal="right" vertical="center" wrapText="1"/>
    </xf>
    <xf numFmtId="165" fontId="5" fillId="3" borderId="10" xfId="3" applyNumberFormat="1" applyFont="1" applyFill="1" applyBorder="1" applyAlignment="1">
      <alignment horizontal="right" vertical="center"/>
    </xf>
    <xf numFmtId="165" fontId="5" fillId="3" borderId="9" xfId="3" applyNumberFormat="1" applyFont="1" applyFill="1" applyBorder="1" applyAlignment="1">
      <alignment horizontal="right" vertical="center"/>
    </xf>
    <xf numFmtId="164" fontId="5" fillId="0" borderId="49" xfId="0" applyNumberFormat="1" applyFont="1" applyBorder="1" applyAlignment="1">
      <alignment horizontal="right" vertical="center" wrapText="1"/>
    </xf>
    <xf numFmtId="164" fontId="5" fillId="0" borderId="41" xfId="0" applyNumberFormat="1" applyFont="1" applyFill="1" applyBorder="1" applyAlignment="1">
      <alignment horizontal="right" vertical="center" wrapText="1"/>
    </xf>
    <xf numFmtId="164" fontId="5" fillId="0" borderId="34" xfId="0" applyNumberFormat="1" applyFont="1" applyFill="1" applyBorder="1" applyAlignment="1">
      <alignment horizontal="right" vertical="center" wrapText="1"/>
    </xf>
    <xf numFmtId="164" fontId="15" fillId="0" borderId="0" xfId="0" applyNumberFormat="1" applyFont="1" applyBorder="1" applyAlignment="1">
      <alignment horizontal="center" vertical="center" wrapText="1"/>
    </xf>
    <xf numFmtId="165" fontId="8" fillId="3" borderId="18" xfId="3" applyNumberFormat="1" applyFont="1" applyFill="1" applyBorder="1" applyAlignment="1">
      <alignment horizontal="right" vertical="center"/>
    </xf>
    <xf numFmtId="164" fontId="5" fillId="0" borderId="41" xfId="0" applyNumberFormat="1" applyFont="1" applyBorder="1" applyAlignment="1">
      <alignment horizontal="right" vertical="center" wrapText="1"/>
    </xf>
    <xf numFmtId="164" fontId="5" fillId="0" borderId="34" xfId="0" applyNumberFormat="1" applyFont="1" applyBorder="1" applyAlignment="1">
      <alignment horizontal="right" vertical="center" wrapText="1"/>
    </xf>
  </cellXfs>
  <cellStyles count="5">
    <cellStyle name="Normal" xfId="0" builtinId="0"/>
    <cellStyle name="Normal 112" xfId="1"/>
    <cellStyle name="Normal 112 2" xfId="3"/>
    <cellStyle name="Normal 2 2" xfId="4"/>
    <cellStyle name="Normal 25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10</xdr:col>
      <xdr:colOff>323849</xdr:colOff>
      <xdr:row>0</xdr:row>
      <xdr:rowOff>9525</xdr:rowOff>
    </xdr:from>
    <xdr:to>
      <xdr:col>13</xdr:col>
      <xdr:colOff>962025</xdr:colOff>
      <xdr:row>2</xdr:row>
      <xdr:rowOff>57150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07925" y="9525"/>
          <a:ext cx="2819401"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5"/>
  <sheetViews>
    <sheetView rightToLeft="1" tabSelected="1" topLeftCell="A70" zoomScaleNormal="100" workbookViewId="0">
      <selection activeCell="M77" sqref="M77:M81"/>
    </sheetView>
  </sheetViews>
  <sheetFormatPr defaultRowHeight="14.25" x14ac:dyDescent="0.2"/>
  <cols>
    <col min="1" max="1" width="0.875" customWidth="1"/>
    <col min="2" max="2" width="20.875" customWidth="1"/>
    <col min="3" max="3" width="7" customWidth="1"/>
    <col min="4" max="4" width="8.375" customWidth="1"/>
    <col min="5" max="5" width="8.125" customWidth="1"/>
    <col min="6" max="6" width="8.625" customWidth="1"/>
    <col min="7" max="7" width="8.5" customWidth="1"/>
    <col min="8" max="8" width="7.5" customWidth="1"/>
    <col min="9" max="9" width="8.25" customWidth="1"/>
    <col min="10" max="10" width="7" customWidth="1"/>
    <col min="11" max="11" width="6.625" customWidth="1"/>
    <col min="12" max="12" width="7.125" customWidth="1"/>
    <col min="13" max="13" width="14.875" customWidth="1"/>
    <col min="14" max="14" width="14.75" customWidth="1"/>
  </cols>
  <sheetData>
    <row r="1" spans="2:15" ht="30.75" customHeight="1" x14ac:dyDescent="0.2">
      <c r="B1" s="23" t="s">
        <v>42</v>
      </c>
      <c r="C1" s="24"/>
      <c r="D1" s="25"/>
      <c r="E1" s="1"/>
      <c r="F1" s="1"/>
      <c r="G1" s="1"/>
      <c r="H1" s="1"/>
      <c r="I1" s="1"/>
      <c r="J1" s="1"/>
      <c r="K1" s="1"/>
      <c r="L1" s="1"/>
      <c r="M1" s="1"/>
      <c r="N1" s="1"/>
    </row>
    <row r="2" spans="2:15" ht="45" customHeight="1" x14ac:dyDescent="0.2">
      <c r="B2" s="37" t="s">
        <v>299</v>
      </c>
      <c r="C2" s="37"/>
      <c r="D2" s="38"/>
      <c r="E2" s="2"/>
      <c r="F2" s="2"/>
      <c r="G2" s="2"/>
      <c r="H2" s="2"/>
      <c r="I2" s="2"/>
      <c r="J2" s="2"/>
      <c r="K2" s="2"/>
      <c r="L2" s="2"/>
      <c r="M2" s="2"/>
      <c r="N2" s="2"/>
    </row>
    <row r="3" spans="2:15" ht="32.25" customHeight="1" x14ac:dyDescent="0.2">
      <c r="B3" s="6" t="s">
        <v>43</v>
      </c>
      <c r="C3" s="144">
        <v>3600890433.3699999</v>
      </c>
      <c r="D3" s="145"/>
      <c r="E3" s="146"/>
      <c r="F3" s="47"/>
      <c r="G3" s="2"/>
      <c r="H3" s="2"/>
      <c r="I3" s="2"/>
      <c r="J3" s="2"/>
      <c r="K3" s="2"/>
      <c r="L3" s="137" t="s">
        <v>47</v>
      </c>
      <c r="M3" s="138"/>
      <c r="N3" s="12">
        <v>35</v>
      </c>
    </row>
    <row r="4" spans="2:15" ht="29.25" customHeight="1" x14ac:dyDescent="0.2">
      <c r="B4" s="6" t="s">
        <v>41</v>
      </c>
      <c r="C4" s="144">
        <v>3578061881</v>
      </c>
      <c r="D4" s="145"/>
      <c r="E4" s="146"/>
      <c r="F4" s="47"/>
      <c r="G4" s="2"/>
      <c r="H4" s="2"/>
      <c r="I4" s="2"/>
      <c r="J4" s="2"/>
      <c r="K4" s="2"/>
      <c r="L4" s="10" t="s">
        <v>48</v>
      </c>
      <c r="M4" s="45"/>
      <c r="N4" s="12">
        <v>8</v>
      </c>
    </row>
    <row r="5" spans="2:15" ht="33" customHeight="1" x14ac:dyDescent="0.2">
      <c r="B5" s="7" t="s">
        <v>10</v>
      </c>
      <c r="C5" s="147">
        <v>340</v>
      </c>
      <c r="D5" s="148"/>
      <c r="E5" s="148"/>
      <c r="F5" s="57"/>
      <c r="G5" s="2"/>
      <c r="H5" s="2"/>
      <c r="I5" s="2"/>
      <c r="J5" s="2"/>
      <c r="K5" s="2"/>
      <c r="L5" s="10" t="s">
        <v>49</v>
      </c>
      <c r="M5" s="45"/>
      <c r="N5" s="9">
        <v>5</v>
      </c>
    </row>
    <row r="6" spans="2:15" ht="27.75" customHeight="1" x14ac:dyDescent="0.2">
      <c r="B6" s="8" t="s">
        <v>44</v>
      </c>
      <c r="C6" s="139">
        <v>591.54</v>
      </c>
      <c r="D6" s="140"/>
      <c r="E6" s="141"/>
      <c r="F6" s="55"/>
      <c r="G6" s="2"/>
      <c r="H6" s="2"/>
      <c r="I6" s="2"/>
      <c r="J6" s="2"/>
      <c r="K6" s="2"/>
      <c r="L6" s="10" t="s">
        <v>50</v>
      </c>
      <c r="M6" s="11"/>
      <c r="N6" s="9">
        <v>2</v>
      </c>
    </row>
    <row r="7" spans="2:15" ht="33" customHeight="1" x14ac:dyDescent="0.2">
      <c r="B7" s="7" t="s">
        <v>45</v>
      </c>
      <c r="C7" s="142">
        <v>0.42</v>
      </c>
      <c r="D7" s="143"/>
      <c r="E7" s="56"/>
      <c r="F7" s="55"/>
      <c r="G7" s="2"/>
      <c r="H7" s="2"/>
      <c r="I7" s="2"/>
      <c r="J7" s="2"/>
      <c r="K7" s="2"/>
      <c r="L7" s="10" t="s">
        <v>51</v>
      </c>
      <c r="M7" s="11"/>
      <c r="N7" s="12">
        <v>25</v>
      </c>
    </row>
    <row r="8" spans="2:15" ht="33" customHeight="1" x14ac:dyDescent="0.2">
      <c r="B8" s="6" t="s">
        <v>46</v>
      </c>
      <c r="C8" s="9">
        <v>101</v>
      </c>
      <c r="E8" s="2"/>
      <c r="F8" s="2"/>
      <c r="G8" s="2"/>
      <c r="H8" s="2"/>
      <c r="I8" s="2"/>
      <c r="J8" s="2"/>
      <c r="K8" s="2"/>
      <c r="L8" s="10" t="s">
        <v>52</v>
      </c>
      <c r="M8" s="45"/>
      <c r="N8" s="12">
        <v>39</v>
      </c>
      <c r="O8" s="79"/>
    </row>
    <row r="9" spans="2:15" ht="25.5" customHeight="1" x14ac:dyDescent="0.2">
      <c r="B9" s="127" t="s">
        <v>300</v>
      </c>
      <c r="C9" s="127"/>
      <c r="D9" s="127"/>
      <c r="E9" s="127"/>
      <c r="F9" s="127"/>
      <c r="G9" s="127"/>
      <c r="H9" s="127"/>
      <c r="I9" s="127"/>
      <c r="J9" s="127"/>
      <c r="K9" s="127"/>
      <c r="L9" s="127"/>
      <c r="M9" s="127"/>
      <c r="N9" s="128"/>
    </row>
    <row r="10" spans="2:15" ht="31.5" customHeight="1" x14ac:dyDescent="0.2">
      <c r="B10" s="35" t="s">
        <v>4</v>
      </c>
      <c r="C10" s="36" t="s">
        <v>5</v>
      </c>
      <c r="D10" s="36" t="s">
        <v>6</v>
      </c>
      <c r="E10" s="36" t="s">
        <v>0</v>
      </c>
      <c r="F10" s="36" t="s">
        <v>1</v>
      </c>
      <c r="G10" s="36" t="s">
        <v>2</v>
      </c>
      <c r="H10" s="36" t="s">
        <v>3</v>
      </c>
      <c r="I10" s="36" t="s">
        <v>7</v>
      </c>
      <c r="J10" s="36" t="s">
        <v>8</v>
      </c>
      <c r="K10" s="36" t="s">
        <v>9</v>
      </c>
      <c r="L10" s="36" t="s">
        <v>10</v>
      </c>
      <c r="M10" s="36" t="s">
        <v>11</v>
      </c>
      <c r="N10" s="36" t="s">
        <v>12</v>
      </c>
    </row>
    <row r="11" spans="2:15" ht="21.95" customHeight="1" x14ac:dyDescent="0.2">
      <c r="B11" s="97" t="s">
        <v>13</v>
      </c>
      <c r="C11" s="98"/>
      <c r="D11" s="98"/>
      <c r="E11" s="98"/>
      <c r="F11" s="98"/>
      <c r="G11" s="98"/>
      <c r="H11" s="98"/>
      <c r="I11" s="98"/>
      <c r="J11" s="98"/>
      <c r="K11" s="98"/>
      <c r="L11" s="98"/>
      <c r="M11" s="98"/>
      <c r="N11" s="99"/>
    </row>
    <row r="12" spans="2:15" ht="21.95" customHeight="1" x14ac:dyDescent="0.2">
      <c r="B12" s="5" t="s">
        <v>235</v>
      </c>
      <c r="C12" s="5" t="s">
        <v>236</v>
      </c>
      <c r="D12" s="60">
        <v>0.28999999999999998</v>
      </c>
      <c r="E12" s="60">
        <v>0.28999999999999998</v>
      </c>
      <c r="F12" s="60">
        <v>0.28999999999999998</v>
      </c>
      <c r="G12" s="60">
        <v>0.28999999999999998</v>
      </c>
      <c r="H12" s="60">
        <v>0.28999999999999998</v>
      </c>
      <c r="I12" s="60">
        <v>0.28999999999999998</v>
      </c>
      <c r="J12" s="60">
        <v>0.28999999999999998</v>
      </c>
      <c r="K12" s="68">
        <v>0</v>
      </c>
      <c r="L12" s="69">
        <v>1</v>
      </c>
      <c r="M12" s="69">
        <v>12500000</v>
      </c>
      <c r="N12" s="69">
        <v>3625000</v>
      </c>
    </row>
    <row r="13" spans="2:15" ht="21.95" customHeight="1" x14ac:dyDescent="0.2">
      <c r="B13" s="3" t="s">
        <v>106</v>
      </c>
      <c r="C13" s="3" t="s">
        <v>107</v>
      </c>
      <c r="D13" s="60">
        <v>0.3</v>
      </c>
      <c r="E13" s="60">
        <v>0.3</v>
      </c>
      <c r="F13" s="60">
        <v>0.3</v>
      </c>
      <c r="G13" s="60">
        <v>0.3</v>
      </c>
      <c r="H13" s="60">
        <v>0.28999999999999998</v>
      </c>
      <c r="I13" s="60">
        <v>0.3</v>
      </c>
      <c r="J13" s="60">
        <v>0.28999999999999998</v>
      </c>
      <c r="K13" s="68">
        <v>3.45</v>
      </c>
      <c r="L13" s="69">
        <v>1</v>
      </c>
      <c r="M13" s="69">
        <v>50000</v>
      </c>
      <c r="N13" s="69">
        <v>15000</v>
      </c>
    </row>
    <row r="14" spans="2:15" ht="21.95" customHeight="1" x14ac:dyDescent="0.2">
      <c r="B14" s="54" t="s">
        <v>159</v>
      </c>
      <c r="C14" s="54" t="s">
        <v>160</v>
      </c>
      <c r="D14" s="60">
        <v>0.56000000000000005</v>
      </c>
      <c r="E14" s="60">
        <v>0.56999999999999995</v>
      </c>
      <c r="F14" s="60">
        <v>0.56000000000000005</v>
      </c>
      <c r="G14" s="60">
        <v>0.56000000000000005</v>
      </c>
      <c r="H14" s="60">
        <v>0.56000000000000005</v>
      </c>
      <c r="I14" s="60">
        <v>0.56000000000000005</v>
      </c>
      <c r="J14" s="60">
        <v>0.56000000000000005</v>
      </c>
      <c r="K14" s="68">
        <v>0</v>
      </c>
      <c r="L14" s="69">
        <v>37</v>
      </c>
      <c r="M14" s="69">
        <v>383875000</v>
      </c>
      <c r="N14" s="69">
        <v>214970250</v>
      </c>
    </row>
    <row r="15" spans="2:15" ht="21.95" customHeight="1" x14ac:dyDescent="0.2">
      <c r="B15" s="3" t="s">
        <v>118</v>
      </c>
      <c r="C15" s="3" t="s">
        <v>119</v>
      </c>
      <c r="D15" s="60">
        <v>2.75</v>
      </c>
      <c r="E15" s="60">
        <v>2.75</v>
      </c>
      <c r="F15" s="60">
        <v>2.75</v>
      </c>
      <c r="G15" s="60">
        <v>2.75</v>
      </c>
      <c r="H15" s="60">
        <v>2.75</v>
      </c>
      <c r="I15" s="60">
        <v>2.75</v>
      </c>
      <c r="J15" s="60">
        <v>2.75</v>
      </c>
      <c r="K15" s="68">
        <v>0</v>
      </c>
      <c r="L15" s="69">
        <v>1</v>
      </c>
      <c r="M15" s="69">
        <v>500000000</v>
      </c>
      <c r="N15" s="69">
        <v>1375000000</v>
      </c>
    </row>
    <row r="16" spans="2:15" ht="21.95" customHeight="1" x14ac:dyDescent="0.2">
      <c r="B16" s="44" t="s">
        <v>146</v>
      </c>
      <c r="C16" s="44" t="s">
        <v>147</v>
      </c>
      <c r="D16" s="60">
        <v>0.45</v>
      </c>
      <c r="E16" s="60">
        <v>0.45</v>
      </c>
      <c r="F16" s="60">
        <v>0.45</v>
      </c>
      <c r="G16" s="60">
        <v>0.45</v>
      </c>
      <c r="H16" s="60">
        <v>0.45</v>
      </c>
      <c r="I16" s="60">
        <v>0.45</v>
      </c>
      <c r="J16" s="60">
        <v>0.45</v>
      </c>
      <c r="K16" s="68">
        <v>0</v>
      </c>
      <c r="L16" s="69">
        <v>8</v>
      </c>
      <c r="M16" s="69">
        <v>274200000</v>
      </c>
      <c r="N16" s="69">
        <v>123390000</v>
      </c>
    </row>
    <row r="17" spans="2:14" ht="21.95" customHeight="1" x14ac:dyDescent="0.2">
      <c r="B17" s="3" t="s">
        <v>274</v>
      </c>
      <c r="C17" s="3" t="s">
        <v>275</v>
      </c>
      <c r="D17" s="60">
        <v>0.36</v>
      </c>
      <c r="E17" s="60">
        <v>0.36</v>
      </c>
      <c r="F17" s="60">
        <v>0.36</v>
      </c>
      <c r="G17" s="60">
        <v>0.36</v>
      </c>
      <c r="H17" s="60">
        <v>0.36</v>
      </c>
      <c r="I17" s="60">
        <v>0.36</v>
      </c>
      <c r="J17" s="60">
        <v>0.36</v>
      </c>
      <c r="K17" s="68">
        <v>0</v>
      </c>
      <c r="L17" s="69">
        <v>33</v>
      </c>
      <c r="M17" s="69">
        <v>95630000</v>
      </c>
      <c r="N17" s="69">
        <v>34426800</v>
      </c>
    </row>
    <row r="18" spans="2:14" ht="21.95" customHeight="1" x14ac:dyDescent="0.2">
      <c r="B18" s="3" t="s">
        <v>206</v>
      </c>
      <c r="C18" s="3" t="s">
        <v>207</v>
      </c>
      <c r="D18" s="60">
        <v>0.32</v>
      </c>
      <c r="E18" s="60">
        <v>0.32</v>
      </c>
      <c r="F18" s="60">
        <v>0.32</v>
      </c>
      <c r="G18" s="60">
        <v>0.32</v>
      </c>
      <c r="H18" s="60">
        <v>0.31</v>
      </c>
      <c r="I18" s="60">
        <v>0.32</v>
      </c>
      <c r="J18" s="60">
        <v>0.32</v>
      </c>
      <c r="K18" s="68">
        <v>0</v>
      </c>
      <c r="L18" s="69">
        <v>2</v>
      </c>
      <c r="M18" s="69">
        <v>15250000</v>
      </c>
      <c r="N18" s="69">
        <v>4880000</v>
      </c>
    </row>
    <row r="19" spans="2:14" ht="21.95" customHeight="1" x14ac:dyDescent="0.2">
      <c r="B19" s="5" t="s">
        <v>115</v>
      </c>
      <c r="C19" s="5" t="s">
        <v>116</v>
      </c>
      <c r="D19" s="60">
        <v>0.71</v>
      </c>
      <c r="E19" s="60">
        <v>0.71</v>
      </c>
      <c r="F19" s="60">
        <v>0.71</v>
      </c>
      <c r="G19" s="60">
        <v>0.71</v>
      </c>
      <c r="H19" s="60">
        <v>0.71</v>
      </c>
      <c r="I19" s="60">
        <v>0.71</v>
      </c>
      <c r="J19" s="60">
        <v>0.71</v>
      </c>
      <c r="K19" s="68">
        <v>0</v>
      </c>
      <c r="L19" s="69">
        <v>11</v>
      </c>
      <c r="M19" s="69">
        <v>12676056</v>
      </c>
      <c r="N19" s="69">
        <v>8999999.7599999998</v>
      </c>
    </row>
    <row r="20" spans="2:14" ht="21.95" customHeight="1" x14ac:dyDescent="0.2">
      <c r="B20" s="54" t="s">
        <v>150</v>
      </c>
      <c r="C20" s="54" t="s">
        <v>151</v>
      </c>
      <c r="D20" s="60">
        <v>0.47</v>
      </c>
      <c r="E20" s="60">
        <v>0.47</v>
      </c>
      <c r="F20" s="60">
        <v>0.47</v>
      </c>
      <c r="G20" s="60">
        <v>0.47</v>
      </c>
      <c r="H20" s="60">
        <v>0.47</v>
      </c>
      <c r="I20" s="60">
        <v>0.47</v>
      </c>
      <c r="J20" s="60">
        <v>0.47</v>
      </c>
      <c r="K20" s="68">
        <v>0</v>
      </c>
      <c r="L20" s="69">
        <v>11</v>
      </c>
      <c r="M20" s="69">
        <v>10100000</v>
      </c>
      <c r="N20" s="69">
        <v>4747000</v>
      </c>
    </row>
    <row r="21" spans="2:14" ht="21.95" customHeight="1" x14ac:dyDescent="0.2">
      <c r="B21" s="5" t="s">
        <v>14</v>
      </c>
      <c r="C21" s="5" t="s">
        <v>15</v>
      </c>
      <c r="D21" s="60">
        <v>0.65</v>
      </c>
      <c r="E21" s="60">
        <v>0.65</v>
      </c>
      <c r="F21" s="60">
        <v>0.65</v>
      </c>
      <c r="G21" s="60">
        <v>0.65</v>
      </c>
      <c r="H21" s="60">
        <v>0.65</v>
      </c>
      <c r="I21" s="60">
        <v>0.65</v>
      </c>
      <c r="J21" s="60">
        <v>0.65</v>
      </c>
      <c r="K21" s="68">
        <v>0</v>
      </c>
      <c r="L21" s="69">
        <v>5</v>
      </c>
      <c r="M21" s="69">
        <v>5000000</v>
      </c>
      <c r="N21" s="69">
        <v>3250000</v>
      </c>
    </row>
    <row r="22" spans="2:14" ht="21.95" customHeight="1" x14ac:dyDescent="0.2">
      <c r="B22" s="4" t="s">
        <v>16</v>
      </c>
      <c r="C22" s="4" t="s">
        <v>17</v>
      </c>
      <c r="D22" s="60">
        <v>0.9</v>
      </c>
      <c r="E22" s="60">
        <v>0.9</v>
      </c>
      <c r="F22" s="60">
        <v>0.9</v>
      </c>
      <c r="G22" s="60">
        <v>0.9</v>
      </c>
      <c r="H22" s="60">
        <v>0.9</v>
      </c>
      <c r="I22" s="60">
        <v>0.9</v>
      </c>
      <c r="J22" s="60">
        <v>0.9</v>
      </c>
      <c r="K22" s="68">
        <v>0</v>
      </c>
      <c r="L22" s="69">
        <v>5</v>
      </c>
      <c r="M22" s="69">
        <v>187053593</v>
      </c>
      <c r="N22" s="69">
        <v>168348233.69999999</v>
      </c>
    </row>
    <row r="23" spans="2:14" ht="21.95" customHeight="1" x14ac:dyDescent="0.2">
      <c r="B23" s="54" t="s">
        <v>18</v>
      </c>
      <c r="C23" s="54" t="s">
        <v>19</v>
      </c>
      <c r="D23" s="60">
        <v>0.22</v>
      </c>
      <c r="E23" s="60">
        <v>0.22</v>
      </c>
      <c r="F23" s="60">
        <v>0.22</v>
      </c>
      <c r="G23" s="60">
        <v>0.22</v>
      </c>
      <c r="H23" s="60">
        <v>0.23</v>
      </c>
      <c r="I23" s="60">
        <v>0.22</v>
      </c>
      <c r="J23" s="60">
        <v>0.23</v>
      </c>
      <c r="K23" s="68">
        <v>-4.3499999999999996</v>
      </c>
      <c r="L23" s="69">
        <v>3</v>
      </c>
      <c r="M23" s="69">
        <v>1226000</v>
      </c>
      <c r="N23" s="69">
        <v>269720</v>
      </c>
    </row>
    <row r="24" spans="2:14" ht="21.95" customHeight="1" x14ac:dyDescent="0.2">
      <c r="B24" s="117" t="s">
        <v>20</v>
      </c>
      <c r="C24" s="113"/>
      <c r="D24" s="118"/>
      <c r="E24" s="119"/>
      <c r="F24" s="119"/>
      <c r="G24" s="119"/>
      <c r="H24" s="119"/>
      <c r="I24" s="119"/>
      <c r="J24" s="119"/>
      <c r="K24" s="120"/>
      <c r="L24" s="33">
        <f>SUM(L12:L23)</f>
        <v>118</v>
      </c>
      <c r="M24" s="33">
        <f>SUM(M12:M23)</f>
        <v>1497560649</v>
      </c>
      <c r="N24" s="33">
        <f>SUM(N12:N23)</f>
        <v>1941922003.46</v>
      </c>
    </row>
    <row r="25" spans="2:14" ht="21.95" customHeight="1" x14ac:dyDescent="0.2">
      <c r="B25" s="132" t="s">
        <v>91</v>
      </c>
      <c r="C25" s="133"/>
      <c r="D25" s="133"/>
      <c r="E25" s="133"/>
      <c r="F25" s="133"/>
      <c r="G25" s="133"/>
      <c r="H25" s="133"/>
      <c r="I25" s="133"/>
      <c r="J25" s="133"/>
      <c r="K25" s="133"/>
      <c r="L25" s="133"/>
      <c r="M25" s="133"/>
      <c r="N25" s="134"/>
    </row>
    <row r="26" spans="2:14" ht="21.95" customHeight="1" x14ac:dyDescent="0.2">
      <c r="B26" s="4" t="s">
        <v>101</v>
      </c>
      <c r="C26" s="4" t="s">
        <v>102</v>
      </c>
      <c r="D26" s="60">
        <v>5.05</v>
      </c>
      <c r="E26" s="60">
        <v>5.05</v>
      </c>
      <c r="F26" s="60">
        <v>5.05</v>
      </c>
      <c r="G26" s="60">
        <v>5.05</v>
      </c>
      <c r="H26" s="60">
        <v>5.05</v>
      </c>
      <c r="I26" s="60">
        <v>5.05</v>
      </c>
      <c r="J26" s="60">
        <v>5.05</v>
      </c>
      <c r="K26" s="68">
        <v>0</v>
      </c>
      <c r="L26" s="69">
        <v>1</v>
      </c>
      <c r="M26" s="69">
        <v>100000</v>
      </c>
      <c r="N26" s="69">
        <v>505000</v>
      </c>
    </row>
    <row r="27" spans="2:14" ht="21.95" customHeight="1" x14ac:dyDescent="0.2">
      <c r="B27" s="117" t="s">
        <v>286</v>
      </c>
      <c r="C27" s="113"/>
      <c r="D27" s="118"/>
      <c r="E27" s="119"/>
      <c r="F27" s="119"/>
      <c r="G27" s="119"/>
      <c r="H27" s="119"/>
      <c r="I27" s="119"/>
      <c r="J27" s="119"/>
      <c r="K27" s="120"/>
      <c r="L27" s="33">
        <v>1</v>
      </c>
      <c r="M27" s="33">
        <v>100000</v>
      </c>
      <c r="N27" s="33">
        <v>505000</v>
      </c>
    </row>
    <row r="28" spans="2:14" ht="21.95" customHeight="1" x14ac:dyDescent="0.2">
      <c r="B28" s="132" t="s">
        <v>58</v>
      </c>
      <c r="C28" s="133"/>
      <c r="D28" s="133"/>
      <c r="E28" s="133"/>
      <c r="F28" s="133"/>
      <c r="G28" s="133"/>
      <c r="H28" s="133"/>
      <c r="I28" s="133"/>
      <c r="J28" s="133"/>
      <c r="K28" s="133"/>
      <c r="L28" s="133"/>
      <c r="M28" s="133"/>
      <c r="N28" s="134"/>
    </row>
    <row r="29" spans="2:14" ht="21.95" customHeight="1" x14ac:dyDescent="0.2">
      <c r="B29" s="4" t="s">
        <v>155</v>
      </c>
      <c r="C29" s="4" t="s">
        <v>156</v>
      </c>
      <c r="D29" s="60">
        <v>0.5</v>
      </c>
      <c r="E29" s="60">
        <v>0.5</v>
      </c>
      <c r="F29" s="60">
        <v>0.5</v>
      </c>
      <c r="G29" s="60">
        <v>0.5</v>
      </c>
      <c r="H29" s="60">
        <v>0.5</v>
      </c>
      <c r="I29" s="60">
        <v>0.5</v>
      </c>
      <c r="J29" s="60">
        <v>0.5</v>
      </c>
      <c r="K29" s="68">
        <v>0</v>
      </c>
      <c r="L29" s="69">
        <v>5</v>
      </c>
      <c r="M29" s="69">
        <v>3000000</v>
      </c>
      <c r="N29" s="69">
        <v>1500000</v>
      </c>
    </row>
    <row r="30" spans="2:14" ht="21.95" customHeight="1" x14ac:dyDescent="0.2">
      <c r="B30" s="117" t="s">
        <v>297</v>
      </c>
      <c r="C30" s="113"/>
      <c r="D30" s="118"/>
      <c r="E30" s="119"/>
      <c r="F30" s="119"/>
      <c r="G30" s="119"/>
      <c r="H30" s="119"/>
      <c r="I30" s="119"/>
      <c r="J30" s="119"/>
      <c r="K30" s="120"/>
      <c r="L30" s="33">
        <v>5</v>
      </c>
      <c r="M30" s="33">
        <v>3000000</v>
      </c>
      <c r="N30" s="33">
        <v>1500000</v>
      </c>
    </row>
    <row r="31" spans="2:14" ht="21.95" customHeight="1" x14ac:dyDescent="0.2">
      <c r="B31" s="132" t="s">
        <v>21</v>
      </c>
      <c r="C31" s="133"/>
      <c r="D31" s="133"/>
      <c r="E31" s="133"/>
      <c r="F31" s="133"/>
      <c r="G31" s="133"/>
      <c r="H31" s="133"/>
      <c r="I31" s="133"/>
      <c r="J31" s="133"/>
      <c r="K31" s="133"/>
      <c r="L31" s="133"/>
      <c r="M31" s="133"/>
      <c r="N31" s="134"/>
    </row>
    <row r="32" spans="2:14" ht="21.95" customHeight="1" x14ac:dyDescent="0.2">
      <c r="B32" s="3" t="s">
        <v>293</v>
      </c>
      <c r="C32" s="3" t="s">
        <v>294</v>
      </c>
      <c r="D32" s="60">
        <v>12.86</v>
      </c>
      <c r="E32" s="60">
        <v>12.86</v>
      </c>
      <c r="F32" s="60">
        <v>12.86</v>
      </c>
      <c r="G32" s="60">
        <v>12.86</v>
      </c>
      <c r="H32" s="60">
        <v>14</v>
      </c>
      <c r="I32" s="60">
        <v>12.86</v>
      </c>
      <c r="J32" s="60">
        <v>14</v>
      </c>
      <c r="K32" s="68">
        <v>-8.14</v>
      </c>
      <c r="L32" s="69">
        <v>1</v>
      </c>
      <c r="M32" s="69">
        <v>10000</v>
      </c>
      <c r="N32" s="69">
        <v>128600</v>
      </c>
    </row>
    <row r="33" spans="2:14" ht="21.95" customHeight="1" x14ac:dyDescent="0.2">
      <c r="B33" s="3" t="s">
        <v>210</v>
      </c>
      <c r="C33" s="3" t="s">
        <v>211</v>
      </c>
      <c r="D33" s="60">
        <v>4.2</v>
      </c>
      <c r="E33" s="60">
        <v>4.2</v>
      </c>
      <c r="F33" s="60">
        <v>4.2</v>
      </c>
      <c r="G33" s="60">
        <v>4.2</v>
      </c>
      <c r="H33" s="60">
        <v>4.2</v>
      </c>
      <c r="I33" s="60">
        <v>4.2</v>
      </c>
      <c r="J33" s="60">
        <v>4.2</v>
      </c>
      <c r="K33" s="68">
        <v>0</v>
      </c>
      <c r="L33" s="69">
        <v>3</v>
      </c>
      <c r="M33" s="69">
        <v>350000</v>
      </c>
      <c r="N33" s="69">
        <v>1470000</v>
      </c>
    </row>
    <row r="34" spans="2:14" ht="21.95" customHeight="1" x14ac:dyDescent="0.2">
      <c r="B34" s="3" t="s">
        <v>122</v>
      </c>
      <c r="C34" s="3" t="s">
        <v>123</v>
      </c>
      <c r="D34" s="60">
        <v>1.9</v>
      </c>
      <c r="E34" s="60">
        <v>1.91</v>
      </c>
      <c r="F34" s="60">
        <v>1.9</v>
      </c>
      <c r="G34" s="60">
        <v>1.9</v>
      </c>
      <c r="H34" s="60">
        <v>1.85</v>
      </c>
      <c r="I34" s="60">
        <v>1.9</v>
      </c>
      <c r="J34" s="60">
        <v>1.85</v>
      </c>
      <c r="K34" s="68">
        <v>2.7</v>
      </c>
      <c r="L34" s="69">
        <v>14</v>
      </c>
      <c r="M34" s="69">
        <v>5453071</v>
      </c>
      <c r="N34" s="69">
        <v>10370834.9</v>
      </c>
    </row>
    <row r="35" spans="2:14" ht="21.95" customHeight="1" x14ac:dyDescent="0.2">
      <c r="B35" s="3" t="s">
        <v>196</v>
      </c>
      <c r="C35" s="3" t="s">
        <v>197</v>
      </c>
      <c r="D35" s="60">
        <v>0.35</v>
      </c>
      <c r="E35" s="60">
        <v>0.35</v>
      </c>
      <c r="F35" s="60">
        <v>0.35</v>
      </c>
      <c r="G35" s="60">
        <v>0.35</v>
      </c>
      <c r="H35" s="60">
        <v>0.35</v>
      </c>
      <c r="I35" s="60">
        <v>0.35</v>
      </c>
      <c r="J35" s="60">
        <v>0.35</v>
      </c>
      <c r="K35" s="68">
        <v>0</v>
      </c>
      <c r="L35" s="69">
        <v>1</v>
      </c>
      <c r="M35" s="69">
        <v>100000</v>
      </c>
      <c r="N35" s="69">
        <v>35000</v>
      </c>
    </row>
    <row r="36" spans="2:14" ht="21.95" customHeight="1" x14ac:dyDescent="0.2">
      <c r="B36" s="135" t="s">
        <v>167</v>
      </c>
      <c r="C36" s="136"/>
      <c r="D36" s="118"/>
      <c r="E36" s="119"/>
      <c r="F36" s="119"/>
      <c r="G36" s="119"/>
      <c r="H36" s="119"/>
      <c r="I36" s="119"/>
      <c r="J36" s="119"/>
      <c r="K36" s="120"/>
      <c r="L36" s="69">
        <f>SUM(L32:L35)</f>
        <v>19</v>
      </c>
      <c r="M36" s="69">
        <f>SUM(M32:M35)</f>
        <v>5913071</v>
      </c>
      <c r="N36" s="69">
        <f>SUM(N32:N35)</f>
        <v>12004434.9</v>
      </c>
    </row>
    <row r="37" spans="2:14" ht="21.95" customHeight="1" x14ac:dyDescent="0.2">
      <c r="B37" s="97" t="s">
        <v>22</v>
      </c>
      <c r="C37" s="98"/>
      <c r="D37" s="98"/>
      <c r="E37" s="98"/>
      <c r="F37" s="98"/>
      <c r="G37" s="98"/>
      <c r="H37" s="98"/>
      <c r="I37" s="98"/>
      <c r="J37" s="98"/>
      <c r="K37" s="98"/>
      <c r="L37" s="98"/>
      <c r="M37" s="98"/>
      <c r="N37" s="99"/>
    </row>
    <row r="38" spans="2:14" ht="21.95" customHeight="1" x14ac:dyDescent="0.2">
      <c r="B38" s="3" t="s">
        <v>165</v>
      </c>
      <c r="C38" s="3" t="s">
        <v>166</v>
      </c>
      <c r="D38" s="60">
        <v>2.5499999999999998</v>
      </c>
      <c r="E38" s="60">
        <v>2.66</v>
      </c>
      <c r="F38" s="60">
        <v>2.5499999999999998</v>
      </c>
      <c r="G38" s="60">
        <v>2.64</v>
      </c>
      <c r="H38" s="60">
        <v>2.5099999999999998</v>
      </c>
      <c r="I38" s="60">
        <v>2.65</v>
      </c>
      <c r="J38" s="60">
        <v>2.5499999999999998</v>
      </c>
      <c r="K38" s="68">
        <v>3.92</v>
      </c>
      <c r="L38" s="69">
        <v>83</v>
      </c>
      <c r="M38" s="69">
        <v>54587664</v>
      </c>
      <c r="N38" s="69">
        <v>144120949.91999999</v>
      </c>
    </row>
    <row r="39" spans="2:14" ht="21.95" customHeight="1" x14ac:dyDescent="0.2">
      <c r="B39" s="3" t="s">
        <v>157</v>
      </c>
      <c r="C39" s="3" t="s">
        <v>158</v>
      </c>
      <c r="D39" s="60">
        <v>1.06</v>
      </c>
      <c r="E39" s="60">
        <v>1.07</v>
      </c>
      <c r="F39" s="60">
        <v>1.06</v>
      </c>
      <c r="G39" s="60">
        <v>1.07</v>
      </c>
      <c r="H39" s="60">
        <v>1.06</v>
      </c>
      <c r="I39" s="60">
        <v>1.07</v>
      </c>
      <c r="J39" s="60">
        <v>1.06</v>
      </c>
      <c r="K39" s="68">
        <v>0.94</v>
      </c>
      <c r="L39" s="69">
        <v>5</v>
      </c>
      <c r="M39" s="69">
        <v>1259897</v>
      </c>
      <c r="N39" s="69">
        <v>1342339.79</v>
      </c>
    </row>
    <row r="40" spans="2:14" ht="21.95" customHeight="1" x14ac:dyDescent="0.2">
      <c r="B40" s="3" t="s">
        <v>202</v>
      </c>
      <c r="C40" s="3" t="s">
        <v>203</v>
      </c>
      <c r="D40" s="60">
        <v>7.45</v>
      </c>
      <c r="E40" s="60">
        <v>7.6</v>
      </c>
      <c r="F40" s="60">
        <v>7.45</v>
      </c>
      <c r="G40" s="60">
        <v>7.53</v>
      </c>
      <c r="H40" s="60">
        <v>7.41</v>
      </c>
      <c r="I40" s="60">
        <v>7.6</v>
      </c>
      <c r="J40" s="60">
        <v>7.45</v>
      </c>
      <c r="K40" s="68">
        <v>2.0099999999999998</v>
      </c>
      <c r="L40" s="69">
        <v>12</v>
      </c>
      <c r="M40" s="69">
        <v>393999</v>
      </c>
      <c r="N40" s="69">
        <v>2966852.4</v>
      </c>
    </row>
    <row r="41" spans="2:14" ht="21.95" customHeight="1" x14ac:dyDescent="0.2">
      <c r="B41" s="3" t="s">
        <v>23</v>
      </c>
      <c r="C41" s="3" t="s">
        <v>24</v>
      </c>
      <c r="D41" s="60">
        <v>0.68</v>
      </c>
      <c r="E41" s="60">
        <v>0.68</v>
      </c>
      <c r="F41" s="60">
        <v>0.68</v>
      </c>
      <c r="G41" s="60">
        <v>0.68</v>
      </c>
      <c r="H41" s="60">
        <v>0.69</v>
      </c>
      <c r="I41" s="60">
        <v>0.68</v>
      </c>
      <c r="J41" s="60">
        <v>0.68</v>
      </c>
      <c r="K41" s="68">
        <v>0</v>
      </c>
      <c r="L41" s="69">
        <v>3</v>
      </c>
      <c r="M41" s="69">
        <v>2550000</v>
      </c>
      <c r="N41" s="69">
        <v>1734000</v>
      </c>
    </row>
    <row r="42" spans="2:14" ht="21.95" customHeight="1" x14ac:dyDescent="0.2">
      <c r="B42" s="3" t="s">
        <v>133</v>
      </c>
      <c r="C42" s="3" t="s">
        <v>134</v>
      </c>
      <c r="D42" s="60">
        <v>4.3499999999999996</v>
      </c>
      <c r="E42" s="60">
        <v>4.4000000000000004</v>
      </c>
      <c r="F42" s="60">
        <v>3.9</v>
      </c>
      <c r="G42" s="60">
        <v>4.05</v>
      </c>
      <c r="H42" s="60">
        <v>4.24</v>
      </c>
      <c r="I42" s="60">
        <v>4.09</v>
      </c>
      <c r="J42" s="60">
        <v>4.3</v>
      </c>
      <c r="K42" s="68">
        <v>-4.88</v>
      </c>
      <c r="L42" s="69">
        <v>42</v>
      </c>
      <c r="M42" s="69">
        <v>3597222</v>
      </c>
      <c r="N42" s="69">
        <v>14577149.1</v>
      </c>
    </row>
    <row r="43" spans="2:14" ht="21.95" customHeight="1" x14ac:dyDescent="0.2">
      <c r="B43" s="3" t="s">
        <v>287</v>
      </c>
      <c r="C43" s="3" t="s">
        <v>288</v>
      </c>
      <c r="D43" s="60">
        <v>0.51</v>
      </c>
      <c r="E43" s="60">
        <v>0.52</v>
      </c>
      <c r="F43" s="60">
        <v>0.51</v>
      </c>
      <c r="G43" s="60">
        <v>0.51</v>
      </c>
      <c r="H43" s="60">
        <v>0.51</v>
      </c>
      <c r="I43" s="60">
        <v>0.51</v>
      </c>
      <c r="J43" s="60">
        <v>0.51</v>
      </c>
      <c r="K43" s="68">
        <v>0</v>
      </c>
      <c r="L43" s="69">
        <v>5</v>
      </c>
      <c r="M43" s="69">
        <v>2069915</v>
      </c>
      <c r="N43" s="69">
        <v>1061855.8</v>
      </c>
    </row>
    <row r="44" spans="2:14" ht="21.95" customHeight="1" x14ac:dyDescent="0.2">
      <c r="B44" s="100" t="s">
        <v>25</v>
      </c>
      <c r="C44" s="101"/>
      <c r="D44" s="129"/>
      <c r="E44" s="130"/>
      <c r="F44" s="130"/>
      <c r="G44" s="130"/>
      <c r="H44" s="130"/>
      <c r="I44" s="130"/>
      <c r="J44" s="130"/>
      <c r="K44" s="131"/>
      <c r="L44" s="53">
        <f>SUM(L38:L43)</f>
        <v>150</v>
      </c>
      <c r="M44" s="53">
        <f>SUM(M38:M43)</f>
        <v>64458697</v>
      </c>
      <c r="N44" s="53">
        <f>SUM(N38:N43)</f>
        <v>165803147.00999999</v>
      </c>
    </row>
    <row r="45" spans="2:14" ht="21.95" customHeight="1" x14ac:dyDescent="0.2">
      <c r="B45" s="97" t="s">
        <v>240</v>
      </c>
      <c r="C45" s="98"/>
      <c r="D45" s="98"/>
      <c r="E45" s="98"/>
      <c r="F45" s="98"/>
      <c r="G45" s="98"/>
      <c r="H45" s="98"/>
      <c r="I45" s="98"/>
      <c r="J45" s="98"/>
      <c r="K45" s="98"/>
      <c r="L45" s="98"/>
      <c r="M45" s="98"/>
      <c r="N45" s="99"/>
    </row>
    <row r="46" spans="2:14" ht="21.95" customHeight="1" x14ac:dyDescent="0.2">
      <c r="B46" s="3" t="s">
        <v>27</v>
      </c>
      <c r="C46" s="3" t="s">
        <v>28</v>
      </c>
      <c r="D46" s="60">
        <v>35.5</v>
      </c>
      <c r="E46" s="60">
        <v>36</v>
      </c>
      <c r="F46" s="60">
        <v>35.5</v>
      </c>
      <c r="G46" s="60">
        <v>35.97</v>
      </c>
      <c r="H46" s="60">
        <v>35.42</v>
      </c>
      <c r="I46" s="60">
        <v>36</v>
      </c>
      <c r="J46" s="60">
        <v>35.4</v>
      </c>
      <c r="K46" s="68">
        <v>1.69</v>
      </c>
      <c r="L46" s="69">
        <v>15</v>
      </c>
      <c r="M46" s="69">
        <v>1670000</v>
      </c>
      <c r="N46" s="69">
        <v>60064500</v>
      </c>
    </row>
    <row r="47" spans="2:14" ht="21.95" customHeight="1" x14ac:dyDescent="0.2">
      <c r="B47" s="3" t="s">
        <v>284</v>
      </c>
      <c r="C47" s="3" t="s">
        <v>285</v>
      </c>
      <c r="D47" s="60">
        <v>11.7</v>
      </c>
      <c r="E47" s="60">
        <v>11.7</v>
      </c>
      <c r="F47" s="60">
        <v>11.7</v>
      </c>
      <c r="G47" s="60">
        <v>11.7</v>
      </c>
      <c r="H47" s="60">
        <v>11.5</v>
      </c>
      <c r="I47" s="60">
        <v>11.7</v>
      </c>
      <c r="J47" s="60">
        <v>11.5</v>
      </c>
      <c r="K47" s="68">
        <v>1.74</v>
      </c>
      <c r="L47" s="69">
        <v>1</v>
      </c>
      <c r="M47" s="69">
        <v>15000</v>
      </c>
      <c r="N47" s="69">
        <v>175500</v>
      </c>
    </row>
    <row r="48" spans="2:14" ht="21.95" customHeight="1" x14ac:dyDescent="0.2">
      <c r="B48" s="3" t="s">
        <v>29</v>
      </c>
      <c r="C48" s="3" t="s">
        <v>30</v>
      </c>
      <c r="D48" s="60">
        <v>1.42</v>
      </c>
      <c r="E48" s="60">
        <v>1.42</v>
      </c>
      <c r="F48" s="60">
        <v>1.42</v>
      </c>
      <c r="G48" s="60">
        <v>1.42</v>
      </c>
      <c r="H48" s="60">
        <v>1.44</v>
      </c>
      <c r="I48" s="60">
        <v>1.42</v>
      </c>
      <c r="J48" s="60">
        <v>1.44</v>
      </c>
      <c r="K48" s="68">
        <v>-1.39</v>
      </c>
      <c r="L48" s="69">
        <v>2</v>
      </c>
      <c r="M48" s="69">
        <v>93981</v>
      </c>
      <c r="N48" s="69">
        <v>133453.01999999999</v>
      </c>
    </row>
    <row r="49" spans="2:14" ht="21.95" customHeight="1" x14ac:dyDescent="0.2">
      <c r="B49" s="117" t="s">
        <v>35</v>
      </c>
      <c r="C49" s="113"/>
      <c r="D49" s="118"/>
      <c r="E49" s="119"/>
      <c r="F49" s="119"/>
      <c r="G49" s="119"/>
      <c r="H49" s="119"/>
      <c r="I49" s="119"/>
      <c r="J49" s="119"/>
      <c r="K49" s="120"/>
      <c r="L49" s="33">
        <f>SUM(L46:L48)</f>
        <v>18</v>
      </c>
      <c r="M49" s="33">
        <f>SUM(M46:M48)</f>
        <v>1778981</v>
      </c>
      <c r="N49" s="33">
        <f>SUM(N46:N48)</f>
        <v>60373453.020000003</v>
      </c>
    </row>
    <row r="50" spans="2:14" ht="28.5" customHeight="1" x14ac:dyDescent="0.2">
      <c r="B50" s="116" t="s">
        <v>143</v>
      </c>
      <c r="C50" s="116"/>
      <c r="D50" s="116"/>
      <c r="E50" s="116"/>
      <c r="F50" s="116"/>
      <c r="G50" s="116"/>
      <c r="H50" s="116"/>
      <c r="I50" s="116"/>
      <c r="J50" s="116"/>
      <c r="K50" s="116"/>
      <c r="L50" s="116"/>
      <c r="M50" s="116"/>
      <c r="N50" s="116"/>
    </row>
    <row r="51" spans="2:14" ht="25.5" customHeight="1" x14ac:dyDescent="0.2">
      <c r="B51" s="127" t="s">
        <v>300</v>
      </c>
      <c r="C51" s="127"/>
      <c r="D51" s="127"/>
      <c r="E51" s="127"/>
      <c r="F51" s="127"/>
      <c r="G51" s="127"/>
      <c r="H51" s="127"/>
      <c r="I51" s="127"/>
      <c r="J51" s="127"/>
      <c r="K51" s="127"/>
      <c r="L51" s="127"/>
      <c r="M51" s="127"/>
      <c r="N51" s="128"/>
    </row>
    <row r="52" spans="2:14" ht="31.5" customHeight="1" x14ac:dyDescent="0.2">
      <c r="B52" s="35" t="s">
        <v>4</v>
      </c>
      <c r="C52" s="36" t="s">
        <v>5</v>
      </c>
      <c r="D52" s="36" t="s">
        <v>6</v>
      </c>
      <c r="E52" s="36" t="s">
        <v>0</v>
      </c>
      <c r="F52" s="36" t="s">
        <v>1</v>
      </c>
      <c r="G52" s="36" t="s">
        <v>2</v>
      </c>
      <c r="H52" s="36" t="s">
        <v>3</v>
      </c>
      <c r="I52" s="36" t="s">
        <v>7</v>
      </c>
      <c r="J52" s="36" t="s">
        <v>8</v>
      </c>
      <c r="K52" s="36" t="s">
        <v>9</v>
      </c>
      <c r="L52" s="36" t="s">
        <v>10</v>
      </c>
      <c r="M52" s="36" t="s">
        <v>11</v>
      </c>
      <c r="N52" s="36" t="s">
        <v>12</v>
      </c>
    </row>
    <row r="53" spans="2:14" ht="21.95" customHeight="1" x14ac:dyDescent="0.2">
      <c r="B53" s="97" t="s">
        <v>36</v>
      </c>
      <c r="C53" s="98"/>
      <c r="D53" s="98"/>
      <c r="E53" s="98"/>
      <c r="F53" s="98"/>
      <c r="G53" s="98"/>
      <c r="H53" s="98"/>
      <c r="I53" s="98"/>
      <c r="J53" s="98"/>
      <c r="K53" s="98"/>
      <c r="L53" s="98"/>
      <c r="M53" s="98"/>
      <c r="N53" s="99"/>
    </row>
    <row r="54" spans="2:14" ht="21.95" customHeight="1" x14ac:dyDescent="0.2">
      <c r="B54" s="19" t="s">
        <v>225</v>
      </c>
      <c r="C54" s="3" t="s">
        <v>226</v>
      </c>
      <c r="D54" s="60">
        <v>2.86</v>
      </c>
      <c r="E54" s="60">
        <v>2.86</v>
      </c>
      <c r="F54" s="60">
        <v>2.85</v>
      </c>
      <c r="G54" s="60">
        <v>2.85</v>
      </c>
      <c r="H54" s="13">
        <v>2.85</v>
      </c>
      <c r="I54" s="60">
        <v>2.85</v>
      </c>
      <c r="J54" s="60">
        <v>2.85</v>
      </c>
      <c r="K54" s="68">
        <v>0</v>
      </c>
      <c r="L54" s="69">
        <v>4</v>
      </c>
      <c r="M54" s="69">
        <v>450000</v>
      </c>
      <c r="N54" s="69">
        <v>1283500</v>
      </c>
    </row>
    <row r="55" spans="2:14" ht="21.95" customHeight="1" x14ac:dyDescent="0.2">
      <c r="B55" s="19" t="s">
        <v>208</v>
      </c>
      <c r="C55" s="3" t="s">
        <v>209</v>
      </c>
      <c r="D55" s="60">
        <v>7.4</v>
      </c>
      <c r="E55" s="60">
        <v>7.4</v>
      </c>
      <c r="F55" s="60">
        <v>7.4</v>
      </c>
      <c r="G55" s="60">
        <v>7.4</v>
      </c>
      <c r="H55" s="13">
        <v>7.3</v>
      </c>
      <c r="I55" s="60">
        <v>7.4</v>
      </c>
      <c r="J55" s="60">
        <v>7.3</v>
      </c>
      <c r="K55" s="68">
        <v>1.37</v>
      </c>
      <c r="L55" s="69">
        <v>1</v>
      </c>
      <c r="M55" s="69">
        <v>150000</v>
      </c>
      <c r="N55" s="69">
        <v>1110000</v>
      </c>
    </row>
    <row r="56" spans="2:14" ht="21.95" customHeight="1" x14ac:dyDescent="0.2">
      <c r="B56" s="3" t="s">
        <v>198</v>
      </c>
      <c r="C56" s="3" t="s">
        <v>199</v>
      </c>
      <c r="D56" s="60">
        <v>4.1500000000000004</v>
      </c>
      <c r="E56" s="60">
        <v>4.1500000000000004</v>
      </c>
      <c r="F56" s="60">
        <v>4.0999999999999996</v>
      </c>
      <c r="G56" s="60">
        <v>4.13</v>
      </c>
      <c r="H56" s="13">
        <v>4.1500000000000004</v>
      </c>
      <c r="I56" s="60">
        <v>4.0999999999999996</v>
      </c>
      <c r="J56" s="60">
        <v>4.1399999999999997</v>
      </c>
      <c r="K56" s="68">
        <v>-0.97</v>
      </c>
      <c r="L56" s="69">
        <v>13</v>
      </c>
      <c r="M56" s="69">
        <v>1794000</v>
      </c>
      <c r="N56" s="69">
        <v>7401660</v>
      </c>
    </row>
    <row r="57" spans="2:14" ht="21.95" customHeight="1" x14ac:dyDescent="0.2">
      <c r="B57" s="19" t="s">
        <v>144</v>
      </c>
      <c r="C57" s="3" t="s">
        <v>145</v>
      </c>
      <c r="D57" s="60">
        <v>0.3</v>
      </c>
      <c r="E57" s="60">
        <v>0.3</v>
      </c>
      <c r="F57" s="60">
        <v>0.3</v>
      </c>
      <c r="G57" s="60">
        <v>0.3</v>
      </c>
      <c r="H57" s="13">
        <v>0.3</v>
      </c>
      <c r="I57" s="60">
        <v>0.3</v>
      </c>
      <c r="J57" s="60">
        <v>0.3</v>
      </c>
      <c r="K57" s="68">
        <v>0</v>
      </c>
      <c r="L57" s="69">
        <v>5</v>
      </c>
      <c r="M57" s="69">
        <v>1600000</v>
      </c>
      <c r="N57" s="69">
        <v>480000</v>
      </c>
    </row>
    <row r="58" spans="2:14" ht="21.95" customHeight="1" x14ac:dyDescent="0.2">
      <c r="B58" s="3" t="s">
        <v>62</v>
      </c>
      <c r="C58" s="3" t="s">
        <v>63</v>
      </c>
      <c r="D58" s="60">
        <v>8.06</v>
      </c>
      <c r="E58" s="60">
        <v>8.06</v>
      </c>
      <c r="F58" s="60">
        <v>8.06</v>
      </c>
      <c r="G58" s="60">
        <v>8.06</v>
      </c>
      <c r="H58" s="13">
        <v>8.06</v>
      </c>
      <c r="I58" s="60">
        <v>8.06</v>
      </c>
      <c r="J58" s="60">
        <v>8.06</v>
      </c>
      <c r="K58" s="68">
        <v>0</v>
      </c>
      <c r="L58" s="69">
        <v>1</v>
      </c>
      <c r="M58" s="69">
        <v>11183</v>
      </c>
      <c r="N58" s="69">
        <v>90134.98</v>
      </c>
    </row>
    <row r="59" spans="2:14" ht="21.95" customHeight="1" x14ac:dyDescent="0.2">
      <c r="B59" s="117" t="s">
        <v>117</v>
      </c>
      <c r="C59" s="113"/>
      <c r="D59" s="118"/>
      <c r="E59" s="119"/>
      <c r="F59" s="119"/>
      <c r="G59" s="119"/>
      <c r="H59" s="119"/>
      <c r="I59" s="119"/>
      <c r="J59" s="119"/>
      <c r="K59" s="120"/>
      <c r="L59" s="33">
        <f>SUM(L54:L58)</f>
        <v>24</v>
      </c>
      <c r="M59" s="33">
        <f>SUM(M54:M58)</f>
        <v>4005183</v>
      </c>
      <c r="N59" s="33">
        <f>SUM(N54:N58)</f>
        <v>10365294.98</v>
      </c>
    </row>
    <row r="60" spans="2:14" ht="21.95" customHeight="1" x14ac:dyDescent="0.2">
      <c r="B60" s="117" t="s">
        <v>37</v>
      </c>
      <c r="C60" s="113"/>
      <c r="D60" s="118"/>
      <c r="E60" s="119"/>
      <c r="F60" s="119"/>
      <c r="G60" s="119"/>
      <c r="H60" s="119"/>
      <c r="I60" s="119"/>
      <c r="J60" s="119"/>
      <c r="K60" s="120"/>
      <c r="L60" s="33">
        <f>L59+L49+L44+L36+L30+L27+L24</f>
        <v>335</v>
      </c>
      <c r="M60" s="33">
        <f t="shared" ref="M60:N60" si="0">M59+M49+M44+M36+M30+M27+M24</f>
        <v>1576816581</v>
      </c>
      <c r="N60" s="33">
        <f t="shared" si="0"/>
        <v>2192473333.3699999</v>
      </c>
    </row>
    <row r="61" spans="2:14" ht="21.75" customHeight="1" x14ac:dyDescent="0.2">
      <c r="B61" s="127" t="s">
        <v>301</v>
      </c>
      <c r="C61" s="127"/>
      <c r="D61" s="127"/>
      <c r="E61" s="127"/>
      <c r="F61" s="127"/>
      <c r="G61" s="127"/>
      <c r="H61" s="127"/>
      <c r="I61" s="127"/>
      <c r="J61" s="127"/>
      <c r="K61" s="127"/>
      <c r="L61" s="127"/>
      <c r="M61" s="127"/>
      <c r="N61" s="128"/>
    </row>
    <row r="62" spans="2:14" ht="28.5" customHeight="1" x14ac:dyDescent="0.2">
      <c r="B62" s="74" t="s">
        <v>4</v>
      </c>
      <c r="C62" s="75" t="s">
        <v>5</v>
      </c>
      <c r="D62" s="75" t="s">
        <v>6</v>
      </c>
      <c r="E62" s="75" t="s">
        <v>0</v>
      </c>
      <c r="F62" s="75" t="s">
        <v>1</v>
      </c>
      <c r="G62" s="75" t="s">
        <v>2</v>
      </c>
      <c r="H62" s="75" t="s">
        <v>3</v>
      </c>
      <c r="I62" s="75" t="s">
        <v>7</v>
      </c>
      <c r="J62" s="75" t="s">
        <v>8</v>
      </c>
      <c r="K62" s="75" t="s">
        <v>9</v>
      </c>
      <c r="L62" s="75" t="s">
        <v>10</v>
      </c>
      <c r="M62" s="75" t="s">
        <v>11</v>
      </c>
      <c r="N62" s="75" t="s">
        <v>12</v>
      </c>
    </row>
    <row r="63" spans="2:14" ht="21.95" customHeight="1" x14ac:dyDescent="0.2">
      <c r="B63" s="121" t="s">
        <v>13</v>
      </c>
      <c r="C63" s="122"/>
      <c r="D63" s="122"/>
      <c r="E63" s="122"/>
      <c r="F63" s="122"/>
      <c r="G63" s="122"/>
      <c r="H63" s="122"/>
      <c r="I63" s="122"/>
      <c r="J63" s="122"/>
      <c r="K63" s="122"/>
      <c r="L63" s="122"/>
      <c r="M63" s="122"/>
      <c r="N63" s="123"/>
    </row>
    <row r="64" spans="2:14" ht="21.95" customHeight="1" x14ac:dyDescent="0.2">
      <c r="B64" s="19" t="s">
        <v>131</v>
      </c>
      <c r="C64" s="19" t="s">
        <v>132</v>
      </c>
      <c r="D64" s="60">
        <v>0.7</v>
      </c>
      <c r="E64" s="60">
        <v>0.7</v>
      </c>
      <c r="F64" s="60">
        <v>0.7</v>
      </c>
      <c r="G64" s="60">
        <v>0.7</v>
      </c>
      <c r="H64" s="13">
        <v>0.7</v>
      </c>
      <c r="I64" s="60">
        <v>0.7</v>
      </c>
      <c r="J64" s="60">
        <v>0.7</v>
      </c>
      <c r="K64" s="68">
        <v>0</v>
      </c>
      <c r="L64" s="69">
        <v>1</v>
      </c>
      <c r="M64" s="69">
        <v>2000000000</v>
      </c>
      <c r="N64" s="69">
        <v>1400000000</v>
      </c>
    </row>
    <row r="65" spans="2:14" ht="21.95" customHeight="1" x14ac:dyDescent="0.2">
      <c r="B65" s="95" t="s">
        <v>20</v>
      </c>
      <c r="C65" s="96"/>
      <c r="D65" s="118"/>
      <c r="E65" s="119"/>
      <c r="F65" s="119"/>
      <c r="G65" s="119"/>
      <c r="H65" s="119"/>
      <c r="I65" s="119"/>
      <c r="J65" s="119"/>
      <c r="K65" s="120"/>
      <c r="L65" s="33">
        <v>1</v>
      </c>
      <c r="M65" s="33">
        <v>2000000000</v>
      </c>
      <c r="N65" s="33">
        <v>1400000000</v>
      </c>
    </row>
    <row r="66" spans="2:14" ht="21.95" customHeight="1" x14ac:dyDescent="0.2">
      <c r="B66" s="121" t="s">
        <v>72</v>
      </c>
      <c r="C66" s="122"/>
      <c r="D66" s="122"/>
      <c r="E66" s="122"/>
      <c r="F66" s="122"/>
      <c r="G66" s="122"/>
      <c r="H66" s="122"/>
      <c r="I66" s="122"/>
      <c r="J66" s="122"/>
      <c r="K66" s="122"/>
      <c r="L66" s="122"/>
      <c r="M66" s="122"/>
      <c r="N66" s="123"/>
    </row>
    <row r="67" spans="2:14" ht="21.95" customHeight="1" x14ac:dyDescent="0.2">
      <c r="B67" s="19" t="s">
        <v>129</v>
      </c>
      <c r="C67" s="19" t="s">
        <v>130</v>
      </c>
      <c r="D67" s="60">
        <v>1</v>
      </c>
      <c r="E67" s="60">
        <v>1</v>
      </c>
      <c r="F67" s="60">
        <v>1</v>
      </c>
      <c r="G67" s="60">
        <v>1</v>
      </c>
      <c r="H67" s="13">
        <v>1</v>
      </c>
      <c r="I67" s="60">
        <v>1</v>
      </c>
      <c r="J67" s="60">
        <v>1</v>
      </c>
      <c r="K67" s="68">
        <v>0</v>
      </c>
      <c r="L67" s="69">
        <v>1</v>
      </c>
      <c r="M67" s="69">
        <v>50000</v>
      </c>
      <c r="N67" s="69">
        <v>50000</v>
      </c>
    </row>
    <row r="68" spans="2:14" ht="21.95" customHeight="1" x14ac:dyDescent="0.2">
      <c r="B68" s="95" t="s">
        <v>280</v>
      </c>
      <c r="C68" s="96"/>
      <c r="D68" s="118"/>
      <c r="E68" s="119"/>
      <c r="F68" s="119"/>
      <c r="G68" s="119"/>
      <c r="H68" s="119"/>
      <c r="I68" s="119"/>
      <c r="J68" s="119"/>
      <c r="K68" s="120"/>
      <c r="L68" s="69">
        <v>1</v>
      </c>
      <c r="M68" s="69">
        <v>50000</v>
      </c>
      <c r="N68" s="69">
        <v>50000</v>
      </c>
    </row>
    <row r="69" spans="2:14" ht="21.95" customHeight="1" x14ac:dyDescent="0.2">
      <c r="B69" s="121" t="s">
        <v>26</v>
      </c>
      <c r="C69" s="122"/>
      <c r="D69" s="122"/>
      <c r="E69" s="122"/>
      <c r="F69" s="122"/>
      <c r="G69" s="122"/>
      <c r="H69" s="122"/>
      <c r="I69" s="122"/>
      <c r="J69" s="122"/>
      <c r="K69" s="122"/>
      <c r="L69" s="122"/>
      <c r="M69" s="122"/>
      <c r="N69" s="123"/>
    </row>
    <row r="70" spans="2:14" ht="21.95" customHeight="1" x14ac:dyDescent="0.2">
      <c r="B70" s="67" t="s">
        <v>38</v>
      </c>
      <c r="C70" s="67" t="s">
        <v>39</v>
      </c>
      <c r="D70" s="60">
        <v>7</v>
      </c>
      <c r="E70" s="60">
        <v>7</v>
      </c>
      <c r="F70" s="60">
        <v>7</v>
      </c>
      <c r="G70" s="60">
        <v>7</v>
      </c>
      <c r="H70" s="13">
        <v>7</v>
      </c>
      <c r="I70" s="60">
        <v>7</v>
      </c>
      <c r="J70" s="60">
        <v>7</v>
      </c>
      <c r="K70" s="68">
        <v>0</v>
      </c>
      <c r="L70" s="69">
        <v>3</v>
      </c>
      <c r="M70" s="69">
        <v>1195300</v>
      </c>
      <c r="N70" s="69">
        <v>8367100</v>
      </c>
    </row>
    <row r="71" spans="2:14" ht="21.95" customHeight="1" x14ac:dyDescent="0.2">
      <c r="B71" s="95" t="s">
        <v>290</v>
      </c>
      <c r="C71" s="96"/>
      <c r="D71" s="118"/>
      <c r="E71" s="119"/>
      <c r="F71" s="119"/>
      <c r="G71" s="119"/>
      <c r="H71" s="119"/>
      <c r="I71" s="119"/>
      <c r="J71" s="119"/>
      <c r="K71" s="120"/>
      <c r="L71" s="33">
        <v>3</v>
      </c>
      <c r="M71" s="33">
        <v>1195300</v>
      </c>
      <c r="N71" s="33">
        <v>8367100</v>
      </c>
    </row>
    <row r="72" spans="2:14" ht="21.95" customHeight="1" x14ac:dyDescent="0.2">
      <c r="B72" s="95" t="s">
        <v>278</v>
      </c>
      <c r="C72" s="96"/>
      <c r="D72" s="118"/>
      <c r="E72" s="119"/>
      <c r="F72" s="119"/>
      <c r="G72" s="119"/>
      <c r="H72" s="119"/>
      <c r="I72" s="119"/>
      <c r="J72" s="119"/>
      <c r="K72" s="120"/>
      <c r="L72" s="33">
        <f>L71+L68+L65</f>
        <v>5</v>
      </c>
      <c r="M72" s="33">
        <f t="shared" ref="M72:N72" si="1">M71+M68+M65</f>
        <v>2001245300</v>
      </c>
      <c r="N72" s="33">
        <f t="shared" si="1"/>
        <v>1408417100</v>
      </c>
    </row>
    <row r="73" spans="2:14" ht="21.95" customHeight="1" x14ac:dyDescent="0.2">
      <c r="B73" s="95" t="s">
        <v>279</v>
      </c>
      <c r="C73" s="96"/>
      <c r="D73" s="118"/>
      <c r="E73" s="119"/>
      <c r="F73" s="119"/>
      <c r="G73" s="119"/>
      <c r="H73" s="119"/>
      <c r="I73" s="119"/>
      <c r="J73" s="119"/>
      <c r="K73" s="120"/>
      <c r="L73" s="33">
        <f>L72+L60</f>
        <v>340</v>
      </c>
      <c r="M73" s="33">
        <f t="shared" ref="M73:N73" si="2">M72+M60</f>
        <v>3578061881</v>
      </c>
      <c r="N73" s="33">
        <f t="shared" si="2"/>
        <v>3600890433.3699999</v>
      </c>
    </row>
    <row r="74" spans="2:14" ht="21.95" customHeight="1" x14ac:dyDescent="0.2">
      <c r="B74" s="125" t="s">
        <v>307</v>
      </c>
      <c r="C74" s="126"/>
      <c r="D74" s="126"/>
      <c r="E74" s="126"/>
      <c r="F74" s="126"/>
      <c r="G74" s="126"/>
      <c r="H74" s="126"/>
      <c r="I74" s="126"/>
      <c r="J74" s="126"/>
      <c r="K74" s="126"/>
      <c r="L74" s="126"/>
      <c r="M74" s="126"/>
      <c r="N74" s="126"/>
    </row>
    <row r="75" spans="2:14" s="41" customFormat="1" ht="14.25" customHeight="1" x14ac:dyDescent="0.25">
      <c r="B75" s="124" t="s">
        <v>152</v>
      </c>
      <c r="C75" s="124"/>
      <c r="D75" s="124"/>
      <c r="E75" s="124"/>
      <c r="F75" s="124"/>
      <c r="H75" s="42"/>
      <c r="I75" s="107" t="s">
        <v>109</v>
      </c>
      <c r="J75" s="107"/>
      <c r="K75" s="107"/>
      <c r="L75" s="107"/>
      <c r="M75" s="107"/>
      <c r="N75" s="107"/>
    </row>
    <row r="76" spans="2:14" ht="21.95" customHeight="1" x14ac:dyDescent="0.25">
      <c r="B76" s="26" t="s">
        <v>4</v>
      </c>
      <c r="C76" s="27" t="s">
        <v>40</v>
      </c>
      <c r="D76" s="28" t="s">
        <v>92</v>
      </c>
      <c r="E76" s="161" t="s">
        <v>11</v>
      </c>
      <c r="F76" s="162"/>
      <c r="G76" s="41"/>
      <c r="H76" s="30"/>
      <c r="I76" s="117" t="s">
        <v>4</v>
      </c>
      <c r="J76" s="112"/>
      <c r="K76" s="113"/>
      <c r="L76" s="31" t="s">
        <v>40</v>
      </c>
      <c r="M76" s="32" t="s">
        <v>9</v>
      </c>
      <c r="N76" s="33" t="s">
        <v>11</v>
      </c>
    </row>
    <row r="77" spans="2:14" ht="21.95" customHeight="1" x14ac:dyDescent="0.25">
      <c r="B77" s="3" t="s">
        <v>165</v>
      </c>
      <c r="C77" s="60">
        <v>2.65</v>
      </c>
      <c r="D77" s="77">
        <v>3.92</v>
      </c>
      <c r="E77" s="105">
        <v>54587664</v>
      </c>
      <c r="F77" s="106">
        <v>54587664</v>
      </c>
      <c r="G77" s="41"/>
      <c r="H77" s="30"/>
      <c r="I77" s="108" t="s">
        <v>293</v>
      </c>
      <c r="J77" s="109"/>
      <c r="K77" s="110"/>
      <c r="L77" s="60">
        <v>12.86</v>
      </c>
      <c r="M77" s="71">
        <v>-8.14</v>
      </c>
      <c r="N77" s="69">
        <v>10000</v>
      </c>
    </row>
    <row r="78" spans="2:14" ht="21.95" customHeight="1" x14ac:dyDescent="0.25">
      <c r="B78" s="54" t="s">
        <v>106</v>
      </c>
      <c r="C78" s="60">
        <v>0.3</v>
      </c>
      <c r="D78" s="77">
        <v>3.45</v>
      </c>
      <c r="E78" s="105">
        <v>50000</v>
      </c>
      <c r="F78" s="106">
        <v>50000</v>
      </c>
      <c r="G78" s="41"/>
      <c r="H78" s="30"/>
      <c r="I78" s="108" t="s">
        <v>133</v>
      </c>
      <c r="J78" s="109"/>
      <c r="K78" s="110"/>
      <c r="L78" s="60">
        <v>4.09</v>
      </c>
      <c r="M78" s="71">
        <v>-4.88</v>
      </c>
      <c r="N78" s="69">
        <v>3597222</v>
      </c>
    </row>
    <row r="79" spans="2:14" ht="21.95" customHeight="1" x14ac:dyDescent="0.25">
      <c r="B79" s="3" t="s">
        <v>122</v>
      </c>
      <c r="C79" s="60">
        <v>1.9</v>
      </c>
      <c r="D79" s="77">
        <v>2.7</v>
      </c>
      <c r="E79" s="105">
        <v>5453071</v>
      </c>
      <c r="F79" s="106">
        <v>5453071</v>
      </c>
      <c r="G79" s="41"/>
      <c r="H79" s="30"/>
      <c r="I79" s="108" t="s">
        <v>18</v>
      </c>
      <c r="J79" s="109"/>
      <c r="K79" s="110"/>
      <c r="L79" s="60">
        <v>0.22</v>
      </c>
      <c r="M79" s="71">
        <v>-4.3499999999999996</v>
      </c>
      <c r="N79" s="69">
        <v>1226000</v>
      </c>
    </row>
    <row r="80" spans="2:14" ht="21.95" customHeight="1" x14ac:dyDescent="0.25">
      <c r="B80" s="44" t="s">
        <v>202</v>
      </c>
      <c r="C80" s="60">
        <v>7.6</v>
      </c>
      <c r="D80" s="77">
        <v>2.0099999999999998</v>
      </c>
      <c r="E80" s="105">
        <v>393999</v>
      </c>
      <c r="F80" s="106">
        <v>393999</v>
      </c>
      <c r="G80" s="41"/>
      <c r="H80" s="30"/>
      <c r="I80" s="108" t="s">
        <v>29</v>
      </c>
      <c r="J80" s="109"/>
      <c r="K80" s="110"/>
      <c r="L80" s="60">
        <v>1.42</v>
      </c>
      <c r="M80" s="71">
        <v>-1.39</v>
      </c>
      <c r="N80" s="69">
        <v>93981</v>
      </c>
    </row>
    <row r="81" spans="2:14" ht="21.95" customHeight="1" x14ac:dyDescent="0.25">
      <c r="B81" s="3" t="s">
        <v>284</v>
      </c>
      <c r="C81" s="60">
        <v>11.7</v>
      </c>
      <c r="D81" s="77">
        <v>1.74</v>
      </c>
      <c r="E81" s="105">
        <v>15000</v>
      </c>
      <c r="F81" s="106">
        <v>15000</v>
      </c>
      <c r="G81" s="41"/>
      <c r="H81" s="30"/>
      <c r="I81" s="108" t="s">
        <v>198</v>
      </c>
      <c r="J81" s="109"/>
      <c r="K81" s="110"/>
      <c r="L81" s="60">
        <v>4.0999999999999996</v>
      </c>
      <c r="M81" s="71">
        <v>-0.97</v>
      </c>
      <c r="N81" s="69">
        <v>1794000</v>
      </c>
    </row>
    <row r="82" spans="2:14" s="41" customFormat="1" ht="21.95" customHeight="1" x14ac:dyDescent="0.25">
      <c r="B82" s="107" t="s">
        <v>93</v>
      </c>
      <c r="C82" s="107"/>
      <c r="D82" s="107"/>
      <c r="E82" s="107"/>
      <c r="F82" s="107"/>
      <c r="G82" s="107"/>
      <c r="H82" s="42"/>
      <c r="I82" s="94" t="s">
        <v>94</v>
      </c>
      <c r="J82" s="94"/>
      <c r="K82" s="94"/>
      <c r="L82" s="94"/>
      <c r="M82" s="94"/>
      <c r="N82" s="94"/>
    </row>
    <row r="83" spans="2:14" ht="21.95" customHeight="1" x14ac:dyDescent="0.25">
      <c r="B83" s="26" t="s">
        <v>4</v>
      </c>
      <c r="C83" s="27" t="s">
        <v>40</v>
      </c>
      <c r="D83" s="28" t="s">
        <v>92</v>
      </c>
      <c r="E83" s="114" t="s">
        <v>11</v>
      </c>
      <c r="F83" s="115"/>
      <c r="G83" s="29"/>
      <c r="H83" s="30"/>
      <c r="I83" s="111" t="s">
        <v>4</v>
      </c>
      <c r="J83" s="112"/>
      <c r="K83" s="113"/>
      <c r="L83" s="13" t="s">
        <v>40</v>
      </c>
      <c r="M83" s="18" t="s">
        <v>9</v>
      </c>
      <c r="N83" s="33" t="s">
        <v>12</v>
      </c>
    </row>
    <row r="84" spans="2:14" ht="21.95" customHeight="1" x14ac:dyDescent="0.25">
      <c r="B84" s="19" t="s">
        <v>131</v>
      </c>
      <c r="C84" s="60">
        <v>0.7</v>
      </c>
      <c r="D84" s="68">
        <v>0</v>
      </c>
      <c r="E84" s="105">
        <v>2000000000</v>
      </c>
      <c r="F84" s="106">
        <v>2000000000</v>
      </c>
      <c r="G84" s="29"/>
      <c r="H84" s="30"/>
      <c r="I84" s="108" t="s">
        <v>131</v>
      </c>
      <c r="J84" s="109"/>
      <c r="K84" s="110"/>
      <c r="L84" s="60">
        <v>0.7</v>
      </c>
      <c r="M84" s="68">
        <v>0</v>
      </c>
      <c r="N84" s="69">
        <v>1400000000</v>
      </c>
    </row>
    <row r="85" spans="2:14" ht="21.95" customHeight="1" x14ac:dyDescent="0.25">
      <c r="B85" s="54" t="s">
        <v>118</v>
      </c>
      <c r="C85" s="60">
        <v>2.75</v>
      </c>
      <c r="D85" s="68">
        <v>0</v>
      </c>
      <c r="E85" s="105">
        <v>500000000</v>
      </c>
      <c r="F85" s="106">
        <v>500000000</v>
      </c>
      <c r="G85" s="29"/>
      <c r="H85" s="30"/>
      <c r="I85" s="108" t="s">
        <v>118</v>
      </c>
      <c r="J85" s="109"/>
      <c r="K85" s="110"/>
      <c r="L85" s="60">
        <v>2.75</v>
      </c>
      <c r="M85" s="68">
        <v>0</v>
      </c>
      <c r="N85" s="69">
        <v>1375000000</v>
      </c>
    </row>
    <row r="86" spans="2:14" ht="21.95" customHeight="1" x14ac:dyDescent="0.25">
      <c r="B86" s="3" t="s">
        <v>159</v>
      </c>
      <c r="C86" s="60">
        <v>0.56000000000000005</v>
      </c>
      <c r="D86" s="68">
        <v>0</v>
      </c>
      <c r="E86" s="105">
        <v>383875000</v>
      </c>
      <c r="F86" s="106">
        <v>383875000</v>
      </c>
      <c r="G86" s="29"/>
      <c r="H86" s="30"/>
      <c r="I86" s="108" t="s">
        <v>159</v>
      </c>
      <c r="J86" s="109"/>
      <c r="K86" s="110"/>
      <c r="L86" s="60">
        <v>0.56000000000000005</v>
      </c>
      <c r="M86" s="68">
        <v>0</v>
      </c>
      <c r="N86" s="69">
        <v>214970250</v>
      </c>
    </row>
    <row r="87" spans="2:14" ht="21.95" customHeight="1" x14ac:dyDescent="0.25">
      <c r="B87" s="44" t="s">
        <v>146</v>
      </c>
      <c r="C87" s="60">
        <v>0.45</v>
      </c>
      <c r="D87" s="68">
        <v>0</v>
      </c>
      <c r="E87" s="105">
        <v>274200000</v>
      </c>
      <c r="F87" s="106">
        <v>274200000</v>
      </c>
      <c r="G87" s="29"/>
      <c r="H87" s="30"/>
      <c r="I87" s="108" t="s">
        <v>16</v>
      </c>
      <c r="J87" s="109"/>
      <c r="K87" s="110"/>
      <c r="L87" s="60">
        <v>0.9</v>
      </c>
      <c r="M87" s="68">
        <v>0</v>
      </c>
      <c r="N87" s="69">
        <v>168348233.69999999</v>
      </c>
    </row>
    <row r="88" spans="2:14" ht="21.95" customHeight="1" x14ac:dyDescent="0.25">
      <c r="B88" s="4" t="s">
        <v>16</v>
      </c>
      <c r="C88" s="60">
        <v>0.9</v>
      </c>
      <c r="D88" s="68">
        <v>0</v>
      </c>
      <c r="E88" s="105">
        <v>187053593</v>
      </c>
      <c r="F88" s="106">
        <v>187053593</v>
      </c>
      <c r="G88" s="29"/>
      <c r="H88" s="30"/>
      <c r="I88" s="108" t="s">
        <v>165</v>
      </c>
      <c r="J88" s="109"/>
      <c r="K88" s="110"/>
      <c r="L88" s="60">
        <v>2.65</v>
      </c>
      <c r="M88" s="68">
        <v>3.92</v>
      </c>
      <c r="N88" s="69">
        <v>144120949.91999999</v>
      </c>
    </row>
    <row r="89" spans="2:14" ht="10.5" customHeight="1" x14ac:dyDescent="0.2">
      <c r="B89" s="153"/>
      <c r="C89" s="154"/>
      <c r="D89" s="154"/>
      <c r="E89" s="154"/>
      <c r="F89" s="154"/>
      <c r="G89" s="154"/>
      <c r="H89" s="154"/>
      <c r="I89" s="154"/>
      <c r="J89" s="154"/>
      <c r="K89" s="154"/>
      <c r="L89" s="154"/>
      <c r="M89" s="154"/>
      <c r="N89" s="155"/>
    </row>
    <row r="90" spans="2:14" ht="45" customHeight="1" x14ac:dyDescent="0.2">
      <c r="B90" s="78" t="s">
        <v>296</v>
      </c>
      <c r="C90" s="102" t="s">
        <v>305</v>
      </c>
      <c r="D90" s="103"/>
      <c r="E90" s="103"/>
      <c r="F90" s="103"/>
      <c r="G90" s="103"/>
      <c r="H90" s="103"/>
      <c r="I90" s="103"/>
      <c r="J90" s="103"/>
      <c r="K90" s="103"/>
      <c r="L90" s="103"/>
      <c r="M90" s="103"/>
      <c r="N90" s="104"/>
    </row>
    <row r="91" spans="2:14" ht="44.25" customHeight="1" x14ac:dyDescent="0.2">
      <c r="B91" s="78" t="s">
        <v>296</v>
      </c>
      <c r="C91" s="102" t="s">
        <v>306</v>
      </c>
      <c r="D91" s="103"/>
      <c r="E91" s="103"/>
      <c r="F91" s="103"/>
      <c r="G91" s="103"/>
      <c r="H91" s="103"/>
      <c r="I91" s="103"/>
      <c r="J91" s="103"/>
      <c r="K91" s="103"/>
      <c r="L91" s="103"/>
      <c r="M91" s="103"/>
      <c r="N91" s="104"/>
    </row>
    <row r="92" spans="2:14" ht="76.5" customHeight="1" x14ac:dyDescent="0.2">
      <c r="B92" s="76" t="s">
        <v>282</v>
      </c>
      <c r="C92" s="158" t="s">
        <v>322</v>
      </c>
      <c r="D92" s="159"/>
      <c r="E92" s="159"/>
      <c r="F92" s="159"/>
      <c r="G92" s="159"/>
      <c r="H92" s="159"/>
      <c r="I92" s="159"/>
      <c r="J92" s="159"/>
      <c r="K92" s="159"/>
      <c r="L92" s="159"/>
      <c r="M92" s="159"/>
      <c r="N92" s="160"/>
    </row>
    <row r="93" spans="2:14" ht="25.5" customHeight="1" x14ac:dyDescent="0.2">
      <c r="B93" s="152" t="s">
        <v>103</v>
      </c>
      <c r="C93" s="157" t="s">
        <v>104</v>
      </c>
      <c r="D93" s="157"/>
      <c r="E93" s="157"/>
      <c r="F93" s="157"/>
      <c r="G93" s="157"/>
      <c r="H93" s="157"/>
      <c r="I93" s="157"/>
      <c r="J93" s="157"/>
      <c r="K93" s="157"/>
      <c r="L93" s="157"/>
      <c r="M93" s="157"/>
      <c r="N93" s="157"/>
    </row>
    <row r="94" spans="2:14" ht="25.5" customHeight="1" x14ac:dyDescent="0.2">
      <c r="B94" s="152"/>
      <c r="C94" s="156" t="s">
        <v>105</v>
      </c>
      <c r="D94" s="156"/>
      <c r="E94" s="156"/>
      <c r="F94" s="156"/>
      <c r="G94" s="156"/>
      <c r="H94" s="156"/>
      <c r="I94" s="156"/>
      <c r="J94" s="156"/>
      <c r="K94" s="156"/>
      <c r="L94" s="156"/>
      <c r="M94" s="156"/>
      <c r="N94" s="156"/>
    </row>
    <row r="95" spans="2:14" ht="118.5" customHeight="1" x14ac:dyDescent="0.2">
      <c r="B95" s="52" t="s">
        <v>250</v>
      </c>
      <c r="C95" s="149" t="s">
        <v>292</v>
      </c>
      <c r="D95" s="150"/>
      <c r="E95" s="150"/>
      <c r="F95" s="150"/>
      <c r="G95" s="150"/>
      <c r="H95" s="150"/>
      <c r="I95" s="150"/>
      <c r="J95" s="150"/>
      <c r="K95" s="150"/>
      <c r="L95" s="150"/>
      <c r="M95" s="150"/>
      <c r="N95" s="151"/>
    </row>
  </sheetData>
  <mergeCells count="83">
    <mergeCell ref="I86:K86"/>
    <mergeCell ref="I87:K87"/>
    <mergeCell ref="I88:K88"/>
    <mergeCell ref="E86:F86"/>
    <mergeCell ref="E87:F87"/>
    <mergeCell ref="E88:F88"/>
    <mergeCell ref="E79:F79"/>
    <mergeCell ref="E78:F78"/>
    <mergeCell ref="I79:K79"/>
    <mergeCell ref="B51:N51"/>
    <mergeCell ref="I81:K81"/>
    <mergeCell ref="I80:K80"/>
    <mergeCell ref="E76:F76"/>
    <mergeCell ref="D68:K68"/>
    <mergeCell ref="B61:N61"/>
    <mergeCell ref="B72:C72"/>
    <mergeCell ref="D72:K72"/>
    <mergeCell ref="B69:N69"/>
    <mergeCell ref="D71:K71"/>
    <mergeCell ref="C95:N95"/>
    <mergeCell ref="B93:B94"/>
    <mergeCell ref="B89:N89"/>
    <mergeCell ref="C94:N94"/>
    <mergeCell ref="C93:N93"/>
    <mergeCell ref="C91:N91"/>
    <mergeCell ref="C92:N92"/>
    <mergeCell ref="L3:M3"/>
    <mergeCell ref="C6:E6"/>
    <mergeCell ref="C7:D7"/>
    <mergeCell ref="C3:E3"/>
    <mergeCell ref="C4:E4"/>
    <mergeCell ref="C5:E5"/>
    <mergeCell ref="B9:N9"/>
    <mergeCell ref="B11:N11"/>
    <mergeCell ref="B24:C24"/>
    <mergeCell ref="D44:K44"/>
    <mergeCell ref="B31:N31"/>
    <mergeCell ref="D24:K24"/>
    <mergeCell ref="B28:N28"/>
    <mergeCell ref="B30:C30"/>
    <mergeCell ref="D30:K30"/>
    <mergeCell ref="B25:N25"/>
    <mergeCell ref="D27:K27"/>
    <mergeCell ref="B27:C27"/>
    <mergeCell ref="B36:C36"/>
    <mergeCell ref="D36:K36"/>
    <mergeCell ref="D49:K49"/>
    <mergeCell ref="B49:C49"/>
    <mergeCell ref="B75:F75"/>
    <mergeCell ref="I75:N75"/>
    <mergeCell ref="B74:N74"/>
    <mergeCell ref="B53:N53"/>
    <mergeCell ref="D60:K60"/>
    <mergeCell ref="D59:K59"/>
    <mergeCell ref="B59:C59"/>
    <mergeCell ref="B60:C60"/>
    <mergeCell ref="B71:C71"/>
    <mergeCell ref="B63:N63"/>
    <mergeCell ref="B65:C65"/>
    <mergeCell ref="D65:K65"/>
    <mergeCell ref="I76:K76"/>
    <mergeCell ref="I78:K78"/>
    <mergeCell ref="D73:K73"/>
    <mergeCell ref="B66:N66"/>
    <mergeCell ref="B68:C68"/>
    <mergeCell ref="I77:K77"/>
    <mergeCell ref="E77:F77"/>
    <mergeCell ref="I82:N82"/>
    <mergeCell ref="B73:C73"/>
    <mergeCell ref="B37:N37"/>
    <mergeCell ref="B44:C44"/>
    <mergeCell ref="C90:N90"/>
    <mergeCell ref="E81:F81"/>
    <mergeCell ref="B82:G82"/>
    <mergeCell ref="I85:K85"/>
    <mergeCell ref="I83:K83"/>
    <mergeCell ref="E85:F85"/>
    <mergeCell ref="E84:F84"/>
    <mergeCell ref="E83:F83"/>
    <mergeCell ref="E80:F80"/>
    <mergeCell ref="I84:K84"/>
    <mergeCell ref="B50:N50"/>
    <mergeCell ref="B45:N45"/>
  </mergeCells>
  <pageMargins left="0" right="0" top="0" bottom="0"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1"/>
  <sheetViews>
    <sheetView rightToLeft="1" topLeftCell="A22" workbookViewId="0">
      <selection activeCell="B24" sqref="B24:F31"/>
    </sheetView>
  </sheetViews>
  <sheetFormatPr defaultRowHeight="14.25" x14ac:dyDescent="0.2"/>
  <cols>
    <col min="1" max="1" width="3.75" customWidth="1"/>
    <col min="2" max="2" width="25.25" bestFit="1" customWidth="1"/>
    <col min="3" max="3" width="12.375" customWidth="1"/>
    <col min="4" max="4" width="11.625" customWidth="1"/>
    <col min="5" max="5" width="16.25" customWidth="1"/>
    <col min="6" max="6" width="20.75" customWidth="1"/>
    <col min="257" max="257" width="3.75" customWidth="1"/>
    <col min="258" max="258" width="25.25" bestFit="1" customWidth="1"/>
    <col min="259" max="259" width="12.375" customWidth="1"/>
    <col min="260" max="260" width="11.625" customWidth="1"/>
    <col min="261" max="261" width="16.25" customWidth="1"/>
    <col min="262" max="262" width="20.75" customWidth="1"/>
    <col min="513" max="513" width="3.75" customWidth="1"/>
    <col min="514" max="514" width="25.25" bestFit="1" customWidth="1"/>
    <col min="515" max="515" width="12.375" customWidth="1"/>
    <col min="516" max="516" width="11.625" customWidth="1"/>
    <col min="517" max="517" width="16.25" customWidth="1"/>
    <col min="518" max="518" width="20.75" customWidth="1"/>
    <col min="769" max="769" width="3.75" customWidth="1"/>
    <col min="770" max="770" width="25.25" bestFit="1" customWidth="1"/>
    <col min="771" max="771" width="12.375" customWidth="1"/>
    <col min="772" max="772" width="11.625" customWidth="1"/>
    <col min="773" max="773" width="16.25" customWidth="1"/>
    <col min="774" max="774" width="20.75" customWidth="1"/>
    <col min="1025" max="1025" width="3.75" customWidth="1"/>
    <col min="1026" max="1026" width="25.25" bestFit="1" customWidth="1"/>
    <col min="1027" max="1027" width="12.375" customWidth="1"/>
    <col min="1028" max="1028" width="11.625" customWidth="1"/>
    <col min="1029" max="1029" width="16.25" customWidth="1"/>
    <col min="1030" max="1030" width="20.75" customWidth="1"/>
    <col min="1281" max="1281" width="3.75" customWidth="1"/>
    <col min="1282" max="1282" width="25.25" bestFit="1" customWidth="1"/>
    <col min="1283" max="1283" width="12.375" customWidth="1"/>
    <col min="1284" max="1284" width="11.625" customWidth="1"/>
    <col min="1285" max="1285" width="16.25" customWidth="1"/>
    <col min="1286" max="1286" width="20.75" customWidth="1"/>
    <col min="1537" max="1537" width="3.75" customWidth="1"/>
    <col min="1538" max="1538" width="25.25" bestFit="1" customWidth="1"/>
    <col min="1539" max="1539" width="12.375" customWidth="1"/>
    <col min="1540" max="1540" width="11.625" customWidth="1"/>
    <col min="1541" max="1541" width="16.25" customWidth="1"/>
    <col min="1542" max="1542" width="20.75" customWidth="1"/>
    <col min="1793" max="1793" width="3.75" customWidth="1"/>
    <col min="1794" max="1794" width="25.25" bestFit="1" customWidth="1"/>
    <col min="1795" max="1795" width="12.375" customWidth="1"/>
    <col min="1796" max="1796" width="11.625" customWidth="1"/>
    <col min="1797" max="1797" width="16.25" customWidth="1"/>
    <col min="1798" max="1798" width="20.75" customWidth="1"/>
    <col min="2049" max="2049" width="3.75" customWidth="1"/>
    <col min="2050" max="2050" width="25.25" bestFit="1" customWidth="1"/>
    <col min="2051" max="2051" width="12.375" customWidth="1"/>
    <col min="2052" max="2052" width="11.625" customWidth="1"/>
    <col min="2053" max="2053" width="16.25" customWidth="1"/>
    <col min="2054" max="2054" width="20.75" customWidth="1"/>
    <col min="2305" max="2305" width="3.75" customWidth="1"/>
    <col min="2306" max="2306" width="25.25" bestFit="1" customWidth="1"/>
    <col min="2307" max="2307" width="12.375" customWidth="1"/>
    <col min="2308" max="2308" width="11.625" customWidth="1"/>
    <col min="2309" max="2309" width="16.25" customWidth="1"/>
    <col min="2310" max="2310" width="20.75" customWidth="1"/>
    <col min="2561" max="2561" width="3.75" customWidth="1"/>
    <col min="2562" max="2562" width="25.25" bestFit="1" customWidth="1"/>
    <col min="2563" max="2563" width="12.375" customWidth="1"/>
    <col min="2564" max="2564" width="11.625" customWidth="1"/>
    <col min="2565" max="2565" width="16.25" customWidth="1"/>
    <col min="2566" max="2566" width="20.75" customWidth="1"/>
    <col min="2817" max="2817" width="3.75" customWidth="1"/>
    <col min="2818" max="2818" width="25.25" bestFit="1" customWidth="1"/>
    <col min="2819" max="2819" width="12.375" customWidth="1"/>
    <col min="2820" max="2820" width="11.625" customWidth="1"/>
    <col min="2821" max="2821" width="16.25" customWidth="1"/>
    <col min="2822" max="2822" width="20.75" customWidth="1"/>
    <col min="3073" max="3073" width="3.75" customWidth="1"/>
    <col min="3074" max="3074" width="25.25" bestFit="1" customWidth="1"/>
    <col min="3075" max="3075" width="12.375" customWidth="1"/>
    <col min="3076" max="3076" width="11.625" customWidth="1"/>
    <col min="3077" max="3077" width="16.25" customWidth="1"/>
    <col min="3078" max="3078" width="20.75" customWidth="1"/>
    <col min="3329" max="3329" width="3.75" customWidth="1"/>
    <col min="3330" max="3330" width="25.25" bestFit="1" customWidth="1"/>
    <col min="3331" max="3331" width="12.375" customWidth="1"/>
    <col min="3332" max="3332" width="11.625" customWidth="1"/>
    <col min="3333" max="3333" width="16.25" customWidth="1"/>
    <col min="3334" max="3334" width="20.75" customWidth="1"/>
    <col min="3585" max="3585" width="3.75" customWidth="1"/>
    <col min="3586" max="3586" width="25.25" bestFit="1" customWidth="1"/>
    <col min="3587" max="3587" width="12.375" customWidth="1"/>
    <col min="3588" max="3588" width="11.625" customWidth="1"/>
    <col min="3589" max="3589" width="16.25" customWidth="1"/>
    <col min="3590" max="3590" width="20.75" customWidth="1"/>
    <col min="3841" max="3841" width="3.75" customWidth="1"/>
    <col min="3842" max="3842" width="25.25" bestFit="1" customWidth="1"/>
    <col min="3843" max="3843" width="12.375" customWidth="1"/>
    <col min="3844" max="3844" width="11.625" customWidth="1"/>
    <col min="3845" max="3845" width="16.25" customWidth="1"/>
    <col min="3846" max="3846" width="20.75" customWidth="1"/>
    <col min="4097" max="4097" width="3.75" customWidth="1"/>
    <col min="4098" max="4098" width="25.25" bestFit="1" customWidth="1"/>
    <col min="4099" max="4099" width="12.375" customWidth="1"/>
    <col min="4100" max="4100" width="11.625" customWidth="1"/>
    <col min="4101" max="4101" width="16.25" customWidth="1"/>
    <col min="4102" max="4102" width="20.75" customWidth="1"/>
    <col min="4353" max="4353" width="3.75" customWidth="1"/>
    <col min="4354" max="4354" width="25.25" bestFit="1" customWidth="1"/>
    <col min="4355" max="4355" width="12.375" customWidth="1"/>
    <col min="4356" max="4356" width="11.625" customWidth="1"/>
    <col min="4357" max="4357" width="16.25" customWidth="1"/>
    <col min="4358" max="4358" width="20.75" customWidth="1"/>
    <col min="4609" max="4609" width="3.75" customWidth="1"/>
    <col min="4610" max="4610" width="25.25" bestFit="1" customWidth="1"/>
    <col min="4611" max="4611" width="12.375" customWidth="1"/>
    <col min="4612" max="4612" width="11.625" customWidth="1"/>
    <col min="4613" max="4613" width="16.25" customWidth="1"/>
    <col min="4614" max="4614" width="20.75" customWidth="1"/>
    <col min="4865" max="4865" width="3.75" customWidth="1"/>
    <col min="4866" max="4866" width="25.25" bestFit="1" customWidth="1"/>
    <col min="4867" max="4867" width="12.375" customWidth="1"/>
    <col min="4868" max="4868" width="11.625" customWidth="1"/>
    <col min="4869" max="4869" width="16.25" customWidth="1"/>
    <col min="4870" max="4870" width="20.75" customWidth="1"/>
    <col min="5121" max="5121" width="3.75" customWidth="1"/>
    <col min="5122" max="5122" width="25.25" bestFit="1" customWidth="1"/>
    <col min="5123" max="5123" width="12.375" customWidth="1"/>
    <col min="5124" max="5124" width="11.625" customWidth="1"/>
    <col min="5125" max="5125" width="16.25" customWidth="1"/>
    <col min="5126" max="5126" width="20.75" customWidth="1"/>
    <col min="5377" max="5377" width="3.75" customWidth="1"/>
    <col min="5378" max="5378" width="25.25" bestFit="1" customWidth="1"/>
    <col min="5379" max="5379" width="12.375" customWidth="1"/>
    <col min="5380" max="5380" width="11.625" customWidth="1"/>
    <col min="5381" max="5381" width="16.25" customWidth="1"/>
    <col min="5382" max="5382" width="20.75" customWidth="1"/>
    <col min="5633" max="5633" width="3.75" customWidth="1"/>
    <col min="5634" max="5634" width="25.25" bestFit="1" customWidth="1"/>
    <col min="5635" max="5635" width="12.375" customWidth="1"/>
    <col min="5636" max="5636" width="11.625" customWidth="1"/>
    <col min="5637" max="5637" width="16.25" customWidth="1"/>
    <col min="5638" max="5638" width="20.75" customWidth="1"/>
    <col min="5889" max="5889" width="3.75" customWidth="1"/>
    <col min="5890" max="5890" width="25.25" bestFit="1" customWidth="1"/>
    <col min="5891" max="5891" width="12.375" customWidth="1"/>
    <col min="5892" max="5892" width="11.625" customWidth="1"/>
    <col min="5893" max="5893" width="16.25" customWidth="1"/>
    <col min="5894" max="5894" width="20.75" customWidth="1"/>
    <col min="6145" max="6145" width="3.75" customWidth="1"/>
    <col min="6146" max="6146" width="25.25" bestFit="1" customWidth="1"/>
    <col min="6147" max="6147" width="12.375" customWidth="1"/>
    <col min="6148" max="6148" width="11.625" customWidth="1"/>
    <col min="6149" max="6149" width="16.25" customWidth="1"/>
    <col min="6150" max="6150" width="20.75" customWidth="1"/>
    <col min="6401" max="6401" width="3.75" customWidth="1"/>
    <col min="6402" max="6402" width="25.25" bestFit="1" customWidth="1"/>
    <col min="6403" max="6403" width="12.375" customWidth="1"/>
    <col min="6404" max="6404" width="11.625" customWidth="1"/>
    <col min="6405" max="6405" width="16.25" customWidth="1"/>
    <col min="6406" max="6406" width="20.75" customWidth="1"/>
    <col min="6657" max="6657" width="3.75" customWidth="1"/>
    <col min="6658" max="6658" width="25.25" bestFit="1" customWidth="1"/>
    <col min="6659" max="6659" width="12.375" customWidth="1"/>
    <col min="6660" max="6660" width="11.625" customWidth="1"/>
    <col min="6661" max="6661" width="16.25" customWidth="1"/>
    <col min="6662" max="6662" width="20.75" customWidth="1"/>
    <col min="6913" max="6913" width="3.75" customWidth="1"/>
    <col min="6914" max="6914" width="25.25" bestFit="1" customWidth="1"/>
    <col min="6915" max="6915" width="12.375" customWidth="1"/>
    <col min="6916" max="6916" width="11.625" customWidth="1"/>
    <col min="6917" max="6917" width="16.25" customWidth="1"/>
    <col min="6918" max="6918" width="20.75" customWidth="1"/>
    <col min="7169" max="7169" width="3.75" customWidth="1"/>
    <col min="7170" max="7170" width="25.25" bestFit="1" customWidth="1"/>
    <col min="7171" max="7171" width="12.375" customWidth="1"/>
    <col min="7172" max="7172" width="11.625" customWidth="1"/>
    <col min="7173" max="7173" width="16.25" customWidth="1"/>
    <col min="7174" max="7174" width="20.75" customWidth="1"/>
    <col min="7425" max="7425" width="3.75" customWidth="1"/>
    <col min="7426" max="7426" width="25.25" bestFit="1" customWidth="1"/>
    <col min="7427" max="7427" width="12.375" customWidth="1"/>
    <col min="7428" max="7428" width="11.625" customWidth="1"/>
    <col min="7429" max="7429" width="16.25" customWidth="1"/>
    <col min="7430" max="7430" width="20.75" customWidth="1"/>
    <col min="7681" max="7681" width="3.75" customWidth="1"/>
    <col min="7682" max="7682" width="25.25" bestFit="1" customWidth="1"/>
    <col min="7683" max="7683" width="12.375" customWidth="1"/>
    <col min="7684" max="7684" width="11.625" customWidth="1"/>
    <col min="7685" max="7685" width="16.25" customWidth="1"/>
    <col min="7686" max="7686" width="20.75" customWidth="1"/>
    <col min="7937" max="7937" width="3.75" customWidth="1"/>
    <col min="7938" max="7938" width="25.25" bestFit="1" customWidth="1"/>
    <col min="7939" max="7939" width="12.375" customWidth="1"/>
    <col min="7940" max="7940" width="11.625" customWidth="1"/>
    <col min="7941" max="7941" width="16.25" customWidth="1"/>
    <col min="7942" max="7942" width="20.75" customWidth="1"/>
    <col min="8193" max="8193" width="3.75" customWidth="1"/>
    <col min="8194" max="8194" width="25.25" bestFit="1" customWidth="1"/>
    <col min="8195" max="8195" width="12.375" customWidth="1"/>
    <col min="8196" max="8196" width="11.625" customWidth="1"/>
    <col min="8197" max="8197" width="16.25" customWidth="1"/>
    <col min="8198" max="8198" width="20.75" customWidth="1"/>
    <col min="8449" max="8449" width="3.75" customWidth="1"/>
    <col min="8450" max="8450" width="25.25" bestFit="1" customWidth="1"/>
    <col min="8451" max="8451" width="12.375" customWidth="1"/>
    <col min="8452" max="8452" width="11.625" customWidth="1"/>
    <col min="8453" max="8453" width="16.25" customWidth="1"/>
    <col min="8454" max="8454" width="20.75" customWidth="1"/>
    <col min="8705" max="8705" width="3.75" customWidth="1"/>
    <col min="8706" max="8706" width="25.25" bestFit="1" customWidth="1"/>
    <col min="8707" max="8707" width="12.375" customWidth="1"/>
    <col min="8708" max="8708" width="11.625" customWidth="1"/>
    <col min="8709" max="8709" width="16.25" customWidth="1"/>
    <col min="8710" max="8710" width="20.75" customWidth="1"/>
    <col min="8961" max="8961" width="3.75" customWidth="1"/>
    <col min="8962" max="8962" width="25.25" bestFit="1" customWidth="1"/>
    <col min="8963" max="8963" width="12.375" customWidth="1"/>
    <col min="8964" max="8964" width="11.625" customWidth="1"/>
    <col min="8965" max="8965" width="16.25" customWidth="1"/>
    <col min="8966" max="8966" width="20.75" customWidth="1"/>
    <col min="9217" max="9217" width="3.75" customWidth="1"/>
    <col min="9218" max="9218" width="25.25" bestFit="1" customWidth="1"/>
    <col min="9219" max="9219" width="12.375" customWidth="1"/>
    <col min="9220" max="9220" width="11.625" customWidth="1"/>
    <col min="9221" max="9221" width="16.25" customWidth="1"/>
    <col min="9222" max="9222" width="20.75" customWidth="1"/>
    <col min="9473" max="9473" width="3.75" customWidth="1"/>
    <col min="9474" max="9474" width="25.25" bestFit="1" customWidth="1"/>
    <col min="9475" max="9475" width="12.375" customWidth="1"/>
    <col min="9476" max="9476" width="11.625" customWidth="1"/>
    <col min="9477" max="9477" width="16.25" customWidth="1"/>
    <col min="9478" max="9478" width="20.75" customWidth="1"/>
    <col min="9729" max="9729" width="3.75" customWidth="1"/>
    <col min="9730" max="9730" width="25.25" bestFit="1" customWidth="1"/>
    <col min="9731" max="9731" width="12.375" customWidth="1"/>
    <col min="9732" max="9732" width="11.625" customWidth="1"/>
    <col min="9733" max="9733" width="16.25" customWidth="1"/>
    <col min="9734" max="9734" width="20.75" customWidth="1"/>
    <col min="9985" max="9985" width="3.75" customWidth="1"/>
    <col min="9986" max="9986" width="25.25" bestFit="1" customWidth="1"/>
    <col min="9987" max="9987" width="12.375" customWidth="1"/>
    <col min="9988" max="9988" width="11.625" customWidth="1"/>
    <col min="9989" max="9989" width="16.25" customWidth="1"/>
    <col min="9990" max="9990" width="20.75" customWidth="1"/>
    <col min="10241" max="10241" width="3.75" customWidth="1"/>
    <col min="10242" max="10242" width="25.25" bestFit="1" customWidth="1"/>
    <col min="10243" max="10243" width="12.375" customWidth="1"/>
    <col min="10244" max="10244" width="11.625" customWidth="1"/>
    <col min="10245" max="10245" width="16.25" customWidth="1"/>
    <col min="10246" max="10246" width="20.75" customWidth="1"/>
    <col min="10497" max="10497" width="3.75" customWidth="1"/>
    <col min="10498" max="10498" width="25.25" bestFit="1" customWidth="1"/>
    <col min="10499" max="10499" width="12.375" customWidth="1"/>
    <col min="10500" max="10500" width="11.625" customWidth="1"/>
    <col min="10501" max="10501" width="16.25" customWidth="1"/>
    <col min="10502" max="10502" width="20.75" customWidth="1"/>
    <col min="10753" max="10753" width="3.75" customWidth="1"/>
    <col min="10754" max="10754" width="25.25" bestFit="1" customWidth="1"/>
    <col min="10755" max="10755" width="12.375" customWidth="1"/>
    <col min="10756" max="10756" width="11.625" customWidth="1"/>
    <col min="10757" max="10757" width="16.25" customWidth="1"/>
    <col min="10758" max="10758" width="20.75" customWidth="1"/>
    <col min="11009" max="11009" width="3.75" customWidth="1"/>
    <col min="11010" max="11010" width="25.25" bestFit="1" customWidth="1"/>
    <col min="11011" max="11011" width="12.375" customWidth="1"/>
    <col min="11012" max="11012" width="11.625" customWidth="1"/>
    <col min="11013" max="11013" width="16.25" customWidth="1"/>
    <col min="11014" max="11014" width="20.75" customWidth="1"/>
    <col min="11265" max="11265" width="3.75" customWidth="1"/>
    <col min="11266" max="11266" width="25.25" bestFit="1" customWidth="1"/>
    <col min="11267" max="11267" width="12.375" customWidth="1"/>
    <col min="11268" max="11268" width="11.625" customWidth="1"/>
    <col min="11269" max="11269" width="16.25" customWidth="1"/>
    <col min="11270" max="11270" width="20.75" customWidth="1"/>
    <col min="11521" max="11521" width="3.75" customWidth="1"/>
    <col min="11522" max="11522" width="25.25" bestFit="1" customWidth="1"/>
    <col min="11523" max="11523" width="12.375" customWidth="1"/>
    <col min="11524" max="11524" width="11.625" customWidth="1"/>
    <col min="11525" max="11525" width="16.25" customWidth="1"/>
    <col min="11526" max="11526" width="20.75" customWidth="1"/>
    <col min="11777" max="11777" width="3.75" customWidth="1"/>
    <col min="11778" max="11778" width="25.25" bestFit="1" customWidth="1"/>
    <col min="11779" max="11779" width="12.375" customWidth="1"/>
    <col min="11780" max="11780" width="11.625" customWidth="1"/>
    <col min="11781" max="11781" width="16.25" customWidth="1"/>
    <col min="11782" max="11782" width="20.75" customWidth="1"/>
    <col min="12033" max="12033" width="3.75" customWidth="1"/>
    <col min="12034" max="12034" width="25.25" bestFit="1" customWidth="1"/>
    <col min="12035" max="12035" width="12.375" customWidth="1"/>
    <col min="12036" max="12036" width="11.625" customWidth="1"/>
    <col min="12037" max="12037" width="16.25" customWidth="1"/>
    <col min="12038" max="12038" width="20.75" customWidth="1"/>
    <col min="12289" max="12289" width="3.75" customWidth="1"/>
    <col min="12290" max="12290" width="25.25" bestFit="1" customWidth="1"/>
    <col min="12291" max="12291" width="12.375" customWidth="1"/>
    <col min="12292" max="12292" width="11.625" customWidth="1"/>
    <col min="12293" max="12293" width="16.25" customWidth="1"/>
    <col min="12294" max="12294" width="20.75" customWidth="1"/>
    <col min="12545" max="12545" width="3.75" customWidth="1"/>
    <col min="12546" max="12546" width="25.25" bestFit="1" customWidth="1"/>
    <col min="12547" max="12547" width="12.375" customWidth="1"/>
    <col min="12548" max="12548" width="11.625" customWidth="1"/>
    <col min="12549" max="12549" width="16.25" customWidth="1"/>
    <col min="12550" max="12550" width="20.75" customWidth="1"/>
    <col min="12801" max="12801" width="3.75" customWidth="1"/>
    <col min="12802" max="12802" width="25.25" bestFit="1" customWidth="1"/>
    <col min="12803" max="12803" width="12.375" customWidth="1"/>
    <col min="12804" max="12804" width="11.625" customWidth="1"/>
    <col min="12805" max="12805" width="16.25" customWidth="1"/>
    <col min="12806" max="12806" width="20.75" customWidth="1"/>
    <col min="13057" max="13057" width="3.75" customWidth="1"/>
    <col min="13058" max="13058" width="25.25" bestFit="1" customWidth="1"/>
    <col min="13059" max="13059" width="12.375" customWidth="1"/>
    <col min="13060" max="13060" width="11.625" customWidth="1"/>
    <col min="13061" max="13061" width="16.25" customWidth="1"/>
    <col min="13062" max="13062" width="20.75" customWidth="1"/>
    <col min="13313" max="13313" width="3.75" customWidth="1"/>
    <col min="13314" max="13314" width="25.25" bestFit="1" customWidth="1"/>
    <col min="13315" max="13315" width="12.375" customWidth="1"/>
    <col min="13316" max="13316" width="11.625" customWidth="1"/>
    <col min="13317" max="13317" width="16.25" customWidth="1"/>
    <col min="13318" max="13318" width="20.75" customWidth="1"/>
    <col min="13569" max="13569" width="3.75" customWidth="1"/>
    <col min="13570" max="13570" width="25.25" bestFit="1" customWidth="1"/>
    <col min="13571" max="13571" width="12.375" customWidth="1"/>
    <col min="13572" max="13572" width="11.625" customWidth="1"/>
    <col min="13573" max="13573" width="16.25" customWidth="1"/>
    <col min="13574" max="13574" width="20.75" customWidth="1"/>
    <col min="13825" max="13825" width="3.75" customWidth="1"/>
    <col min="13826" max="13826" width="25.25" bestFit="1" customWidth="1"/>
    <col min="13827" max="13827" width="12.375" customWidth="1"/>
    <col min="13828" max="13828" width="11.625" customWidth="1"/>
    <col min="13829" max="13829" width="16.25" customWidth="1"/>
    <col min="13830" max="13830" width="20.75" customWidth="1"/>
    <col min="14081" max="14081" width="3.75" customWidth="1"/>
    <col min="14082" max="14082" width="25.25" bestFit="1" customWidth="1"/>
    <col min="14083" max="14083" width="12.375" customWidth="1"/>
    <col min="14084" max="14084" width="11.625" customWidth="1"/>
    <col min="14085" max="14085" width="16.25" customWidth="1"/>
    <col min="14086" max="14086" width="20.75" customWidth="1"/>
    <col min="14337" max="14337" width="3.75" customWidth="1"/>
    <col min="14338" max="14338" width="25.25" bestFit="1" customWidth="1"/>
    <col min="14339" max="14339" width="12.375" customWidth="1"/>
    <col min="14340" max="14340" width="11.625" customWidth="1"/>
    <col min="14341" max="14341" width="16.25" customWidth="1"/>
    <col min="14342" max="14342" width="20.75" customWidth="1"/>
    <col min="14593" max="14593" width="3.75" customWidth="1"/>
    <col min="14594" max="14594" width="25.25" bestFit="1" customWidth="1"/>
    <col min="14595" max="14595" width="12.375" customWidth="1"/>
    <col min="14596" max="14596" width="11.625" customWidth="1"/>
    <col min="14597" max="14597" width="16.25" customWidth="1"/>
    <col min="14598" max="14598" width="20.75" customWidth="1"/>
    <col min="14849" max="14849" width="3.75" customWidth="1"/>
    <col min="14850" max="14850" width="25.25" bestFit="1" customWidth="1"/>
    <col min="14851" max="14851" width="12.375" customWidth="1"/>
    <col min="14852" max="14852" width="11.625" customWidth="1"/>
    <col min="14853" max="14853" width="16.25" customWidth="1"/>
    <col min="14854" max="14854" width="20.75" customWidth="1"/>
    <col min="15105" max="15105" width="3.75" customWidth="1"/>
    <col min="15106" max="15106" width="25.25" bestFit="1" customWidth="1"/>
    <col min="15107" max="15107" width="12.375" customWidth="1"/>
    <col min="15108" max="15108" width="11.625" customWidth="1"/>
    <col min="15109" max="15109" width="16.25" customWidth="1"/>
    <col min="15110" max="15110" width="20.75" customWidth="1"/>
    <col min="15361" max="15361" width="3.75" customWidth="1"/>
    <col min="15362" max="15362" width="25.25" bestFit="1" customWidth="1"/>
    <col min="15363" max="15363" width="12.375" customWidth="1"/>
    <col min="15364" max="15364" width="11.625" customWidth="1"/>
    <col min="15365" max="15365" width="16.25" customWidth="1"/>
    <col min="15366" max="15366" width="20.75" customWidth="1"/>
    <col min="15617" max="15617" width="3.75" customWidth="1"/>
    <col min="15618" max="15618" width="25.25" bestFit="1" customWidth="1"/>
    <col min="15619" max="15619" width="12.375" customWidth="1"/>
    <col min="15620" max="15620" width="11.625" customWidth="1"/>
    <col min="15621" max="15621" width="16.25" customWidth="1"/>
    <col min="15622" max="15622" width="20.75" customWidth="1"/>
    <col min="15873" max="15873" width="3.75" customWidth="1"/>
    <col min="15874" max="15874" width="25.25" bestFit="1" customWidth="1"/>
    <col min="15875" max="15875" width="12.375" customWidth="1"/>
    <col min="15876" max="15876" width="11.625" customWidth="1"/>
    <col min="15877" max="15877" width="16.25" customWidth="1"/>
    <col min="15878" max="15878" width="20.75" customWidth="1"/>
    <col min="16129" max="16129" width="3.75" customWidth="1"/>
    <col min="16130" max="16130" width="25.25" bestFit="1" customWidth="1"/>
    <col min="16131" max="16131" width="12.375" customWidth="1"/>
    <col min="16132" max="16132" width="11.625" customWidth="1"/>
    <col min="16133" max="16133" width="16.25" customWidth="1"/>
    <col min="16134" max="16134" width="20.75" customWidth="1"/>
  </cols>
  <sheetData>
    <row r="1" spans="2:6" ht="27" customHeight="1" x14ac:dyDescent="0.2">
      <c r="B1" s="168" t="s">
        <v>42</v>
      </c>
      <c r="C1" s="168"/>
    </row>
    <row r="2" spans="2:6" ht="18" customHeight="1" x14ac:dyDescent="0.2">
      <c r="B2" s="80" t="s">
        <v>308</v>
      </c>
      <c r="C2" s="80"/>
    </row>
    <row r="3" spans="2:6" ht="21.95" customHeight="1" x14ac:dyDescent="0.2">
      <c r="B3" s="169"/>
      <c r="C3" s="169"/>
      <c r="D3" s="169"/>
    </row>
    <row r="4" spans="2:6" ht="21.95" customHeight="1" x14ac:dyDescent="0.2">
      <c r="B4" s="170" t="s">
        <v>309</v>
      </c>
      <c r="C4" s="170"/>
      <c r="D4" s="170"/>
      <c r="E4" s="170"/>
      <c r="F4" s="170"/>
    </row>
    <row r="5" spans="2:6" ht="21.95" customHeight="1" x14ac:dyDescent="0.2">
      <c r="B5" s="81" t="s">
        <v>4</v>
      </c>
      <c r="C5" s="82" t="s">
        <v>5</v>
      </c>
      <c r="D5" s="82" t="s">
        <v>10</v>
      </c>
      <c r="E5" s="82" t="s">
        <v>11</v>
      </c>
      <c r="F5" s="82" t="s">
        <v>12</v>
      </c>
    </row>
    <row r="6" spans="2:6" ht="21.95" customHeight="1" x14ac:dyDescent="0.2">
      <c r="B6" s="163" t="s">
        <v>13</v>
      </c>
      <c r="C6" s="164"/>
      <c r="D6" s="164"/>
      <c r="E6" s="164"/>
      <c r="F6" s="165"/>
    </row>
    <row r="7" spans="2:6" ht="21.95" customHeight="1" x14ac:dyDescent="0.2">
      <c r="B7" s="83" t="s">
        <v>310</v>
      </c>
      <c r="C7" s="84" t="s">
        <v>275</v>
      </c>
      <c r="D7" s="85">
        <v>1</v>
      </c>
      <c r="E7" s="85">
        <v>600000</v>
      </c>
      <c r="F7" s="85">
        <v>216000</v>
      </c>
    </row>
    <row r="8" spans="2:6" ht="21.95" customHeight="1" x14ac:dyDescent="0.2">
      <c r="B8" s="83" t="s">
        <v>311</v>
      </c>
      <c r="C8" s="84" t="s">
        <v>151</v>
      </c>
      <c r="D8" s="85">
        <v>10</v>
      </c>
      <c r="E8" s="85">
        <v>10000000</v>
      </c>
      <c r="F8" s="85">
        <v>4700000</v>
      </c>
    </row>
    <row r="9" spans="2:6" ht="21.95" customHeight="1" x14ac:dyDescent="0.2">
      <c r="B9" s="171" t="s">
        <v>20</v>
      </c>
      <c r="C9" s="172"/>
      <c r="D9" s="85">
        <f>SUM(D7:D8)</f>
        <v>11</v>
      </c>
      <c r="E9" s="85">
        <f>SUM(E7:E8)</f>
        <v>10600000</v>
      </c>
      <c r="F9" s="85">
        <f>SUM(F7:F8)</f>
        <v>4916000</v>
      </c>
    </row>
    <row r="10" spans="2:6" ht="21.95" customHeight="1" x14ac:dyDescent="0.2">
      <c r="B10" s="163" t="s">
        <v>21</v>
      </c>
      <c r="C10" s="164"/>
      <c r="D10" s="164"/>
      <c r="E10" s="164"/>
      <c r="F10" s="165"/>
    </row>
    <row r="11" spans="2:6" ht="21.95" customHeight="1" x14ac:dyDescent="0.2">
      <c r="B11" s="83" t="s">
        <v>122</v>
      </c>
      <c r="C11" s="84" t="s">
        <v>123</v>
      </c>
      <c r="D11" s="85">
        <v>2</v>
      </c>
      <c r="E11" s="85">
        <v>500000</v>
      </c>
      <c r="F11" s="85">
        <v>950000</v>
      </c>
    </row>
    <row r="12" spans="2:6" ht="21.95" customHeight="1" x14ac:dyDescent="0.2">
      <c r="B12" s="171" t="s">
        <v>167</v>
      </c>
      <c r="C12" s="172"/>
      <c r="D12" s="85">
        <v>2</v>
      </c>
      <c r="E12" s="85">
        <v>500000</v>
      </c>
      <c r="F12" s="85">
        <v>950000</v>
      </c>
    </row>
    <row r="13" spans="2:6" ht="21.95" customHeight="1" x14ac:dyDescent="0.2">
      <c r="B13" s="163" t="s">
        <v>312</v>
      </c>
      <c r="C13" s="164"/>
      <c r="D13" s="164"/>
      <c r="E13" s="164"/>
      <c r="F13" s="165"/>
    </row>
    <row r="14" spans="2:6" ht="21.95" customHeight="1" x14ac:dyDescent="0.2">
      <c r="B14" s="83" t="s">
        <v>313</v>
      </c>
      <c r="C14" s="84" t="s">
        <v>24</v>
      </c>
      <c r="D14" s="85">
        <v>1</v>
      </c>
      <c r="E14" s="85">
        <v>500000</v>
      </c>
      <c r="F14" s="85">
        <v>340000</v>
      </c>
    </row>
    <row r="15" spans="2:6" ht="21.95" customHeight="1" x14ac:dyDescent="0.2">
      <c r="B15" s="83" t="s">
        <v>314</v>
      </c>
      <c r="C15" s="84" t="s">
        <v>166</v>
      </c>
      <c r="D15" s="85">
        <v>54</v>
      </c>
      <c r="E15" s="85">
        <v>48636011</v>
      </c>
      <c r="F15" s="85">
        <v>128613695.94</v>
      </c>
    </row>
    <row r="16" spans="2:6" ht="21.95" customHeight="1" x14ac:dyDescent="0.2">
      <c r="B16" s="83" t="s">
        <v>315</v>
      </c>
      <c r="C16" s="84" t="s">
        <v>158</v>
      </c>
      <c r="D16" s="85">
        <v>1</v>
      </c>
      <c r="E16" s="85">
        <v>500000</v>
      </c>
      <c r="F16" s="85">
        <v>530000</v>
      </c>
    </row>
    <row r="17" spans="2:6" ht="24" customHeight="1" x14ac:dyDescent="0.2">
      <c r="B17" s="83" t="s">
        <v>316</v>
      </c>
      <c r="C17" s="84" t="s">
        <v>288</v>
      </c>
      <c r="D17" s="85">
        <v>2</v>
      </c>
      <c r="E17" s="85">
        <v>500000</v>
      </c>
      <c r="F17" s="85">
        <v>257750</v>
      </c>
    </row>
    <row r="18" spans="2:6" ht="21.75" customHeight="1" x14ac:dyDescent="0.2">
      <c r="B18" s="175" t="s">
        <v>317</v>
      </c>
      <c r="C18" s="176"/>
      <c r="D18" s="85">
        <f>SUM(D14:D17)</f>
        <v>58</v>
      </c>
      <c r="E18" s="85">
        <f>SUM(E14:E17)</f>
        <v>50136011</v>
      </c>
      <c r="F18" s="85">
        <f>SUM(F14:F17)</f>
        <v>129741445.94</v>
      </c>
    </row>
    <row r="19" spans="2:6" ht="21.75" customHeight="1" x14ac:dyDescent="0.2">
      <c r="B19" s="163" t="s">
        <v>26</v>
      </c>
      <c r="C19" s="164"/>
      <c r="D19" s="164"/>
      <c r="E19" s="164"/>
      <c r="F19" s="165"/>
    </row>
    <row r="20" spans="2:6" ht="22.5" customHeight="1" x14ac:dyDescent="0.2">
      <c r="B20" s="83" t="s">
        <v>318</v>
      </c>
      <c r="C20" s="84" t="s">
        <v>28</v>
      </c>
      <c r="D20" s="85">
        <v>10</v>
      </c>
      <c r="E20" s="85">
        <v>1510000</v>
      </c>
      <c r="F20" s="85">
        <v>54332000</v>
      </c>
    </row>
    <row r="21" spans="2:6" ht="20.25" customHeight="1" x14ac:dyDescent="0.2">
      <c r="B21" s="175" t="s">
        <v>290</v>
      </c>
      <c r="C21" s="176"/>
      <c r="D21" s="85">
        <f>SUM(D20)</f>
        <v>10</v>
      </c>
      <c r="E21" s="85">
        <f>SUM(E20)</f>
        <v>1510000</v>
      </c>
      <c r="F21" s="85">
        <f>SUM(F20)</f>
        <v>54332000</v>
      </c>
    </row>
    <row r="22" spans="2:6" ht="21" customHeight="1" x14ac:dyDescent="0.2">
      <c r="B22" s="175" t="s">
        <v>319</v>
      </c>
      <c r="C22" s="176"/>
      <c r="D22" s="85">
        <f>D21+D18+D12+D9</f>
        <v>81</v>
      </c>
      <c r="E22" s="85">
        <f>E21+E18+E12+E9</f>
        <v>62746011</v>
      </c>
      <c r="F22" s="85">
        <f>F21+F18+F12+F9</f>
        <v>189939445.94</v>
      </c>
    </row>
    <row r="23" spans="2:6" ht="18" x14ac:dyDescent="0.25">
      <c r="B23" s="86"/>
      <c r="C23" s="86"/>
      <c r="D23" s="86"/>
      <c r="E23" s="86"/>
      <c r="F23" s="86"/>
    </row>
    <row r="24" spans="2:6" ht="23.25" x14ac:dyDescent="0.2">
      <c r="B24" s="170" t="s">
        <v>320</v>
      </c>
      <c r="C24" s="170"/>
      <c r="D24" s="170"/>
      <c r="E24" s="170"/>
      <c r="F24" s="170"/>
    </row>
    <row r="25" spans="2:6" ht="18" x14ac:dyDescent="0.2">
      <c r="B25" s="87" t="s">
        <v>4</v>
      </c>
      <c r="C25" s="88" t="s">
        <v>5</v>
      </c>
      <c r="D25" s="88" t="s">
        <v>10</v>
      </c>
      <c r="E25" s="88" t="s">
        <v>11</v>
      </c>
      <c r="F25" s="88" t="s">
        <v>12</v>
      </c>
    </row>
    <row r="26" spans="2:6" ht="18" x14ac:dyDescent="0.2">
      <c r="B26" s="163" t="s">
        <v>13</v>
      </c>
      <c r="C26" s="164"/>
      <c r="D26" s="164"/>
      <c r="E26" s="164"/>
      <c r="F26" s="165"/>
    </row>
    <row r="27" spans="2:6" ht="18" x14ac:dyDescent="0.2">
      <c r="B27" s="83" t="s">
        <v>321</v>
      </c>
      <c r="C27" s="84" t="s">
        <v>160</v>
      </c>
      <c r="D27" s="85">
        <v>23</v>
      </c>
      <c r="E27" s="85">
        <v>325000000</v>
      </c>
      <c r="F27" s="85">
        <v>182000000</v>
      </c>
    </row>
    <row r="28" spans="2:6" ht="18" x14ac:dyDescent="0.2">
      <c r="B28" s="89" t="s">
        <v>115</v>
      </c>
      <c r="C28" s="90" t="s">
        <v>116</v>
      </c>
      <c r="D28" s="85">
        <v>11</v>
      </c>
      <c r="E28" s="85">
        <v>12676056</v>
      </c>
      <c r="F28" s="85">
        <v>8999999.7599999998</v>
      </c>
    </row>
    <row r="29" spans="2:6" ht="18" x14ac:dyDescent="0.2">
      <c r="B29" s="91" t="s">
        <v>274</v>
      </c>
      <c r="C29" s="92" t="s">
        <v>275</v>
      </c>
      <c r="D29" s="93">
        <v>1</v>
      </c>
      <c r="E29" s="85">
        <v>12000000</v>
      </c>
      <c r="F29" s="85">
        <v>4320000</v>
      </c>
    </row>
    <row r="30" spans="2:6" ht="18" x14ac:dyDescent="0.2">
      <c r="B30" s="173" t="s">
        <v>20</v>
      </c>
      <c r="C30" s="174"/>
      <c r="D30" s="85">
        <f>SUM(D27:D29)</f>
        <v>35</v>
      </c>
      <c r="E30" s="85">
        <f>SUM(E27:E29)</f>
        <v>349676056</v>
      </c>
      <c r="F30" s="85">
        <f>SUM(F27:F29)</f>
        <v>195319999.75999999</v>
      </c>
    </row>
    <row r="31" spans="2:6" ht="18" x14ac:dyDescent="0.2">
      <c r="B31" s="166" t="s">
        <v>319</v>
      </c>
      <c r="C31" s="167"/>
      <c r="D31" s="85">
        <v>35</v>
      </c>
      <c r="E31" s="85">
        <v>349676056</v>
      </c>
      <c r="F31" s="85">
        <v>195319999.75999999</v>
      </c>
    </row>
  </sheetData>
  <mergeCells count="16">
    <mergeCell ref="B10:F10"/>
    <mergeCell ref="B31:C31"/>
    <mergeCell ref="B1:C1"/>
    <mergeCell ref="B3:D3"/>
    <mergeCell ref="B4:F4"/>
    <mergeCell ref="B6:F6"/>
    <mergeCell ref="B9:C9"/>
    <mergeCell ref="B24:F24"/>
    <mergeCell ref="B26:F26"/>
    <mergeCell ref="B30:C30"/>
    <mergeCell ref="B12:C12"/>
    <mergeCell ref="B13:F13"/>
    <mergeCell ref="B18:C18"/>
    <mergeCell ref="B19:F19"/>
    <mergeCell ref="B21:C21"/>
    <mergeCell ref="B22:C22"/>
  </mergeCells>
  <pageMargins left="0.7" right="0.7" top="0.75" bottom="0.75" header="0.3" footer="0.3"/>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6"/>
  <sheetViews>
    <sheetView rightToLeft="1" showWhiteSpace="0" zoomScale="90" zoomScaleNormal="90" workbookViewId="0">
      <selection activeCell="E52" sqref="E52"/>
    </sheetView>
  </sheetViews>
  <sheetFormatPr defaultRowHeight="15" customHeight="1" x14ac:dyDescent="0.2"/>
  <cols>
    <col min="1" max="1" width="2.25" customWidth="1"/>
    <col min="2" max="2" width="24" customWidth="1"/>
    <col min="3" max="3" width="10.375" customWidth="1"/>
    <col min="4" max="4" width="15.625" customWidth="1"/>
    <col min="5" max="5" width="17.75" customWidth="1"/>
    <col min="6" max="6" width="18.375" customWidth="1"/>
  </cols>
  <sheetData>
    <row r="1" spans="2:9" ht="24" customHeight="1" x14ac:dyDescent="0.25">
      <c r="B1" s="180" t="s">
        <v>302</v>
      </c>
      <c r="C1" s="180"/>
      <c r="D1" s="180"/>
      <c r="E1" s="180"/>
      <c r="F1" s="180"/>
    </row>
    <row r="2" spans="2:9" ht="11.25" customHeight="1" x14ac:dyDescent="0.2">
      <c r="B2" s="22" t="s">
        <v>4</v>
      </c>
      <c r="C2" s="22" t="s">
        <v>5</v>
      </c>
      <c r="D2" s="22" t="s">
        <v>53</v>
      </c>
      <c r="E2" s="22" t="s">
        <v>64</v>
      </c>
      <c r="F2" s="22" t="s">
        <v>54</v>
      </c>
    </row>
    <row r="3" spans="2:9" ht="12" customHeight="1" x14ac:dyDescent="0.25">
      <c r="B3" s="177" t="s">
        <v>13</v>
      </c>
      <c r="C3" s="178"/>
      <c r="D3" s="178"/>
      <c r="E3" s="178"/>
      <c r="F3" s="179"/>
    </row>
    <row r="4" spans="2:9" ht="12" customHeight="1" x14ac:dyDescent="0.2">
      <c r="B4" s="5" t="s">
        <v>212</v>
      </c>
      <c r="C4" s="5" t="s">
        <v>213</v>
      </c>
      <c r="D4" s="13">
        <v>1</v>
      </c>
      <c r="E4" s="13">
        <v>1</v>
      </c>
      <c r="F4" s="21" t="s">
        <v>55</v>
      </c>
      <c r="G4" s="48"/>
      <c r="H4" s="48"/>
      <c r="I4" s="49"/>
    </row>
    <row r="5" spans="2:9" ht="12" customHeight="1" x14ac:dyDescent="0.2">
      <c r="B5" s="54" t="s">
        <v>194</v>
      </c>
      <c r="C5" s="54" t="s">
        <v>195</v>
      </c>
      <c r="D5" s="60">
        <v>0.54</v>
      </c>
      <c r="E5" s="60">
        <v>0.54</v>
      </c>
      <c r="F5" s="21" t="s">
        <v>55</v>
      </c>
      <c r="G5" s="48"/>
      <c r="H5" s="48"/>
      <c r="I5" s="49"/>
    </row>
    <row r="6" spans="2:9" ht="12" customHeight="1" x14ac:dyDescent="0.2">
      <c r="B6" s="3" t="s">
        <v>153</v>
      </c>
      <c r="C6" s="3" t="s">
        <v>154</v>
      </c>
      <c r="D6" s="60">
        <v>1.6</v>
      </c>
      <c r="E6" s="60">
        <v>1.66</v>
      </c>
      <c r="F6" s="21" t="s">
        <v>55</v>
      </c>
      <c r="G6" s="48"/>
      <c r="H6" s="48"/>
      <c r="I6" s="49"/>
    </row>
    <row r="7" spans="2:9" ht="12" customHeight="1" x14ac:dyDescent="0.2">
      <c r="B7" s="3" t="s">
        <v>56</v>
      </c>
      <c r="C7" s="3" t="s">
        <v>57</v>
      </c>
      <c r="D7" s="60">
        <v>0.28999999999999998</v>
      </c>
      <c r="E7" s="60">
        <v>0.28999999999999998</v>
      </c>
      <c r="F7" s="21" t="s">
        <v>55</v>
      </c>
      <c r="G7" s="48"/>
      <c r="H7" s="48"/>
      <c r="I7" s="49"/>
    </row>
    <row r="8" spans="2:9" ht="12" customHeight="1" x14ac:dyDescent="0.2">
      <c r="B8" s="3" t="s">
        <v>204</v>
      </c>
      <c r="C8" s="3" t="s">
        <v>205</v>
      </c>
      <c r="D8" s="60">
        <v>0.4</v>
      </c>
      <c r="E8" s="60">
        <v>0.4</v>
      </c>
      <c r="F8" s="21" t="s">
        <v>55</v>
      </c>
      <c r="G8" s="48"/>
      <c r="H8" s="48"/>
      <c r="I8" s="49"/>
    </row>
    <row r="9" spans="2:9" ht="12" customHeight="1" x14ac:dyDescent="0.25">
      <c r="B9" s="177" t="s">
        <v>91</v>
      </c>
      <c r="C9" s="178"/>
      <c r="D9" s="178"/>
      <c r="E9" s="178"/>
      <c r="F9" s="179"/>
    </row>
    <row r="10" spans="2:9" ht="12" customHeight="1" x14ac:dyDescent="0.2">
      <c r="B10" s="54" t="s">
        <v>161</v>
      </c>
      <c r="C10" s="54" t="s">
        <v>162</v>
      </c>
      <c r="D10" s="13">
        <v>3.25</v>
      </c>
      <c r="E10" s="13">
        <v>3.25</v>
      </c>
      <c r="F10" s="21" t="s">
        <v>55</v>
      </c>
      <c r="G10" s="48"/>
      <c r="H10" s="48"/>
      <c r="I10" s="49"/>
    </row>
    <row r="11" spans="2:9" ht="12" customHeight="1" x14ac:dyDescent="0.25">
      <c r="B11" s="177" t="s">
        <v>58</v>
      </c>
      <c r="C11" s="178"/>
      <c r="D11" s="178"/>
      <c r="E11" s="178"/>
      <c r="F11" s="179"/>
    </row>
    <row r="12" spans="2:9" ht="12" customHeight="1" x14ac:dyDescent="0.2">
      <c r="B12" s="3" t="s">
        <v>218</v>
      </c>
      <c r="C12" s="3" t="s">
        <v>219</v>
      </c>
      <c r="D12" s="60">
        <v>0.38</v>
      </c>
      <c r="E12" s="60">
        <v>0.38</v>
      </c>
      <c r="F12" s="21" t="s">
        <v>55</v>
      </c>
      <c r="G12" s="48"/>
      <c r="H12" s="48"/>
      <c r="I12" s="49"/>
    </row>
    <row r="13" spans="2:9" ht="12" customHeight="1" x14ac:dyDescent="0.2">
      <c r="B13" s="3" t="s">
        <v>200</v>
      </c>
      <c r="C13" s="3" t="s">
        <v>201</v>
      </c>
      <c r="D13" s="60">
        <v>0.47</v>
      </c>
      <c r="E13" s="60">
        <v>0.47</v>
      </c>
      <c r="F13" s="21" t="s">
        <v>55</v>
      </c>
      <c r="G13" s="48"/>
      <c r="H13" s="48"/>
      <c r="I13" s="49"/>
    </row>
    <row r="14" spans="2:9" ht="15" customHeight="1" x14ac:dyDescent="0.25">
      <c r="B14" s="177" t="s">
        <v>59</v>
      </c>
      <c r="C14" s="178"/>
      <c r="D14" s="178"/>
      <c r="E14" s="178"/>
      <c r="F14" s="179"/>
    </row>
    <row r="15" spans="2:9" ht="12" customHeight="1" x14ac:dyDescent="0.2">
      <c r="B15" s="3" t="s">
        <v>138</v>
      </c>
      <c r="C15" s="3" t="s">
        <v>139</v>
      </c>
      <c r="D15" s="13">
        <v>0.89</v>
      </c>
      <c r="E15" s="50">
        <v>0.89</v>
      </c>
      <c r="F15" s="21" t="s">
        <v>55</v>
      </c>
    </row>
    <row r="16" spans="2:9" ht="14.25" customHeight="1" x14ac:dyDescent="0.2">
      <c r="B16" s="3" t="s">
        <v>233</v>
      </c>
      <c r="C16" s="3" t="s">
        <v>234</v>
      </c>
      <c r="D16" s="60">
        <v>0.4</v>
      </c>
      <c r="E16" s="60">
        <v>0.4</v>
      </c>
      <c r="F16" s="21" t="s">
        <v>55</v>
      </c>
    </row>
    <row r="17" spans="2:9" ht="12" customHeight="1" x14ac:dyDescent="0.25">
      <c r="B17" s="177" t="s">
        <v>22</v>
      </c>
      <c r="C17" s="178"/>
      <c r="D17" s="178"/>
      <c r="E17" s="178"/>
      <c r="F17" s="179"/>
    </row>
    <row r="18" spans="2:9" ht="12" customHeight="1" x14ac:dyDescent="0.2">
      <c r="B18" s="3" t="s">
        <v>89</v>
      </c>
      <c r="C18" s="3" t="s">
        <v>90</v>
      </c>
      <c r="D18" s="60">
        <v>9.1999999999999993</v>
      </c>
      <c r="E18" s="60">
        <v>9.1999999999999993</v>
      </c>
      <c r="F18" s="21" t="s">
        <v>55</v>
      </c>
    </row>
    <row r="19" spans="2:9" ht="12" customHeight="1" x14ac:dyDescent="0.2">
      <c r="B19" s="3" t="s">
        <v>60</v>
      </c>
      <c r="C19" s="3" t="s">
        <v>61</v>
      </c>
      <c r="D19" s="60">
        <v>1.25</v>
      </c>
      <c r="E19" s="60">
        <v>1.29</v>
      </c>
      <c r="F19" s="21" t="s">
        <v>55</v>
      </c>
    </row>
    <row r="20" spans="2:9" ht="12" customHeight="1" x14ac:dyDescent="0.2">
      <c r="B20" s="3" t="s">
        <v>170</v>
      </c>
      <c r="C20" s="3" t="s">
        <v>120</v>
      </c>
      <c r="D20" s="60">
        <v>0.6</v>
      </c>
      <c r="E20" s="60">
        <v>0.6</v>
      </c>
      <c r="F20" s="21" t="s">
        <v>55</v>
      </c>
    </row>
    <row r="21" spans="2:9" ht="12" customHeight="1" x14ac:dyDescent="0.2">
      <c r="B21" s="34" t="s">
        <v>189</v>
      </c>
      <c r="C21" s="3" t="s">
        <v>190</v>
      </c>
      <c r="D21" s="60">
        <v>0.27</v>
      </c>
      <c r="E21" s="60">
        <v>0.27</v>
      </c>
      <c r="F21" s="21" t="s">
        <v>55</v>
      </c>
    </row>
    <row r="22" spans="2:9" ht="15.75" customHeight="1" x14ac:dyDescent="0.25">
      <c r="B22" s="181" t="s">
        <v>26</v>
      </c>
      <c r="C22" s="182"/>
      <c r="D22" s="182"/>
      <c r="E22" s="182"/>
      <c r="F22" s="183"/>
    </row>
    <row r="23" spans="2:9" ht="12" customHeight="1" x14ac:dyDescent="0.2">
      <c r="B23" s="3" t="s">
        <v>33</v>
      </c>
      <c r="C23" s="3" t="s">
        <v>34</v>
      </c>
      <c r="D23" s="13">
        <v>6</v>
      </c>
      <c r="E23" s="13">
        <v>6</v>
      </c>
      <c r="F23" s="21" t="s">
        <v>55</v>
      </c>
    </row>
    <row r="24" spans="2:9" ht="12" customHeight="1" x14ac:dyDescent="0.2">
      <c r="B24" s="3" t="s">
        <v>192</v>
      </c>
      <c r="C24" s="3" t="s">
        <v>193</v>
      </c>
      <c r="D24" s="60">
        <v>12.95</v>
      </c>
      <c r="E24" s="60">
        <v>12.95</v>
      </c>
      <c r="F24" s="21" t="s">
        <v>55</v>
      </c>
      <c r="G24" s="48"/>
      <c r="H24" s="48"/>
      <c r="I24" s="49"/>
    </row>
    <row r="25" spans="2:9" ht="12" customHeight="1" x14ac:dyDescent="0.2">
      <c r="B25" s="3" t="s">
        <v>31</v>
      </c>
      <c r="C25" s="3" t="s">
        <v>32</v>
      </c>
      <c r="D25" s="60">
        <v>14</v>
      </c>
      <c r="E25" s="60">
        <v>14</v>
      </c>
      <c r="F25" s="21" t="s">
        <v>55</v>
      </c>
      <c r="G25" s="48"/>
      <c r="H25" s="48"/>
      <c r="I25" s="49"/>
    </row>
    <row r="26" spans="2:9" ht="12" customHeight="1" x14ac:dyDescent="0.2">
      <c r="B26" s="34" t="s">
        <v>243</v>
      </c>
      <c r="C26" s="3" t="s">
        <v>244</v>
      </c>
      <c r="D26" s="60">
        <v>12.99</v>
      </c>
      <c r="E26" s="13">
        <v>13</v>
      </c>
      <c r="F26" s="21" t="s">
        <v>55</v>
      </c>
      <c r="G26" s="48"/>
      <c r="H26" s="48"/>
      <c r="I26" s="49"/>
    </row>
    <row r="27" spans="2:9" ht="12" customHeight="1" x14ac:dyDescent="0.2">
      <c r="B27" s="3" t="s">
        <v>222</v>
      </c>
      <c r="C27" s="3" t="s">
        <v>223</v>
      </c>
      <c r="D27" s="60">
        <v>8.2899999999999991</v>
      </c>
      <c r="E27" s="13">
        <v>8.3000000000000007</v>
      </c>
      <c r="F27" s="21" t="s">
        <v>55</v>
      </c>
      <c r="G27" s="48"/>
      <c r="H27" s="48"/>
      <c r="I27" s="49"/>
    </row>
    <row r="28" spans="2:9" ht="12" customHeight="1" x14ac:dyDescent="0.25">
      <c r="B28" s="181" t="s">
        <v>36</v>
      </c>
      <c r="C28" s="182"/>
      <c r="D28" s="182"/>
      <c r="E28" s="182"/>
      <c r="F28" s="183"/>
      <c r="G28" s="48"/>
      <c r="H28" s="48"/>
      <c r="I28" s="49"/>
    </row>
    <row r="29" spans="2:9" ht="12" customHeight="1" x14ac:dyDescent="0.2">
      <c r="B29" s="3" t="s">
        <v>113</v>
      </c>
      <c r="C29" s="3" t="s">
        <v>114</v>
      </c>
      <c r="D29" s="60">
        <v>1.24</v>
      </c>
      <c r="E29" s="60">
        <v>1.24</v>
      </c>
      <c r="F29" s="21" t="s">
        <v>55</v>
      </c>
      <c r="G29" s="48"/>
      <c r="H29" s="48"/>
      <c r="I29" s="49"/>
    </row>
    <row r="30" spans="2:9" ht="21.75" customHeight="1" x14ac:dyDescent="0.25">
      <c r="B30" s="180" t="s">
        <v>303</v>
      </c>
      <c r="C30" s="180"/>
      <c r="D30" s="180"/>
      <c r="E30" s="180"/>
      <c r="F30" s="180"/>
    </row>
    <row r="31" spans="2:9" ht="13.5" customHeight="1" x14ac:dyDescent="0.2">
      <c r="B31" s="22" t="s">
        <v>4</v>
      </c>
      <c r="C31" s="22" t="s">
        <v>5</v>
      </c>
      <c r="D31" s="22" t="s">
        <v>53</v>
      </c>
      <c r="E31" s="22" t="s">
        <v>64</v>
      </c>
      <c r="F31" s="22" t="s">
        <v>54</v>
      </c>
    </row>
    <row r="32" spans="2:9" ht="12" customHeight="1" x14ac:dyDescent="0.25">
      <c r="B32" s="177" t="s">
        <v>13</v>
      </c>
      <c r="C32" s="178"/>
      <c r="D32" s="178"/>
      <c r="E32" s="178"/>
      <c r="F32" s="179"/>
    </row>
    <row r="33" spans="2:6" ht="12" customHeight="1" x14ac:dyDescent="0.2">
      <c r="B33" s="3" t="s">
        <v>65</v>
      </c>
      <c r="C33" s="3" t="s">
        <v>66</v>
      </c>
      <c r="D33" s="13">
        <v>1</v>
      </c>
      <c r="E33" s="13">
        <v>1</v>
      </c>
      <c r="F33" s="21" t="s">
        <v>55</v>
      </c>
    </row>
    <row r="34" spans="2:6" ht="12" customHeight="1" x14ac:dyDescent="0.2">
      <c r="B34" s="3" t="s">
        <v>127</v>
      </c>
      <c r="C34" s="3" t="s">
        <v>128</v>
      </c>
      <c r="D34" s="20" t="s">
        <v>67</v>
      </c>
      <c r="E34" s="20" t="s">
        <v>67</v>
      </c>
      <c r="F34" s="21" t="s">
        <v>55</v>
      </c>
    </row>
    <row r="35" spans="2:6" ht="12" customHeight="1" x14ac:dyDescent="0.2">
      <c r="B35" s="3" t="s">
        <v>98</v>
      </c>
      <c r="C35" s="3" t="s">
        <v>97</v>
      </c>
      <c r="D35" s="13">
        <v>1</v>
      </c>
      <c r="E35" s="13">
        <v>1</v>
      </c>
      <c r="F35" s="21" t="s">
        <v>55</v>
      </c>
    </row>
    <row r="36" spans="2:6" ht="12" customHeight="1" x14ac:dyDescent="0.2">
      <c r="B36" s="3" t="s">
        <v>95</v>
      </c>
      <c r="C36" s="3" t="s">
        <v>96</v>
      </c>
      <c r="D36" s="13">
        <v>1</v>
      </c>
      <c r="E36" s="13">
        <v>1</v>
      </c>
      <c r="F36" s="21" t="s">
        <v>55</v>
      </c>
    </row>
    <row r="37" spans="2:6" ht="12" customHeight="1" x14ac:dyDescent="0.2">
      <c r="B37" s="63" t="s">
        <v>221</v>
      </c>
      <c r="C37" s="3" t="s">
        <v>220</v>
      </c>
      <c r="D37" s="60">
        <v>1</v>
      </c>
      <c r="E37" s="60">
        <v>1</v>
      </c>
      <c r="F37" s="21" t="s">
        <v>55</v>
      </c>
    </row>
    <row r="38" spans="2:6" ht="12" customHeight="1" x14ac:dyDescent="0.2">
      <c r="B38" s="63" t="s">
        <v>265</v>
      </c>
      <c r="C38" s="3" t="s">
        <v>266</v>
      </c>
      <c r="D38" s="20" t="s">
        <v>67</v>
      </c>
      <c r="E38" s="20" t="s">
        <v>67</v>
      </c>
      <c r="F38" s="21" t="s">
        <v>55</v>
      </c>
    </row>
    <row r="39" spans="2:6" ht="12" customHeight="1" x14ac:dyDescent="0.25">
      <c r="B39" s="181" t="s">
        <v>58</v>
      </c>
      <c r="C39" s="182"/>
      <c r="D39" s="182"/>
      <c r="E39" s="182"/>
      <c r="F39" s="183"/>
    </row>
    <row r="40" spans="2:6" ht="12" customHeight="1" x14ac:dyDescent="0.2">
      <c r="B40" s="3" t="s">
        <v>68</v>
      </c>
      <c r="C40" s="3" t="s">
        <v>69</v>
      </c>
      <c r="D40" s="13">
        <v>0.42</v>
      </c>
      <c r="E40" s="13">
        <v>0.42</v>
      </c>
      <c r="F40" s="21" t="s">
        <v>55</v>
      </c>
    </row>
    <row r="41" spans="2:6" ht="12" customHeight="1" x14ac:dyDescent="0.25">
      <c r="B41" s="177" t="s">
        <v>59</v>
      </c>
      <c r="C41" s="178"/>
      <c r="D41" s="178"/>
      <c r="E41" s="178"/>
      <c r="F41" s="179"/>
    </row>
    <row r="42" spans="2:6" ht="12" customHeight="1" x14ac:dyDescent="0.2">
      <c r="B42" s="3" t="s">
        <v>99</v>
      </c>
      <c r="C42" s="3" t="s">
        <v>100</v>
      </c>
      <c r="D42" s="13">
        <v>1.43</v>
      </c>
      <c r="E42" s="13">
        <v>1.43</v>
      </c>
      <c r="F42" s="21" t="s">
        <v>55</v>
      </c>
    </row>
    <row r="43" spans="2:6" ht="12" customHeight="1" x14ac:dyDescent="0.2">
      <c r="B43" s="3" t="s">
        <v>70</v>
      </c>
      <c r="C43" s="3" t="s">
        <v>71</v>
      </c>
      <c r="D43" s="13">
        <v>0.72</v>
      </c>
      <c r="E43" s="13">
        <v>0.72</v>
      </c>
      <c r="F43" s="21" t="s">
        <v>55</v>
      </c>
    </row>
    <row r="44" spans="2:6" ht="12" customHeight="1" x14ac:dyDescent="0.2">
      <c r="B44" s="3" t="s">
        <v>168</v>
      </c>
      <c r="C44" s="3" t="s">
        <v>169</v>
      </c>
      <c r="D44" s="13">
        <v>1</v>
      </c>
      <c r="E44" s="13">
        <v>1</v>
      </c>
      <c r="F44" s="21" t="s">
        <v>55</v>
      </c>
    </row>
    <row r="45" spans="2:6" ht="12" customHeight="1" x14ac:dyDescent="0.25">
      <c r="B45" s="177" t="s">
        <v>72</v>
      </c>
      <c r="C45" s="178"/>
      <c r="D45" s="178"/>
      <c r="E45" s="178"/>
      <c r="F45" s="179"/>
    </row>
    <row r="46" spans="2:6" ht="12" customHeight="1" x14ac:dyDescent="0.2">
      <c r="B46" s="3" t="s">
        <v>73</v>
      </c>
      <c r="C46" s="3" t="s">
        <v>74</v>
      </c>
      <c r="D46" s="20" t="s">
        <v>67</v>
      </c>
      <c r="E46" s="20" t="s">
        <v>67</v>
      </c>
      <c r="F46" s="21" t="s">
        <v>55</v>
      </c>
    </row>
    <row r="47" spans="2:6" ht="12" customHeight="1" x14ac:dyDescent="0.2">
      <c r="B47" s="3" t="s">
        <v>75</v>
      </c>
      <c r="C47" s="3" t="s">
        <v>76</v>
      </c>
      <c r="D47" s="20" t="s">
        <v>67</v>
      </c>
      <c r="E47" s="20" t="s">
        <v>67</v>
      </c>
      <c r="F47" s="21" t="s">
        <v>55</v>
      </c>
    </row>
    <row r="48" spans="2:6" ht="12" customHeight="1" x14ac:dyDescent="0.2">
      <c r="B48" s="19" t="s">
        <v>136</v>
      </c>
      <c r="C48" s="19" t="s">
        <v>137</v>
      </c>
      <c r="D48" s="20">
        <v>1</v>
      </c>
      <c r="E48" s="20">
        <v>1</v>
      </c>
      <c r="F48" s="21" t="s">
        <v>55</v>
      </c>
    </row>
    <row r="49" spans="2:9" ht="12" customHeight="1" x14ac:dyDescent="0.2">
      <c r="B49" s="19" t="s">
        <v>216</v>
      </c>
      <c r="C49" s="19" t="s">
        <v>217</v>
      </c>
      <c r="D49" s="62" t="s">
        <v>67</v>
      </c>
      <c r="E49" s="62" t="s">
        <v>67</v>
      </c>
      <c r="F49" s="21" t="s">
        <v>55</v>
      </c>
      <c r="G49" s="61"/>
      <c r="H49" s="61"/>
      <c r="I49" s="49"/>
    </row>
    <row r="50" spans="2:9" ht="12" customHeight="1" x14ac:dyDescent="0.2">
      <c r="B50" s="19" t="s">
        <v>214</v>
      </c>
      <c r="C50" s="19" t="s">
        <v>215</v>
      </c>
      <c r="D50" s="60">
        <v>1</v>
      </c>
      <c r="E50" s="60">
        <v>1</v>
      </c>
      <c r="F50" s="21" t="s">
        <v>55</v>
      </c>
      <c r="G50" s="61"/>
      <c r="H50" s="61"/>
      <c r="I50" s="49"/>
    </row>
    <row r="51" spans="2:9" ht="12" customHeight="1" x14ac:dyDescent="0.2">
      <c r="B51" s="19" t="s">
        <v>77</v>
      </c>
      <c r="C51" s="19" t="s">
        <v>78</v>
      </c>
      <c r="D51" s="60">
        <v>3</v>
      </c>
      <c r="E51" s="20">
        <v>3</v>
      </c>
      <c r="F51" s="21" t="s">
        <v>55</v>
      </c>
      <c r="G51" s="61"/>
      <c r="H51" s="61"/>
      <c r="I51" s="49"/>
    </row>
    <row r="52" spans="2:9" ht="12" customHeight="1" x14ac:dyDescent="0.2">
      <c r="B52" s="19" t="s">
        <v>124</v>
      </c>
      <c r="C52" s="19" t="s">
        <v>125</v>
      </c>
      <c r="D52" s="60">
        <v>0.5</v>
      </c>
      <c r="E52" s="20">
        <v>0.5</v>
      </c>
      <c r="F52" s="21" t="s">
        <v>55</v>
      </c>
      <c r="G52" s="61"/>
      <c r="H52" s="61"/>
      <c r="I52" s="49"/>
    </row>
    <row r="53" spans="2:9" ht="12" customHeight="1" x14ac:dyDescent="0.25">
      <c r="B53" s="177" t="s">
        <v>21</v>
      </c>
      <c r="C53" s="178"/>
      <c r="D53" s="178"/>
      <c r="E53" s="178"/>
      <c r="F53" s="179"/>
    </row>
    <row r="54" spans="2:9" ht="12" customHeight="1" x14ac:dyDescent="0.2">
      <c r="B54" s="3" t="s">
        <v>110</v>
      </c>
      <c r="C54" s="3" t="s">
        <v>111</v>
      </c>
      <c r="D54" s="13">
        <v>0.5</v>
      </c>
      <c r="E54" s="13">
        <v>0.5</v>
      </c>
      <c r="F54" s="21" t="s">
        <v>55</v>
      </c>
    </row>
    <row r="55" spans="2:9" ht="12" customHeight="1" x14ac:dyDescent="0.25">
      <c r="B55" s="177" t="s">
        <v>22</v>
      </c>
      <c r="C55" s="178"/>
      <c r="D55" s="178"/>
      <c r="E55" s="178"/>
      <c r="F55" s="179"/>
    </row>
    <row r="56" spans="2:9" ht="12" customHeight="1" x14ac:dyDescent="0.2">
      <c r="B56" s="3" t="s">
        <v>79</v>
      </c>
      <c r="C56" s="3" t="s">
        <v>80</v>
      </c>
      <c r="D56" s="13">
        <v>60</v>
      </c>
      <c r="E56" s="13">
        <v>60</v>
      </c>
      <c r="F56" s="21" t="s">
        <v>55</v>
      </c>
    </row>
  </sheetData>
  <mergeCells count="15">
    <mergeCell ref="B55:F55"/>
    <mergeCell ref="B45:F45"/>
    <mergeCell ref="B53:F53"/>
    <mergeCell ref="B1:F1"/>
    <mergeCell ref="B3:F3"/>
    <mergeCell ref="B14:F14"/>
    <mergeCell ref="B41:F41"/>
    <mergeCell ref="B17:F17"/>
    <mergeCell ref="B30:F30"/>
    <mergeCell ref="B32:F32"/>
    <mergeCell ref="B28:F28"/>
    <mergeCell ref="B39:F39"/>
    <mergeCell ref="B22:F22"/>
    <mergeCell ref="B11:F11"/>
    <mergeCell ref="B9:F9"/>
  </mergeCells>
  <pageMargins left="0" right="0" top="0" bottom="0"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rightToLeft="1" topLeftCell="A7" workbookViewId="0">
      <selection activeCell="A11" sqref="A11:XFD11"/>
    </sheetView>
  </sheetViews>
  <sheetFormatPr defaultRowHeight="32.1" customHeight="1" x14ac:dyDescent="0.2"/>
  <cols>
    <col min="1" max="1" width="24.625" customWidth="1"/>
    <col min="2" max="2" width="10.625" customWidth="1"/>
    <col min="3" max="3" width="9.375" customWidth="1"/>
    <col min="4" max="4" width="14.625" customWidth="1"/>
    <col min="5" max="5" width="3.5" customWidth="1"/>
    <col min="6" max="6" width="30.125" customWidth="1"/>
    <col min="232" max="232" width="23.25" customWidth="1"/>
    <col min="233" max="233" width="10.625" customWidth="1"/>
    <col min="234" max="234" width="9.375" customWidth="1"/>
    <col min="235" max="235" width="14.625" customWidth="1"/>
    <col min="236" max="236" width="12.75" customWidth="1"/>
    <col min="237" max="237" width="30.625" customWidth="1"/>
    <col min="488" max="488" width="23.25" customWidth="1"/>
    <col min="489" max="489" width="10.625" customWidth="1"/>
    <col min="490" max="490" width="9.375" customWidth="1"/>
    <col min="491" max="491" width="14.625" customWidth="1"/>
    <col min="492" max="492" width="12.75" customWidth="1"/>
    <col min="493" max="493" width="30.625" customWidth="1"/>
    <col min="744" max="744" width="23.25" customWidth="1"/>
    <col min="745" max="745" width="10.625" customWidth="1"/>
    <col min="746" max="746" width="9.375" customWidth="1"/>
    <col min="747" max="747" width="14.625" customWidth="1"/>
    <col min="748" max="748" width="12.75" customWidth="1"/>
    <col min="749" max="749" width="30.625" customWidth="1"/>
    <col min="1000" max="1000" width="23.25" customWidth="1"/>
    <col min="1001" max="1001" width="10.625" customWidth="1"/>
    <col min="1002" max="1002" width="9.375" customWidth="1"/>
    <col min="1003" max="1003" width="14.625" customWidth="1"/>
    <col min="1004" max="1004" width="12.75" customWidth="1"/>
    <col min="1005" max="1005" width="30.625" customWidth="1"/>
    <col min="1256" max="1256" width="23.25" customWidth="1"/>
    <col min="1257" max="1257" width="10.625" customWidth="1"/>
    <col min="1258" max="1258" width="9.375" customWidth="1"/>
    <col min="1259" max="1259" width="14.625" customWidth="1"/>
    <col min="1260" max="1260" width="12.75" customWidth="1"/>
    <col min="1261" max="1261" width="30.625" customWidth="1"/>
    <col min="1512" max="1512" width="23.25" customWidth="1"/>
    <col min="1513" max="1513" width="10.625" customWidth="1"/>
    <col min="1514" max="1514" width="9.375" customWidth="1"/>
    <col min="1515" max="1515" width="14.625" customWidth="1"/>
    <col min="1516" max="1516" width="12.75" customWidth="1"/>
    <col min="1517" max="1517" width="30.625" customWidth="1"/>
    <col min="1768" max="1768" width="23.25" customWidth="1"/>
    <col min="1769" max="1769" width="10.625" customWidth="1"/>
    <col min="1770" max="1770" width="9.375" customWidth="1"/>
    <col min="1771" max="1771" width="14.625" customWidth="1"/>
    <col min="1772" max="1772" width="12.75" customWidth="1"/>
    <col min="1773" max="1773" width="30.625" customWidth="1"/>
    <col min="2024" max="2024" width="23.25" customWidth="1"/>
    <col min="2025" max="2025" width="10.625" customWidth="1"/>
    <col min="2026" max="2026" width="9.375" customWidth="1"/>
    <col min="2027" max="2027" width="14.625" customWidth="1"/>
    <col min="2028" max="2028" width="12.75" customWidth="1"/>
    <col min="2029" max="2029" width="30.625" customWidth="1"/>
    <col min="2280" max="2280" width="23.25" customWidth="1"/>
    <col min="2281" max="2281" width="10.625" customWidth="1"/>
    <col min="2282" max="2282" width="9.375" customWidth="1"/>
    <col min="2283" max="2283" width="14.625" customWidth="1"/>
    <col min="2284" max="2284" width="12.75" customWidth="1"/>
    <col min="2285" max="2285" width="30.625" customWidth="1"/>
    <col min="2536" max="2536" width="23.25" customWidth="1"/>
    <col min="2537" max="2537" width="10.625" customWidth="1"/>
    <col min="2538" max="2538" width="9.375" customWidth="1"/>
    <col min="2539" max="2539" width="14.625" customWidth="1"/>
    <col min="2540" max="2540" width="12.75" customWidth="1"/>
    <col min="2541" max="2541" width="30.625" customWidth="1"/>
    <col min="2792" max="2792" width="23.25" customWidth="1"/>
    <col min="2793" max="2793" width="10.625" customWidth="1"/>
    <col min="2794" max="2794" width="9.375" customWidth="1"/>
    <col min="2795" max="2795" width="14.625" customWidth="1"/>
    <col min="2796" max="2796" width="12.75" customWidth="1"/>
    <col min="2797" max="2797" width="30.625" customWidth="1"/>
    <col min="3048" max="3048" width="23.25" customWidth="1"/>
    <col min="3049" max="3049" width="10.625" customWidth="1"/>
    <col min="3050" max="3050" width="9.375" customWidth="1"/>
    <col min="3051" max="3051" width="14.625" customWidth="1"/>
    <col min="3052" max="3052" width="12.75" customWidth="1"/>
    <col min="3053" max="3053" width="30.625" customWidth="1"/>
    <col min="3304" max="3304" width="23.25" customWidth="1"/>
    <col min="3305" max="3305" width="10.625" customWidth="1"/>
    <col min="3306" max="3306" width="9.375" customWidth="1"/>
    <col min="3307" max="3307" width="14.625" customWidth="1"/>
    <col min="3308" max="3308" width="12.75" customWidth="1"/>
    <col min="3309" max="3309" width="30.625" customWidth="1"/>
    <col min="3560" max="3560" width="23.25" customWidth="1"/>
    <col min="3561" max="3561" width="10.625" customWidth="1"/>
    <col min="3562" max="3562" width="9.375" customWidth="1"/>
    <col min="3563" max="3563" width="14.625" customWidth="1"/>
    <col min="3564" max="3564" width="12.75" customWidth="1"/>
    <col min="3565" max="3565" width="30.625" customWidth="1"/>
    <col min="3816" max="3816" width="23.25" customWidth="1"/>
    <col min="3817" max="3817" width="10.625" customWidth="1"/>
    <col min="3818" max="3818" width="9.375" customWidth="1"/>
    <col min="3819" max="3819" width="14.625" customWidth="1"/>
    <col min="3820" max="3820" width="12.75" customWidth="1"/>
    <col min="3821" max="3821" width="30.625" customWidth="1"/>
    <col min="4072" max="4072" width="23.25" customWidth="1"/>
    <col min="4073" max="4073" width="10.625" customWidth="1"/>
    <col min="4074" max="4074" width="9.375" customWidth="1"/>
    <col min="4075" max="4075" width="14.625" customWidth="1"/>
    <col min="4076" max="4076" width="12.75" customWidth="1"/>
    <col min="4077" max="4077" width="30.625" customWidth="1"/>
    <col min="4328" max="4328" width="23.25" customWidth="1"/>
    <col min="4329" max="4329" width="10.625" customWidth="1"/>
    <col min="4330" max="4330" width="9.375" customWidth="1"/>
    <col min="4331" max="4331" width="14.625" customWidth="1"/>
    <col min="4332" max="4332" width="12.75" customWidth="1"/>
    <col min="4333" max="4333" width="30.625" customWidth="1"/>
    <col min="4584" max="4584" width="23.25" customWidth="1"/>
    <col min="4585" max="4585" width="10.625" customWidth="1"/>
    <col min="4586" max="4586" width="9.375" customWidth="1"/>
    <col min="4587" max="4587" width="14.625" customWidth="1"/>
    <col min="4588" max="4588" width="12.75" customWidth="1"/>
    <col min="4589" max="4589" width="30.625" customWidth="1"/>
    <col min="4840" max="4840" width="23.25" customWidth="1"/>
    <col min="4841" max="4841" width="10.625" customWidth="1"/>
    <col min="4842" max="4842" width="9.375" customWidth="1"/>
    <col min="4843" max="4843" width="14.625" customWidth="1"/>
    <col min="4844" max="4844" width="12.75" customWidth="1"/>
    <col min="4845" max="4845" width="30.625" customWidth="1"/>
    <col min="5096" max="5096" width="23.25" customWidth="1"/>
    <col min="5097" max="5097" width="10.625" customWidth="1"/>
    <col min="5098" max="5098" width="9.375" customWidth="1"/>
    <col min="5099" max="5099" width="14.625" customWidth="1"/>
    <col min="5100" max="5100" width="12.75" customWidth="1"/>
    <col min="5101" max="5101" width="30.625" customWidth="1"/>
    <col min="5352" max="5352" width="23.25" customWidth="1"/>
    <col min="5353" max="5353" width="10.625" customWidth="1"/>
    <col min="5354" max="5354" width="9.375" customWidth="1"/>
    <col min="5355" max="5355" width="14.625" customWidth="1"/>
    <col min="5356" max="5356" width="12.75" customWidth="1"/>
    <col min="5357" max="5357" width="30.625" customWidth="1"/>
    <col min="5608" max="5608" width="23.25" customWidth="1"/>
    <col min="5609" max="5609" width="10.625" customWidth="1"/>
    <col min="5610" max="5610" width="9.375" customWidth="1"/>
    <col min="5611" max="5611" width="14.625" customWidth="1"/>
    <col min="5612" max="5612" width="12.75" customWidth="1"/>
    <col min="5613" max="5613" width="30.625" customWidth="1"/>
    <col min="5864" max="5864" width="23.25" customWidth="1"/>
    <col min="5865" max="5865" width="10.625" customWidth="1"/>
    <col min="5866" max="5866" width="9.375" customWidth="1"/>
    <col min="5867" max="5867" width="14.625" customWidth="1"/>
    <col min="5868" max="5868" width="12.75" customWidth="1"/>
    <col min="5869" max="5869" width="30.625" customWidth="1"/>
    <col min="6120" max="6120" width="23.25" customWidth="1"/>
    <col min="6121" max="6121" width="10.625" customWidth="1"/>
    <col min="6122" max="6122" width="9.375" customWidth="1"/>
    <col min="6123" max="6123" width="14.625" customWidth="1"/>
    <col min="6124" max="6124" width="12.75" customWidth="1"/>
    <col min="6125" max="6125" width="30.625" customWidth="1"/>
    <col min="6376" max="6376" width="23.25" customWidth="1"/>
    <col min="6377" max="6377" width="10.625" customWidth="1"/>
    <col min="6378" max="6378" width="9.375" customWidth="1"/>
    <col min="6379" max="6379" width="14.625" customWidth="1"/>
    <col min="6380" max="6380" width="12.75" customWidth="1"/>
    <col min="6381" max="6381" width="30.625" customWidth="1"/>
    <col min="6632" max="6632" width="23.25" customWidth="1"/>
    <col min="6633" max="6633" width="10.625" customWidth="1"/>
    <col min="6634" max="6634" width="9.375" customWidth="1"/>
    <col min="6635" max="6635" width="14.625" customWidth="1"/>
    <col min="6636" max="6636" width="12.75" customWidth="1"/>
    <col min="6637" max="6637" width="30.625" customWidth="1"/>
    <col min="6888" max="6888" width="23.25" customWidth="1"/>
    <col min="6889" max="6889" width="10.625" customWidth="1"/>
    <col min="6890" max="6890" width="9.375" customWidth="1"/>
    <col min="6891" max="6891" width="14.625" customWidth="1"/>
    <col min="6892" max="6892" width="12.75" customWidth="1"/>
    <col min="6893" max="6893" width="30.625" customWidth="1"/>
    <col min="7144" max="7144" width="23.25" customWidth="1"/>
    <col min="7145" max="7145" width="10.625" customWidth="1"/>
    <col min="7146" max="7146" width="9.375" customWidth="1"/>
    <col min="7147" max="7147" width="14.625" customWidth="1"/>
    <col min="7148" max="7148" width="12.75" customWidth="1"/>
    <col min="7149" max="7149" width="30.625" customWidth="1"/>
    <col min="7400" max="7400" width="23.25" customWidth="1"/>
    <col min="7401" max="7401" width="10.625" customWidth="1"/>
    <col min="7402" max="7402" width="9.375" customWidth="1"/>
    <col min="7403" max="7403" width="14.625" customWidth="1"/>
    <col min="7404" max="7404" width="12.75" customWidth="1"/>
    <col min="7405" max="7405" width="30.625" customWidth="1"/>
    <col min="7656" max="7656" width="23.25" customWidth="1"/>
    <col min="7657" max="7657" width="10.625" customWidth="1"/>
    <col min="7658" max="7658" width="9.375" customWidth="1"/>
    <col min="7659" max="7659" width="14.625" customWidth="1"/>
    <col min="7660" max="7660" width="12.75" customWidth="1"/>
    <col min="7661" max="7661" width="30.625" customWidth="1"/>
    <col min="7912" max="7912" width="23.25" customWidth="1"/>
    <col min="7913" max="7913" width="10.625" customWidth="1"/>
    <col min="7914" max="7914" width="9.375" customWidth="1"/>
    <col min="7915" max="7915" width="14.625" customWidth="1"/>
    <col min="7916" max="7916" width="12.75" customWidth="1"/>
    <col min="7917" max="7917" width="30.625" customWidth="1"/>
    <col min="8168" max="8168" width="23.25" customWidth="1"/>
    <col min="8169" max="8169" width="10.625" customWidth="1"/>
    <col min="8170" max="8170" width="9.375" customWidth="1"/>
    <col min="8171" max="8171" width="14.625" customWidth="1"/>
    <col min="8172" max="8172" width="12.75" customWidth="1"/>
    <col min="8173" max="8173" width="30.625" customWidth="1"/>
    <col min="8424" max="8424" width="23.25" customWidth="1"/>
    <col min="8425" max="8425" width="10.625" customWidth="1"/>
    <col min="8426" max="8426" width="9.375" customWidth="1"/>
    <col min="8427" max="8427" width="14.625" customWidth="1"/>
    <col min="8428" max="8428" width="12.75" customWidth="1"/>
    <col min="8429" max="8429" width="30.625" customWidth="1"/>
    <col min="8680" max="8680" width="23.25" customWidth="1"/>
    <col min="8681" max="8681" width="10.625" customWidth="1"/>
    <col min="8682" max="8682" width="9.375" customWidth="1"/>
    <col min="8683" max="8683" width="14.625" customWidth="1"/>
    <col min="8684" max="8684" width="12.75" customWidth="1"/>
    <col min="8685" max="8685" width="30.625" customWidth="1"/>
    <col min="8936" max="8936" width="23.25" customWidth="1"/>
    <col min="8937" max="8937" width="10.625" customWidth="1"/>
    <col min="8938" max="8938" width="9.375" customWidth="1"/>
    <col min="8939" max="8939" width="14.625" customWidth="1"/>
    <col min="8940" max="8940" width="12.75" customWidth="1"/>
    <col min="8941" max="8941" width="30.625" customWidth="1"/>
    <col min="9192" max="9192" width="23.25" customWidth="1"/>
    <col min="9193" max="9193" width="10.625" customWidth="1"/>
    <col min="9194" max="9194" width="9.375" customWidth="1"/>
    <col min="9195" max="9195" width="14.625" customWidth="1"/>
    <col min="9196" max="9196" width="12.75" customWidth="1"/>
    <col min="9197" max="9197" width="30.625" customWidth="1"/>
    <col min="9448" max="9448" width="23.25" customWidth="1"/>
    <col min="9449" max="9449" width="10.625" customWidth="1"/>
    <col min="9450" max="9450" width="9.375" customWidth="1"/>
    <col min="9451" max="9451" width="14.625" customWidth="1"/>
    <col min="9452" max="9452" width="12.75" customWidth="1"/>
    <col min="9453" max="9453" width="30.625" customWidth="1"/>
    <col min="9704" max="9704" width="23.25" customWidth="1"/>
    <col min="9705" max="9705" width="10.625" customWidth="1"/>
    <col min="9706" max="9706" width="9.375" customWidth="1"/>
    <col min="9707" max="9707" width="14.625" customWidth="1"/>
    <col min="9708" max="9708" width="12.75" customWidth="1"/>
    <col min="9709" max="9709" width="30.625" customWidth="1"/>
    <col min="9960" max="9960" width="23.25" customWidth="1"/>
    <col min="9961" max="9961" width="10.625" customWidth="1"/>
    <col min="9962" max="9962" width="9.375" customWidth="1"/>
    <col min="9963" max="9963" width="14.625" customWidth="1"/>
    <col min="9964" max="9964" width="12.75" customWidth="1"/>
    <col min="9965" max="9965" width="30.625" customWidth="1"/>
    <col min="10216" max="10216" width="23.25" customWidth="1"/>
    <col min="10217" max="10217" width="10.625" customWidth="1"/>
    <col min="10218" max="10218" width="9.375" customWidth="1"/>
    <col min="10219" max="10219" width="14.625" customWidth="1"/>
    <col min="10220" max="10220" width="12.75" customWidth="1"/>
    <col min="10221" max="10221" width="30.625" customWidth="1"/>
    <col min="10472" max="10472" width="23.25" customWidth="1"/>
    <col min="10473" max="10473" width="10.625" customWidth="1"/>
    <col min="10474" max="10474" width="9.375" customWidth="1"/>
    <col min="10475" max="10475" width="14.625" customWidth="1"/>
    <col min="10476" max="10476" width="12.75" customWidth="1"/>
    <col min="10477" max="10477" width="30.625" customWidth="1"/>
    <col min="10728" max="10728" width="23.25" customWidth="1"/>
    <col min="10729" max="10729" width="10.625" customWidth="1"/>
    <col min="10730" max="10730" width="9.375" customWidth="1"/>
    <col min="10731" max="10731" width="14.625" customWidth="1"/>
    <col min="10732" max="10732" width="12.75" customWidth="1"/>
    <col min="10733" max="10733" width="30.625" customWidth="1"/>
    <col min="10984" max="10984" width="23.25" customWidth="1"/>
    <col min="10985" max="10985" width="10.625" customWidth="1"/>
    <col min="10986" max="10986" width="9.375" customWidth="1"/>
    <col min="10987" max="10987" width="14.625" customWidth="1"/>
    <col min="10988" max="10988" width="12.75" customWidth="1"/>
    <col min="10989" max="10989" width="30.625" customWidth="1"/>
    <col min="11240" max="11240" width="23.25" customWidth="1"/>
    <col min="11241" max="11241" width="10.625" customWidth="1"/>
    <col min="11242" max="11242" width="9.375" customWidth="1"/>
    <col min="11243" max="11243" width="14.625" customWidth="1"/>
    <col min="11244" max="11244" width="12.75" customWidth="1"/>
    <col min="11245" max="11245" width="30.625" customWidth="1"/>
    <col min="11496" max="11496" width="23.25" customWidth="1"/>
    <col min="11497" max="11497" width="10.625" customWidth="1"/>
    <col min="11498" max="11498" width="9.375" customWidth="1"/>
    <col min="11499" max="11499" width="14.625" customWidth="1"/>
    <col min="11500" max="11500" width="12.75" customWidth="1"/>
    <col min="11501" max="11501" width="30.625" customWidth="1"/>
    <col min="11752" max="11752" width="23.25" customWidth="1"/>
    <col min="11753" max="11753" width="10.625" customWidth="1"/>
    <col min="11754" max="11754" width="9.375" customWidth="1"/>
    <col min="11755" max="11755" width="14.625" customWidth="1"/>
    <col min="11756" max="11756" width="12.75" customWidth="1"/>
    <col min="11757" max="11757" width="30.625" customWidth="1"/>
    <col min="12008" max="12008" width="23.25" customWidth="1"/>
    <col min="12009" max="12009" width="10.625" customWidth="1"/>
    <col min="12010" max="12010" width="9.375" customWidth="1"/>
    <col min="12011" max="12011" width="14.625" customWidth="1"/>
    <col min="12012" max="12012" width="12.75" customWidth="1"/>
    <col min="12013" max="12013" width="30.625" customWidth="1"/>
    <col min="12264" max="12264" width="23.25" customWidth="1"/>
    <col min="12265" max="12265" width="10.625" customWidth="1"/>
    <col min="12266" max="12266" width="9.375" customWidth="1"/>
    <col min="12267" max="12267" width="14.625" customWidth="1"/>
    <col min="12268" max="12268" width="12.75" customWidth="1"/>
    <col min="12269" max="12269" width="30.625" customWidth="1"/>
    <col min="12520" max="12520" width="23.25" customWidth="1"/>
    <col min="12521" max="12521" width="10.625" customWidth="1"/>
    <col min="12522" max="12522" width="9.375" customWidth="1"/>
    <col min="12523" max="12523" width="14.625" customWidth="1"/>
    <col min="12524" max="12524" width="12.75" customWidth="1"/>
    <col min="12525" max="12525" width="30.625" customWidth="1"/>
    <col min="12776" max="12776" width="23.25" customWidth="1"/>
    <col min="12777" max="12777" width="10.625" customWidth="1"/>
    <col min="12778" max="12778" width="9.375" customWidth="1"/>
    <col min="12779" max="12779" width="14.625" customWidth="1"/>
    <col min="12780" max="12780" width="12.75" customWidth="1"/>
    <col min="12781" max="12781" width="30.625" customWidth="1"/>
    <col min="13032" max="13032" width="23.25" customWidth="1"/>
    <col min="13033" max="13033" width="10.625" customWidth="1"/>
    <col min="13034" max="13034" width="9.375" customWidth="1"/>
    <col min="13035" max="13035" width="14.625" customWidth="1"/>
    <col min="13036" max="13036" width="12.75" customWidth="1"/>
    <col min="13037" max="13037" width="30.625" customWidth="1"/>
    <col min="13288" max="13288" width="23.25" customWidth="1"/>
    <col min="13289" max="13289" width="10.625" customWidth="1"/>
    <col min="13290" max="13290" width="9.375" customWidth="1"/>
    <col min="13291" max="13291" width="14.625" customWidth="1"/>
    <col min="13292" max="13292" width="12.75" customWidth="1"/>
    <col min="13293" max="13293" width="30.625" customWidth="1"/>
    <col min="13544" max="13544" width="23.25" customWidth="1"/>
    <col min="13545" max="13545" width="10.625" customWidth="1"/>
    <col min="13546" max="13546" width="9.375" customWidth="1"/>
    <col min="13547" max="13547" width="14.625" customWidth="1"/>
    <col min="13548" max="13548" width="12.75" customWidth="1"/>
    <col min="13549" max="13549" width="30.625" customWidth="1"/>
    <col min="13800" max="13800" width="23.25" customWidth="1"/>
    <col min="13801" max="13801" width="10.625" customWidth="1"/>
    <col min="13802" max="13802" width="9.375" customWidth="1"/>
    <col min="13803" max="13803" width="14.625" customWidth="1"/>
    <col min="13804" max="13804" width="12.75" customWidth="1"/>
    <col min="13805" max="13805" width="30.625" customWidth="1"/>
    <col min="14056" max="14056" width="23.25" customWidth="1"/>
    <col min="14057" max="14057" width="10.625" customWidth="1"/>
    <col min="14058" max="14058" width="9.375" customWidth="1"/>
    <col min="14059" max="14059" width="14.625" customWidth="1"/>
    <col min="14060" max="14060" width="12.75" customWidth="1"/>
    <col min="14061" max="14061" width="30.625" customWidth="1"/>
    <col min="14312" max="14312" width="23.25" customWidth="1"/>
    <col min="14313" max="14313" width="10.625" customWidth="1"/>
    <col min="14314" max="14314" width="9.375" customWidth="1"/>
    <col min="14315" max="14315" width="14.625" customWidth="1"/>
    <col min="14316" max="14316" width="12.75" customWidth="1"/>
    <col min="14317" max="14317" width="30.625" customWidth="1"/>
    <col min="14568" max="14568" width="23.25" customWidth="1"/>
    <col min="14569" max="14569" width="10.625" customWidth="1"/>
    <col min="14570" max="14570" width="9.375" customWidth="1"/>
    <col min="14571" max="14571" width="14.625" customWidth="1"/>
    <col min="14572" max="14572" width="12.75" customWidth="1"/>
    <col min="14573" max="14573" width="30.625" customWidth="1"/>
    <col min="14824" max="14824" width="23.25" customWidth="1"/>
    <col min="14825" max="14825" width="10.625" customWidth="1"/>
    <col min="14826" max="14826" width="9.375" customWidth="1"/>
    <col min="14827" max="14827" width="14.625" customWidth="1"/>
    <col min="14828" max="14828" width="12.75" customWidth="1"/>
    <col min="14829" max="14829" width="30.625" customWidth="1"/>
    <col min="15080" max="15080" width="23.25" customWidth="1"/>
    <col min="15081" max="15081" width="10.625" customWidth="1"/>
    <col min="15082" max="15082" width="9.375" customWidth="1"/>
    <col min="15083" max="15083" width="14.625" customWidth="1"/>
    <col min="15084" max="15084" width="12.75" customWidth="1"/>
    <col min="15085" max="15085" width="30.625" customWidth="1"/>
    <col min="15336" max="15336" width="23.25" customWidth="1"/>
    <col min="15337" max="15337" width="10.625" customWidth="1"/>
    <col min="15338" max="15338" width="9.375" customWidth="1"/>
    <col min="15339" max="15339" width="14.625" customWidth="1"/>
    <col min="15340" max="15340" width="12.75" customWidth="1"/>
    <col min="15341" max="15341" width="30.625" customWidth="1"/>
    <col min="15592" max="15592" width="23.25" customWidth="1"/>
    <col min="15593" max="15593" width="10.625" customWidth="1"/>
    <col min="15594" max="15594" width="9.375" customWidth="1"/>
    <col min="15595" max="15595" width="14.625" customWidth="1"/>
    <col min="15596" max="15596" width="12.75" customWidth="1"/>
    <col min="15597" max="15597" width="30.625" customWidth="1"/>
    <col min="15848" max="15848" width="23.25" customWidth="1"/>
    <col min="15849" max="15849" width="10.625" customWidth="1"/>
    <col min="15850" max="15850" width="9.375" customWidth="1"/>
    <col min="15851" max="15851" width="14.625" customWidth="1"/>
    <col min="15852" max="15852" width="12.75" customWidth="1"/>
    <col min="15853" max="15853" width="30.625" customWidth="1"/>
    <col min="16104" max="16104" width="23.25" customWidth="1"/>
    <col min="16105" max="16105" width="10.625" customWidth="1"/>
    <col min="16106" max="16106" width="9.375" customWidth="1"/>
    <col min="16107" max="16107" width="14.625" customWidth="1"/>
    <col min="16108" max="16108" width="12.75" customWidth="1"/>
    <col min="16109" max="16109" width="30.625" customWidth="1"/>
  </cols>
  <sheetData>
    <row r="1" spans="1:8" ht="32.1" customHeight="1" x14ac:dyDescent="0.2">
      <c r="A1" s="185" t="s">
        <v>304</v>
      </c>
      <c r="B1" s="185"/>
      <c r="C1" s="185"/>
      <c r="D1" s="185"/>
      <c r="E1" s="185"/>
      <c r="F1" s="185"/>
      <c r="G1" s="185"/>
      <c r="H1" s="185"/>
    </row>
    <row r="2" spans="1:8" ht="63" customHeight="1" x14ac:dyDescent="0.2">
      <c r="A2" s="14" t="s">
        <v>81</v>
      </c>
      <c r="B2" s="184" t="s">
        <v>262</v>
      </c>
      <c r="C2" s="184"/>
      <c r="D2" s="184"/>
      <c r="E2" s="184"/>
      <c r="F2" s="184"/>
      <c r="G2" s="184"/>
      <c r="H2" s="184"/>
    </row>
    <row r="3" spans="1:8" ht="57.75" customHeight="1" x14ac:dyDescent="0.2">
      <c r="A3" s="14" t="s">
        <v>82</v>
      </c>
      <c r="B3" s="184" t="s">
        <v>260</v>
      </c>
      <c r="C3" s="184"/>
      <c r="D3" s="184"/>
      <c r="E3" s="184"/>
      <c r="F3" s="184"/>
      <c r="G3" s="184"/>
      <c r="H3" s="184"/>
    </row>
    <row r="4" spans="1:8" ht="51.75" customHeight="1" x14ac:dyDescent="0.2">
      <c r="A4" s="14" t="s">
        <v>83</v>
      </c>
      <c r="B4" s="184" t="s">
        <v>261</v>
      </c>
      <c r="C4" s="184"/>
      <c r="D4" s="184"/>
      <c r="E4" s="184"/>
      <c r="F4" s="184"/>
      <c r="G4" s="184"/>
      <c r="H4" s="184"/>
    </row>
    <row r="5" spans="1:8" ht="58.5" customHeight="1" x14ac:dyDescent="0.2">
      <c r="A5" s="14" t="s">
        <v>84</v>
      </c>
      <c r="B5" s="184" t="s">
        <v>187</v>
      </c>
      <c r="C5" s="184"/>
      <c r="D5" s="184"/>
      <c r="E5" s="184"/>
      <c r="F5" s="184"/>
      <c r="G5" s="184"/>
      <c r="H5" s="184"/>
    </row>
    <row r="6" spans="1:8" ht="45.75" customHeight="1" x14ac:dyDescent="0.2">
      <c r="A6" s="14" t="s">
        <v>85</v>
      </c>
      <c r="B6" s="184" t="s">
        <v>258</v>
      </c>
      <c r="C6" s="184"/>
      <c r="D6" s="184"/>
      <c r="E6" s="184"/>
      <c r="F6" s="184"/>
      <c r="G6" s="184"/>
      <c r="H6" s="184"/>
    </row>
    <row r="7" spans="1:8" ht="44.25" customHeight="1" x14ac:dyDescent="0.2">
      <c r="A7" s="14" t="s">
        <v>86</v>
      </c>
      <c r="B7" s="184" t="s">
        <v>257</v>
      </c>
      <c r="C7" s="184"/>
      <c r="D7" s="184"/>
      <c r="E7" s="184"/>
      <c r="F7" s="184"/>
      <c r="G7" s="184"/>
      <c r="H7" s="184"/>
    </row>
    <row r="8" spans="1:8" ht="32.1" customHeight="1" x14ac:dyDescent="0.2">
      <c r="A8" s="14" t="s">
        <v>87</v>
      </c>
      <c r="B8" s="184" t="s">
        <v>185</v>
      </c>
      <c r="C8" s="184"/>
      <c r="D8" s="184"/>
      <c r="E8" s="184"/>
      <c r="F8" s="184"/>
      <c r="G8" s="184"/>
      <c r="H8" s="184"/>
    </row>
    <row r="9" spans="1:8" ht="32.1" customHeight="1" x14ac:dyDescent="0.2">
      <c r="A9" s="39" t="s">
        <v>142</v>
      </c>
      <c r="B9" s="184" t="s">
        <v>184</v>
      </c>
      <c r="C9" s="184"/>
      <c r="D9" s="184"/>
      <c r="E9" s="184"/>
      <c r="F9" s="184"/>
      <c r="G9" s="184"/>
      <c r="H9" s="184"/>
    </row>
    <row r="10" spans="1:8" ht="35.25" customHeight="1" x14ac:dyDescent="0.2">
      <c r="A10" s="39" t="s">
        <v>140</v>
      </c>
      <c r="B10" s="184" t="s">
        <v>135</v>
      </c>
      <c r="C10" s="184"/>
      <c r="D10" s="184"/>
      <c r="E10" s="184"/>
      <c r="F10" s="184"/>
      <c r="G10" s="184"/>
      <c r="H10" s="184"/>
    </row>
    <row r="11" spans="1:8" ht="82.5" customHeight="1" x14ac:dyDescent="0.2">
      <c r="A11" s="40" t="s">
        <v>108</v>
      </c>
      <c r="B11" s="184" t="s">
        <v>186</v>
      </c>
      <c r="C11" s="184"/>
      <c r="D11" s="184"/>
      <c r="E11" s="184"/>
      <c r="F11" s="184"/>
      <c r="G11" s="184"/>
      <c r="H11" s="184"/>
    </row>
    <row r="12" spans="1:8" ht="35.25" customHeight="1" x14ac:dyDescent="0.2">
      <c r="A12" s="40" t="s">
        <v>148</v>
      </c>
      <c r="B12" s="184" t="s">
        <v>259</v>
      </c>
      <c r="C12" s="184"/>
      <c r="D12" s="184"/>
      <c r="E12" s="184"/>
      <c r="F12" s="184"/>
      <c r="G12" s="184"/>
      <c r="H12" s="184"/>
    </row>
    <row r="13" spans="1:8" ht="35.25" customHeight="1" x14ac:dyDescent="0.2">
      <c r="A13" s="40" t="s">
        <v>149</v>
      </c>
      <c r="B13" s="184" t="s">
        <v>255</v>
      </c>
      <c r="C13" s="184"/>
      <c r="D13" s="184"/>
      <c r="E13" s="184"/>
      <c r="F13" s="184"/>
      <c r="G13" s="184"/>
      <c r="H13" s="184"/>
    </row>
    <row r="14" spans="1:8" ht="32.1" customHeight="1" x14ac:dyDescent="0.2">
      <c r="A14" s="58" t="s">
        <v>172</v>
      </c>
      <c r="B14" s="184" t="s">
        <v>173</v>
      </c>
      <c r="C14" s="184"/>
      <c r="D14" s="184"/>
      <c r="E14" s="184"/>
      <c r="F14" s="184"/>
      <c r="G14" s="184"/>
      <c r="H14" s="184"/>
    </row>
    <row r="15" spans="1:8" ht="32.1" customHeight="1" x14ac:dyDescent="0.2">
      <c r="A15" s="58" t="s">
        <v>174</v>
      </c>
      <c r="B15" s="184" t="s">
        <v>171</v>
      </c>
      <c r="C15" s="184"/>
      <c r="D15" s="184"/>
      <c r="E15" s="184"/>
      <c r="F15" s="184"/>
      <c r="G15" s="184"/>
      <c r="H15" s="184"/>
    </row>
    <row r="16" spans="1:8" ht="32.1" customHeight="1" x14ac:dyDescent="0.2">
      <c r="A16" s="58" t="s">
        <v>175</v>
      </c>
      <c r="B16" s="184" t="s">
        <v>264</v>
      </c>
      <c r="C16" s="184"/>
      <c r="D16" s="184"/>
      <c r="E16" s="184"/>
      <c r="F16" s="184"/>
      <c r="G16" s="184"/>
      <c r="H16" s="184"/>
    </row>
    <row r="17" spans="1:8" ht="34.5" customHeight="1" x14ac:dyDescent="0.2">
      <c r="A17" s="58" t="s">
        <v>176</v>
      </c>
      <c r="B17" s="184" t="s">
        <v>256</v>
      </c>
      <c r="C17" s="184"/>
      <c r="D17" s="184"/>
      <c r="E17" s="184"/>
      <c r="F17" s="184"/>
      <c r="G17" s="184"/>
      <c r="H17" s="184"/>
    </row>
    <row r="18" spans="1:8" ht="32.1" customHeight="1" x14ac:dyDescent="0.2">
      <c r="A18" s="58" t="s">
        <v>177</v>
      </c>
      <c r="B18" s="184" t="s">
        <v>178</v>
      </c>
      <c r="C18" s="184"/>
      <c r="D18" s="184"/>
      <c r="E18" s="184"/>
      <c r="F18" s="184"/>
      <c r="G18" s="184"/>
      <c r="H18" s="184"/>
    </row>
    <row r="19" spans="1:8" ht="32.1" customHeight="1" x14ac:dyDescent="0.2">
      <c r="A19" s="58" t="s">
        <v>179</v>
      </c>
      <c r="B19" s="184" t="s">
        <v>180</v>
      </c>
      <c r="C19" s="184"/>
      <c r="D19" s="184"/>
      <c r="E19" s="184"/>
      <c r="F19" s="184"/>
      <c r="G19" s="184"/>
      <c r="H19" s="184"/>
    </row>
    <row r="20" spans="1:8" ht="32.1" customHeight="1" x14ac:dyDescent="0.2">
      <c r="A20" s="58" t="s">
        <v>181</v>
      </c>
      <c r="B20" s="184" t="s">
        <v>182</v>
      </c>
      <c r="C20" s="184"/>
      <c r="D20" s="184"/>
      <c r="E20" s="184"/>
      <c r="F20" s="184"/>
      <c r="G20" s="184"/>
      <c r="H20" s="184"/>
    </row>
    <row r="21" spans="1:8" ht="32.1" customHeight="1" x14ac:dyDescent="0.2">
      <c r="A21" s="58" t="s">
        <v>183</v>
      </c>
      <c r="B21" s="184" t="s">
        <v>254</v>
      </c>
      <c r="C21" s="184"/>
      <c r="D21" s="184"/>
      <c r="E21" s="184"/>
      <c r="F21" s="184"/>
      <c r="G21" s="184"/>
      <c r="H21" s="184"/>
    </row>
    <row r="22" spans="1:8" ht="41.25" customHeight="1" x14ac:dyDescent="0.2">
      <c r="A22" s="58" t="s">
        <v>188</v>
      </c>
      <c r="B22" s="184" t="s">
        <v>263</v>
      </c>
      <c r="C22" s="184"/>
      <c r="D22" s="184"/>
      <c r="E22" s="184"/>
      <c r="F22" s="184"/>
      <c r="G22" s="184"/>
      <c r="H22" s="184"/>
    </row>
    <row r="23" spans="1:8" ht="32.1" customHeight="1" x14ac:dyDescent="0.2">
      <c r="A23" s="58" t="s">
        <v>251</v>
      </c>
      <c r="B23" s="184" t="s">
        <v>267</v>
      </c>
      <c r="C23" s="184"/>
      <c r="D23" s="184"/>
      <c r="E23" s="184"/>
      <c r="F23" s="184"/>
      <c r="G23" s="184"/>
      <c r="H23" s="184"/>
    </row>
    <row r="24" spans="1:8" ht="32.1" customHeight="1" x14ac:dyDescent="0.2">
      <c r="A24" s="58" t="s">
        <v>252</v>
      </c>
      <c r="B24" s="184" t="s">
        <v>268</v>
      </c>
      <c r="C24" s="184"/>
      <c r="D24" s="184"/>
      <c r="E24" s="184"/>
      <c r="F24" s="184"/>
      <c r="G24" s="184"/>
      <c r="H24" s="184"/>
    </row>
    <row r="25" spans="1:8" ht="32.1" customHeight="1" x14ac:dyDescent="0.2">
      <c r="A25" s="58" t="s">
        <v>253</v>
      </c>
      <c r="B25" s="184" t="s">
        <v>269</v>
      </c>
      <c r="C25" s="184"/>
      <c r="D25" s="184"/>
      <c r="E25" s="184"/>
      <c r="F25" s="184"/>
      <c r="G25" s="184"/>
      <c r="H25" s="184"/>
    </row>
  </sheetData>
  <mergeCells count="25">
    <mergeCell ref="B23:H23"/>
    <mergeCell ref="B24:H24"/>
    <mergeCell ref="B25:H25"/>
    <mergeCell ref="B22:H22"/>
    <mergeCell ref="B18:H18"/>
    <mergeCell ref="B19:H19"/>
    <mergeCell ref="B20:H20"/>
    <mergeCell ref="B14:H14"/>
    <mergeCell ref="B15:H15"/>
    <mergeCell ref="B21:H21"/>
    <mergeCell ref="B17:H17"/>
    <mergeCell ref="B16:H16"/>
    <mergeCell ref="A1:H1"/>
    <mergeCell ref="B8:H8"/>
    <mergeCell ref="B9:H9"/>
    <mergeCell ref="B10:H10"/>
    <mergeCell ref="B11:H11"/>
    <mergeCell ref="B6:H6"/>
    <mergeCell ref="B13:H13"/>
    <mergeCell ref="B2:H2"/>
    <mergeCell ref="B3:H3"/>
    <mergeCell ref="B12:H12"/>
    <mergeCell ref="B4:H4"/>
    <mergeCell ref="B5:H5"/>
    <mergeCell ref="B7:H7"/>
  </mergeCells>
  <pageMargins left="0" right="0" top="0" bottom="0" header="0.31496062992125984" footer="0.31496062992125984"/>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rightToLeft="1" topLeftCell="B16" zoomScaleNormal="100" workbookViewId="0">
      <selection activeCell="C1" sqref="C1:E1"/>
    </sheetView>
  </sheetViews>
  <sheetFormatPr defaultRowHeight="14.25" x14ac:dyDescent="0.2"/>
  <cols>
    <col min="1" max="1" width="2.75" style="17" hidden="1" customWidth="1"/>
    <col min="2" max="2" width="1" style="17" customWidth="1"/>
    <col min="3" max="3" width="22.875" style="17" customWidth="1"/>
    <col min="4" max="4" width="60.75" style="17" customWidth="1"/>
    <col min="5" max="5" width="23.625" style="17" customWidth="1"/>
    <col min="6" max="162" width="9" style="17"/>
    <col min="163" max="163" width="0" style="17" hidden="1" customWidth="1"/>
    <col min="164" max="164" width="1" style="17" customWidth="1"/>
    <col min="165" max="165" width="21.75" style="17" customWidth="1"/>
    <col min="166" max="166" width="91.875" style="17" customWidth="1"/>
    <col min="167" max="418" width="9" style="17"/>
    <col min="419" max="419" width="0" style="17" hidden="1" customWidth="1"/>
    <col min="420" max="420" width="1" style="17" customWidth="1"/>
    <col min="421" max="421" width="21.75" style="17" customWidth="1"/>
    <col min="422" max="422" width="91.875" style="17" customWidth="1"/>
    <col min="423" max="674" width="9" style="17"/>
    <col min="675" max="675" width="0" style="17" hidden="1" customWidth="1"/>
    <col min="676" max="676" width="1" style="17" customWidth="1"/>
    <col min="677" max="677" width="21.75" style="17" customWidth="1"/>
    <col min="678" max="678" width="91.875" style="17" customWidth="1"/>
    <col min="679" max="930" width="9" style="17"/>
    <col min="931" max="931" width="0" style="17" hidden="1" customWidth="1"/>
    <col min="932" max="932" width="1" style="17" customWidth="1"/>
    <col min="933" max="933" width="21.75" style="17" customWidth="1"/>
    <col min="934" max="934" width="91.875" style="17" customWidth="1"/>
    <col min="935" max="1186" width="9" style="17"/>
    <col min="1187" max="1187" width="0" style="17" hidden="1" customWidth="1"/>
    <col min="1188" max="1188" width="1" style="17" customWidth="1"/>
    <col min="1189" max="1189" width="21.75" style="17" customWidth="1"/>
    <col min="1190" max="1190" width="91.875" style="17" customWidth="1"/>
    <col min="1191" max="1442" width="9" style="17"/>
    <col min="1443" max="1443" width="0" style="17" hidden="1" customWidth="1"/>
    <col min="1444" max="1444" width="1" style="17" customWidth="1"/>
    <col min="1445" max="1445" width="21.75" style="17" customWidth="1"/>
    <col min="1446" max="1446" width="91.875" style="17" customWidth="1"/>
    <col min="1447" max="1698" width="9" style="17"/>
    <col min="1699" max="1699" width="0" style="17" hidden="1" customWidth="1"/>
    <col min="1700" max="1700" width="1" style="17" customWidth="1"/>
    <col min="1701" max="1701" width="21.75" style="17" customWidth="1"/>
    <col min="1702" max="1702" width="91.875" style="17" customWidth="1"/>
    <col min="1703" max="1954" width="9" style="17"/>
    <col min="1955" max="1955" width="0" style="17" hidden="1" customWidth="1"/>
    <col min="1956" max="1956" width="1" style="17" customWidth="1"/>
    <col min="1957" max="1957" width="21.75" style="17" customWidth="1"/>
    <col min="1958" max="1958" width="91.875" style="17" customWidth="1"/>
    <col min="1959" max="2210" width="9" style="17"/>
    <col min="2211" max="2211" width="0" style="17" hidden="1" customWidth="1"/>
    <col min="2212" max="2212" width="1" style="17" customWidth="1"/>
    <col min="2213" max="2213" width="21.75" style="17" customWidth="1"/>
    <col min="2214" max="2214" width="91.875" style="17" customWidth="1"/>
    <col min="2215" max="2466" width="9" style="17"/>
    <col min="2467" max="2467" width="0" style="17" hidden="1" customWidth="1"/>
    <col min="2468" max="2468" width="1" style="17" customWidth="1"/>
    <col min="2469" max="2469" width="21.75" style="17" customWidth="1"/>
    <col min="2470" max="2470" width="91.875" style="17" customWidth="1"/>
    <col min="2471" max="2722" width="9" style="17"/>
    <col min="2723" max="2723" width="0" style="17" hidden="1" customWidth="1"/>
    <col min="2724" max="2724" width="1" style="17" customWidth="1"/>
    <col min="2725" max="2725" width="21.75" style="17" customWidth="1"/>
    <col min="2726" max="2726" width="91.875" style="17" customWidth="1"/>
    <col min="2727" max="2978" width="9" style="17"/>
    <col min="2979" max="2979" width="0" style="17" hidden="1" customWidth="1"/>
    <col min="2980" max="2980" width="1" style="17" customWidth="1"/>
    <col min="2981" max="2981" width="21.75" style="17" customWidth="1"/>
    <col min="2982" max="2982" width="91.875" style="17" customWidth="1"/>
    <col min="2983" max="3234" width="9" style="17"/>
    <col min="3235" max="3235" width="0" style="17" hidden="1" customWidth="1"/>
    <col min="3236" max="3236" width="1" style="17" customWidth="1"/>
    <col min="3237" max="3237" width="21.75" style="17" customWidth="1"/>
    <col min="3238" max="3238" width="91.875" style="17" customWidth="1"/>
    <col min="3239" max="3490" width="9" style="17"/>
    <col min="3491" max="3491" width="0" style="17" hidden="1" customWidth="1"/>
    <col min="3492" max="3492" width="1" style="17" customWidth="1"/>
    <col min="3493" max="3493" width="21.75" style="17" customWidth="1"/>
    <col min="3494" max="3494" width="91.875" style="17" customWidth="1"/>
    <col min="3495" max="3746" width="9" style="17"/>
    <col min="3747" max="3747" width="0" style="17" hidden="1" customWidth="1"/>
    <col min="3748" max="3748" width="1" style="17" customWidth="1"/>
    <col min="3749" max="3749" width="21.75" style="17" customWidth="1"/>
    <col min="3750" max="3750" width="91.875" style="17" customWidth="1"/>
    <col min="3751" max="4002" width="9" style="17"/>
    <col min="4003" max="4003" width="0" style="17" hidden="1" customWidth="1"/>
    <col min="4004" max="4004" width="1" style="17" customWidth="1"/>
    <col min="4005" max="4005" width="21.75" style="17" customWidth="1"/>
    <col min="4006" max="4006" width="91.875" style="17" customWidth="1"/>
    <col min="4007" max="4258" width="9" style="17"/>
    <col min="4259" max="4259" width="0" style="17" hidden="1" customWidth="1"/>
    <col min="4260" max="4260" width="1" style="17" customWidth="1"/>
    <col min="4261" max="4261" width="21.75" style="17" customWidth="1"/>
    <col min="4262" max="4262" width="91.875" style="17" customWidth="1"/>
    <col min="4263" max="4514" width="9" style="17"/>
    <col min="4515" max="4515" width="0" style="17" hidden="1" customWidth="1"/>
    <col min="4516" max="4516" width="1" style="17" customWidth="1"/>
    <col min="4517" max="4517" width="21.75" style="17" customWidth="1"/>
    <col min="4518" max="4518" width="91.875" style="17" customWidth="1"/>
    <col min="4519" max="4770" width="9" style="17"/>
    <col min="4771" max="4771" width="0" style="17" hidden="1" customWidth="1"/>
    <col min="4772" max="4772" width="1" style="17" customWidth="1"/>
    <col min="4773" max="4773" width="21.75" style="17" customWidth="1"/>
    <col min="4774" max="4774" width="91.875" style="17" customWidth="1"/>
    <col min="4775" max="5026" width="9" style="17"/>
    <col min="5027" max="5027" width="0" style="17" hidden="1" customWidth="1"/>
    <col min="5028" max="5028" width="1" style="17" customWidth="1"/>
    <col min="5029" max="5029" width="21.75" style="17" customWidth="1"/>
    <col min="5030" max="5030" width="91.875" style="17" customWidth="1"/>
    <col min="5031" max="5282" width="9" style="17"/>
    <col min="5283" max="5283" width="0" style="17" hidden="1" customWidth="1"/>
    <col min="5284" max="5284" width="1" style="17" customWidth="1"/>
    <col min="5285" max="5285" width="21.75" style="17" customWidth="1"/>
    <col min="5286" max="5286" width="91.875" style="17" customWidth="1"/>
    <col min="5287" max="5538" width="9" style="17"/>
    <col min="5539" max="5539" width="0" style="17" hidden="1" customWidth="1"/>
    <col min="5540" max="5540" width="1" style="17" customWidth="1"/>
    <col min="5541" max="5541" width="21.75" style="17" customWidth="1"/>
    <col min="5542" max="5542" width="91.875" style="17" customWidth="1"/>
    <col min="5543" max="5794" width="9" style="17"/>
    <col min="5795" max="5795" width="0" style="17" hidden="1" customWidth="1"/>
    <col min="5796" max="5796" width="1" style="17" customWidth="1"/>
    <col min="5797" max="5797" width="21.75" style="17" customWidth="1"/>
    <col min="5798" max="5798" width="91.875" style="17" customWidth="1"/>
    <col min="5799" max="6050" width="9" style="17"/>
    <col min="6051" max="6051" width="0" style="17" hidden="1" customWidth="1"/>
    <col min="6052" max="6052" width="1" style="17" customWidth="1"/>
    <col min="6053" max="6053" width="21.75" style="17" customWidth="1"/>
    <col min="6054" max="6054" width="91.875" style="17" customWidth="1"/>
    <col min="6055" max="6306" width="9" style="17"/>
    <col min="6307" max="6307" width="0" style="17" hidden="1" customWidth="1"/>
    <col min="6308" max="6308" width="1" style="17" customWidth="1"/>
    <col min="6309" max="6309" width="21.75" style="17" customWidth="1"/>
    <col min="6310" max="6310" width="91.875" style="17" customWidth="1"/>
    <col min="6311" max="6562" width="9" style="17"/>
    <col min="6563" max="6563" width="0" style="17" hidden="1" customWidth="1"/>
    <col min="6564" max="6564" width="1" style="17" customWidth="1"/>
    <col min="6565" max="6565" width="21.75" style="17" customWidth="1"/>
    <col min="6566" max="6566" width="91.875" style="17" customWidth="1"/>
    <col min="6567" max="6818" width="9" style="17"/>
    <col min="6819" max="6819" width="0" style="17" hidden="1" customWidth="1"/>
    <col min="6820" max="6820" width="1" style="17" customWidth="1"/>
    <col min="6821" max="6821" width="21.75" style="17" customWidth="1"/>
    <col min="6822" max="6822" width="91.875" style="17" customWidth="1"/>
    <col min="6823" max="7074" width="9" style="17"/>
    <col min="7075" max="7075" width="0" style="17" hidden="1" customWidth="1"/>
    <col min="7076" max="7076" width="1" style="17" customWidth="1"/>
    <col min="7077" max="7077" width="21.75" style="17" customWidth="1"/>
    <col min="7078" max="7078" width="91.875" style="17" customWidth="1"/>
    <col min="7079" max="7330" width="9" style="17"/>
    <col min="7331" max="7331" width="0" style="17" hidden="1" customWidth="1"/>
    <col min="7332" max="7332" width="1" style="17" customWidth="1"/>
    <col min="7333" max="7333" width="21.75" style="17" customWidth="1"/>
    <col min="7334" max="7334" width="91.875" style="17" customWidth="1"/>
    <col min="7335" max="7586" width="9" style="17"/>
    <col min="7587" max="7587" width="0" style="17" hidden="1" customWidth="1"/>
    <col min="7588" max="7588" width="1" style="17" customWidth="1"/>
    <col min="7589" max="7589" width="21.75" style="17" customWidth="1"/>
    <col min="7590" max="7590" width="91.875" style="17" customWidth="1"/>
    <col min="7591" max="7842" width="9" style="17"/>
    <col min="7843" max="7843" width="0" style="17" hidden="1" customWidth="1"/>
    <col min="7844" max="7844" width="1" style="17" customWidth="1"/>
    <col min="7845" max="7845" width="21.75" style="17" customWidth="1"/>
    <col min="7846" max="7846" width="91.875" style="17" customWidth="1"/>
    <col min="7847" max="8098" width="9" style="17"/>
    <col min="8099" max="8099" width="0" style="17" hidden="1" customWidth="1"/>
    <col min="8100" max="8100" width="1" style="17" customWidth="1"/>
    <col min="8101" max="8101" width="21.75" style="17" customWidth="1"/>
    <col min="8102" max="8102" width="91.875" style="17" customWidth="1"/>
    <col min="8103" max="8354" width="9" style="17"/>
    <col min="8355" max="8355" width="0" style="17" hidden="1" customWidth="1"/>
    <col min="8356" max="8356" width="1" style="17" customWidth="1"/>
    <col min="8357" max="8357" width="21.75" style="17" customWidth="1"/>
    <col min="8358" max="8358" width="91.875" style="17" customWidth="1"/>
    <col min="8359" max="8610" width="9" style="17"/>
    <col min="8611" max="8611" width="0" style="17" hidden="1" customWidth="1"/>
    <col min="8612" max="8612" width="1" style="17" customWidth="1"/>
    <col min="8613" max="8613" width="21.75" style="17" customWidth="1"/>
    <col min="8614" max="8614" width="91.875" style="17" customWidth="1"/>
    <col min="8615" max="8866" width="9" style="17"/>
    <col min="8867" max="8867" width="0" style="17" hidden="1" customWidth="1"/>
    <col min="8868" max="8868" width="1" style="17" customWidth="1"/>
    <col min="8869" max="8869" width="21.75" style="17" customWidth="1"/>
    <col min="8870" max="8870" width="91.875" style="17" customWidth="1"/>
    <col min="8871" max="9122" width="9" style="17"/>
    <col min="9123" max="9123" width="0" style="17" hidden="1" customWidth="1"/>
    <col min="9124" max="9124" width="1" style="17" customWidth="1"/>
    <col min="9125" max="9125" width="21.75" style="17" customWidth="1"/>
    <col min="9126" max="9126" width="91.875" style="17" customWidth="1"/>
    <col min="9127" max="9378" width="9" style="17"/>
    <col min="9379" max="9379" width="0" style="17" hidden="1" customWidth="1"/>
    <col min="9380" max="9380" width="1" style="17" customWidth="1"/>
    <col min="9381" max="9381" width="21.75" style="17" customWidth="1"/>
    <col min="9382" max="9382" width="91.875" style="17" customWidth="1"/>
    <col min="9383" max="9634" width="9" style="17"/>
    <col min="9635" max="9635" width="0" style="17" hidden="1" customWidth="1"/>
    <col min="9636" max="9636" width="1" style="17" customWidth="1"/>
    <col min="9637" max="9637" width="21.75" style="17" customWidth="1"/>
    <col min="9638" max="9638" width="91.875" style="17" customWidth="1"/>
    <col min="9639" max="9890" width="9" style="17"/>
    <col min="9891" max="9891" width="0" style="17" hidden="1" customWidth="1"/>
    <col min="9892" max="9892" width="1" style="17" customWidth="1"/>
    <col min="9893" max="9893" width="21.75" style="17" customWidth="1"/>
    <col min="9894" max="9894" width="91.875" style="17" customWidth="1"/>
    <col min="9895" max="10146" width="9" style="17"/>
    <col min="10147" max="10147" width="0" style="17" hidden="1" customWidth="1"/>
    <col min="10148" max="10148" width="1" style="17" customWidth="1"/>
    <col min="10149" max="10149" width="21.75" style="17" customWidth="1"/>
    <col min="10150" max="10150" width="91.875" style="17" customWidth="1"/>
    <col min="10151" max="10402" width="9" style="17"/>
    <col min="10403" max="10403" width="0" style="17" hidden="1" customWidth="1"/>
    <col min="10404" max="10404" width="1" style="17" customWidth="1"/>
    <col min="10405" max="10405" width="21.75" style="17" customWidth="1"/>
    <col min="10406" max="10406" width="91.875" style="17" customWidth="1"/>
    <col min="10407" max="10658" width="9" style="17"/>
    <col min="10659" max="10659" width="0" style="17" hidden="1" customWidth="1"/>
    <col min="10660" max="10660" width="1" style="17" customWidth="1"/>
    <col min="10661" max="10661" width="21.75" style="17" customWidth="1"/>
    <col min="10662" max="10662" width="91.875" style="17" customWidth="1"/>
    <col min="10663" max="10914" width="9" style="17"/>
    <col min="10915" max="10915" width="0" style="17" hidden="1" customWidth="1"/>
    <col min="10916" max="10916" width="1" style="17" customWidth="1"/>
    <col min="10917" max="10917" width="21.75" style="17" customWidth="1"/>
    <col min="10918" max="10918" width="91.875" style="17" customWidth="1"/>
    <col min="10919" max="11170" width="9" style="17"/>
    <col min="11171" max="11171" width="0" style="17" hidden="1" customWidth="1"/>
    <col min="11172" max="11172" width="1" style="17" customWidth="1"/>
    <col min="11173" max="11173" width="21.75" style="17" customWidth="1"/>
    <col min="11174" max="11174" width="91.875" style="17" customWidth="1"/>
    <col min="11175" max="11426" width="9" style="17"/>
    <col min="11427" max="11427" width="0" style="17" hidden="1" customWidth="1"/>
    <col min="11428" max="11428" width="1" style="17" customWidth="1"/>
    <col min="11429" max="11429" width="21.75" style="17" customWidth="1"/>
    <col min="11430" max="11430" width="91.875" style="17" customWidth="1"/>
    <col min="11431" max="11682" width="9" style="17"/>
    <col min="11683" max="11683" width="0" style="17" hidden="1" customWidth="1"/>
    <col min="11684" max="11684" width="1" style="17" customWidth="1"/>
    <col min="11685" max="11685" width="21.75" style="17" customWidth="1"/>
    <col min="11686" max="11686" width="91.875" style="17" customWidth="1"/>
    <col min="11687" max="11938" width="9" style="17"/>
    <col min="11939" max="11939" width="0" style="17" hidden="1" customWidth="1"/>
    <col min="11940" max="11940" width="1" style="17" customWidth="1"/>
    <col min="11941" max="11941" width="21.75" style="17" customWidth="1"/>
    <col min="11942" max="11942" width="91.875" style="17" customWidth="1"/>
    <col min="11943" max="12194" width="9" style="17"/>
    <col min="12195" max="12195" width="0" style="17" hidden="1" customWidth="1"/>
    <col min="12196" max="12196" width="1" style="17" customWidth="1"/>
    <col min="12197" max="12197" width="21.75" style="17" customWidth="1"/>
    <col min="12198" max="12198" width="91.875" style="17" customWidth="1"/>
    <col min="12199" max="12450" width="9" style="17"/>
    <col min="12451" max="12451" width="0" style="17" hidden="1" customWidth="1"/>
    <col min="12452" max="12452" width="1" style="17" customWidth="1"/>
    <col min="12453" max="12453" width="21.75" style="17" customWidth="1"/>
    <col min="12454" max="12454" width="91.875" style="17" customWidth="1"/>
    <col min="12455" max="12706" width="9" style="17"/>
    <col min="12707" max="12707" width="0" style="17" hidden="1" customWidth="1"/>
    <col min="12708" max="12708" width="1" style="17" customWidth="1"/>
    <col min="12709" max="12709" width="21.75" style="17" customWidth="1"/>
    <col min="12710" max="12710" width="91.875" style="17" customWidth="1"/>
    <col min="12711" max="12962" width="9" style="17"/>
    <col min="12963" max="12963" width="0" style="17" hidden="1" customWidth="1"/>
    <col min="12964" max="12964" width="1" style="17" customWidth="1"/>
    <col min="12965" max="12965" width="21.75" style="17" customWidth="1"/>
    <col min="12966" max="12966" width="91.875" style="17" customWidth="1"/>
    <col min="12967" max="13218" width="9" style="17"/>
    <col min="13219" max="13219" width="0" style="17" hidden="1" customWidth="1"/>
    <col min="13220" max="13220" width="1" style="17" customWidth="1"/>
    <col min="13221" max="13221" width="21.75" style="17" customWidth="1"/>
    <col min="13222" max="13222" width="91.875" style="17" customWidth="1"/>
    <col min="13223" max="13474" width="9" style="17"/>
    <col min="13475" max="13475" width="0" style="17" hidden="1" customWidth="1"/>
    <col min="13476" max="13476" width="1" style="17" customWidth="1"/>
    <col min="13477" max="13477" width="21.75" style="17" customWidth="1"/>
    <col min="13478" max="13478" width="91.875" style="17" customWidth="1"/>
    <col min="13479" max="13730" width="9" style="17"/>
    <col min="13731" max="13731" width="0" style="17" hidden="1" customWidth="1"/>
    <col min="13732" max="13732" width="1" style="17" customWidth="1"/>
    <col min="13733" max="13733" width="21.75" style="17" customWidth="1"/>
    <col min="13734" max="13734" width="91.875" style="17" customWidth="1"/>
    <col min="13735" max="13986" width="9" style="17"/>
    <col min="13987" max="13987" width="0" style="17" hidden="1" customWidth="1"/>
    <col min="13988" max="13988" width="1" style="17" customWidth="1"/>
    <col min="13989" max="13989" width="21.75" style="17" customWidth="1"/>
    <col min="13990" max="13990" width="91.875" style="17" customWidth="1"/>
    <col min="13991" max="14242" width="9" style="17"/>
    <col min="14243" max="14243" width="0" style="17" hidden="1" customWidth="1"/>
    <col min="14244" max="14244" width="1" style="17" customWidth="1"/>
    <col min="14245" max="14245" width="21.75" style="17" customWidth="1"/>
    <col min="14246" max="14246" width="91.875" style="17" customWidth="1"/>
    <col min="14247" max="14498" width="9" style="17"/>
    <col min="14499" max="14499" width="0" style="17" hidden="1" customWidth="1"/>
    <col min="14500" max="14500" width="1" style="17" customWidth="1"/>
    <col min="14501" max="14501" width="21.75" style="17" customWidth="1"/>
    <col min="14502" max="14502" width="91.875" style="17" customWidth="1"/>
    <col min="14503" max="14754" width="9" style="17"/>
    <col min="14755" max="14755" width="0" style="17" hidden="1" customWidth="1"/>
    <col min="14756" max="14756" width="1" style="17" customWidth="1"/>
    <col min="14757" max="14757" width="21.75" style="17" customWidth="1"/>
    <col min="14758" max="14758" width="91.875" style="17" customWidth="1"/>
    <col min="14759" max="15010" width="9" style="17"/>
    <col min="15011" max="15011" width="0" style="17" hidden="1" customWidth="1"/>
    <col min="15012" max="15012" width="1" style="17" customWidth="1"/>
    <col min="15013" max="15013" width="21.75" style="17" customWidth="1"/>
    <col min="15014" max="15014" width="91.875" style="17" customWidth="1"/>
    <col min="15015" max="15266" width="9" style="17"/>
    <col min="15267" max="15267" width="0" style="17" hidden="1" customWidth="1"/>
    <col min="15268" max="15268" width="1" style="17" customWidth="1"/>
    <col min="15269" max="15269" width="21.75" style="17" customWidth="1"/>
    <col min="15270" max="15270" width="91.875" style="17" customWidth="1"/>
    <col min="15271" max="15522" width="9" style="17"/>
    <col min="15523" max="15523" width="0" style="17" hidden="1" customWidth="1"/>
    <col min="15524" max="15524" width="1" style="17" customWidth="1"/>
    <col min="15525" max="15525" width="21.75" style="17" customWidth="1"/>
    <col min="15526" max="15526" width="91.875" style="17" customWidth="1"/>
    <col min="15527" max="15778" width="9" style="17"/>
    <col min="15779" max="15779" width="0" style="17" hidden="1" customWidth="1"/>
    <col min="15780" max="15780" width="1" style="17" customWidth="1"/>
    <col min="15781" max="15781" width="21.75" style="17" customWidth="1"/>
    <col min="15782" max="15782" width="91.875" style="17" customWidth="1"/>
    <col min="15783" max="16034" width="9" style="17"/>
    <col min="16035" max="16035" width="0" style="17" hidden="1" customWidth="1"/>
    <col min="16036" max="16036" width="1" style="17" customWidth="1"/>
    <col min="16037" max="16037" width="21.75" style="17" customWidth="1"/>
    <col min="16038" max="16038" width="91.875" style="17" customWidth="1"/>
    <col min="16039" max="16384" width="9" style="17"/>
  </cols>
  <sheetData>
    <row r="1" spans="3:5" s="15" customFormat="1" ht="15.75" customHeight="1" x14ac:dyDescent="0.25">
      <c r="C1" s="193" t="s">
        <v>298</v>
      </c>
      <c r="D1" s="193"/>
      <c r="E1" s="193"/>
    </row>
    <row r="2" spans="3:5" s="16" customFormat="1" ht="18" x14ac:dyDescent="0.25">
      <c r="C2" s="194" t="s">
        <v>88</v>
      </c>
      <c r="D2" s="194"/>
      <c r="E2" s="194"/>
    </row>
    <row r="3" spans="3:5" s="16" customFormat="1" ht="41.25" customHeight="1" x14ac:dyDescent="0.25">
      <c r="C3" s="70" t="s">
        <v>276</v>
      </c>
      <c r="D3" s="191" t="s">
        <v>277</v>
      </c>
      <c r="E3" s="192"/>
    </row>
    <row r="4" spans="3:5" s="16" customFormat="1" ht="45" customHeight="1" x14ac:dyDescent="0.25">
      <c r="C4" s="72" t="s">
        <v>224</v>
      </c>
      <c r="D4" s="191" t="s">
        <v>281</v>
      </c>
      <c r="E4" s="192"/>
    </row>
    <row r="5" spans="3:5" s="16" customFormat="1" ht="47.25" customHeight="1" x14ac:dyDescent="0.25">
      <c r="C5" s="73" t="s">
        <v>249</v>
      </c>
      <c r="D5" s="191" t="s">
        <v>248</v>
      </c>
      <c r="E5" s="192"/>
    </row>
    <row r="6" spans="3:5" s="16" customFormat="1" ht="32.25" customHeight="1" x14ac:dyDescent="0.25">
      <c r="C6" s="64" t="s">
        <v>227</v>
      </c>
      <c r="D6" s="191" t="s">
        <v>231</v>
      </c>
      <c r="E6" s="192"/>
    </row>
    <row r="7" spans="3:5" s="16" customFormat="1" ht="32.25" customHeight="1" x14ac:dyDescent="0.25">
      <c r="C7" s="66" t="s">
        <v>272</v>
      </c>
      <c r="D7" s="191" t="s">
        <v>271</v>
      </c>
      <c r="E7" s="192"/>
    </row>
    <row r="8" spans="3:5" s="16" customFormat="1" ht="39" customHeight="1" x14ac:dyDescent="0.25">
      <c r="C8" s="66" t="s">
        <v>238</v>
      </c>
      <c r="D8" s="195" t="s">
        <v>237</v>
      </c>
      <c r="E8" s="196"/>
    </row>
    <row r="9" spans="3:5" s="16" customFormat="1" ht="62.25" customHeight="1" x14ac:dyDescent="0.25">
      <c r="C9" s="66" t="s">
        <v>239</v>
      </c>
      <c r="D9" s="195" t="s">
        <v>241</v>
      </c>
      <c r="E9" s="196"/>
    </row>
    <row r="10" spans="3:5" s="16" customFormat="1" ht="28.5" customHeight="1" x14ac:dyDescent="0.25">
      <c r="C10" s="66" t="s">
        <v>229</v>
      </c>
      <c r="D10" s="195" t="s">
        <v>242</v>
      </c>
      <c r="E10" s="196"/>
    </row>
    <row r="11" spans="3:5" s="16" customFormat="1" ht="32.25" customHeight="1" x14ac:dyDescent="0.25">
      <c r="C11" s="46" t="s">
        <v>126</v>
      </c>
      <c r="D11" s="195" t="s">
        <v>191</v>
      </c>
      <c r="E11" s="196"/>
    </row>
    <row r="12" spans="3:5" s="16" customFormat="1" ht="42.75" customHeight="1" x14ac:dyDescent="0.25">
      <c r="C12" s="39" t="s">
        <v>121</v>
      </c>
      <c r="D12" s="195" t="s">
        <v>164</v>
      </c>
      <c r="E12" s="196"/>
    </row>
    <row r="13" spans="3:5" s="16" customFormat="1" ht="19.5" customHeight="1" x14ac:dyDescent="0.25">
      <c r="C13" s="39" t="s">
        <v>163</v>
      </c>
      <c r="D13" s="195" t="s">
        <v>273</v>
      </c>
      <c r="E13" s="196"/>
    </row>
    <row r="14" spans="3:5" s="16" customFormat="1" ht="19.5" customHeight="1" x14ac:dyDescent="0.25">
      <c r="C14" s="188" t="s">
        <v>245</v>
      </c>
      <c r="D14" s="189"/>
      <c r="E14" s="59"/>
    </row>
    <row r="15" spans="3:5" s="16" customFormat="1" ht="62.25" customHeight="1" x14ac:dyDescent="0.25">
      <c r="C15" s="70" t="s">
        <v>230</v>
      </c>
      <c r="D15" s="191" t="s">
        <v>283</v>
      </c>
      <c r="E15" s="192"/>
    </row>
    <row r="16" spans="3:5" s="16" customFormat="1" ht="62.25" customHeight="1" x14ac:dyDescent="0.25">
      <c r="C16" s="70" t="s">
        <v>247</v>
      </c>
      <c r="D16" s="191" t="s">
        <v>289</v>
      </c>
      <c r="E16" s="192"/>
    </row>
    <row r="17" spans="3:5" s="43" customFormat="1" ht="18.75" customHeight="1" x14ac:dyDescent="0.25">
      <c r="C17" s="188" t="s">
        <v>246</v>
      </c>
      <c r="D17" s="189"/>
      <c r="E17" s="59"/>
    </row>
    <row r="18" spans="3:5" s="43" customFormat="1" ht="44.25" customHeight="1" x14ac:dyDescent="0.25">
      <c r="C18" s="65" t="s">
        <v>228</v>
      </c>
      <c r="D18" s="186" t="s">
        <v>232</v>
      </c>
      <c r="E18" s="187"/>
    </row>
    <row r="19" spans="3:5" s="43" customFormat="1" ht="47.25" customHeight="1" x14ac:dyDescent="0.25">
      <c r="C19" s="65" t="s">
        <v>238</v>
      </c>
      <c r="D19" s="190" t="s">
        <v>270</v>
      </c>
      <c r="E19" s="187"/>
    </row>
    <row r="20" spans="3:5" ht="43.5" customHeight="1" x14ac:dyDescent="0.2">
      <c r="C20" s="40" t="s">
        <v>112</v>
      </c>
      <c r="D20" s="195" t="s">
        <v>291</v>
      </c>
      <c r="E20" s="196"/>
    </row>
    <row r="21" spans="3:5" ht="51" customHeight="1" x14ac:dyDescent="0.2">
      <c r="C21" s="51" t="s">
        <v>141</v>
      </c>
      <c r="D21" s="190" t="s">
        <v>295</v>
      </c>
      <c r="E21" s="187"/>
    </row>
    <row r="22" spans="3:5" ht="50.25" customHeight="1" x14ac:dyDescent="0.2"/>
  </sheetData>
  <mergeCells count="21">
    <mergeCell ref="D21:E21"/>
    <mergeCell ref="C1:E1"/>
    <mergeCell ref="C2:E2"/>
    <mergeCell ref="D12:E12"/>
    <mergeCell ref="D11:E11"/>
    <mergeCell ref="D13:E13"/>
    <mergeCell ref="D6:E6"/>
    <mergeCell ref="D3:E3"/>
    <mergeCell ref="D8:E8"/>
    <mergeCell ref="D9:E9"/>
    <mergeCell ref="D10:E10"/>
    <mergeCell ref="D4:E4"/>
    <mergeCell ref="D5:E5"/>
    <mergeCell ref="D7:E7"/>
    <mergeCell ref="C17:D17"/>
    <mergeCell ref="D20:E20"/>
    <mergeCell ref="D18:E18"/>
    <mergeCell ref="C14:D14"/>
    <mergeCell ref="D19:E19"/>
    <mergeCell ref="D15:E15"/>
    <mergeCell ref="D16:E16"/>
  </mergeCells>
  <pageMargins left="0" right="0" top="0" bottom="0" header="0" footer="0"/>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 </vt:lpstr>
      <vt:lpstr>اجانب</vt:lpstr>
      <vt:lpstr>الغير المتداولة </vt:lpstr>
      <vt:lpstr>نشرة الشركات المتوقفة</vt:lpstr>
      <vt:lpstr>اخبار الشركات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حيدر</dc:creator>
  <cp:lastModifiedBy>ISX Web</cp:lastModifiedBy>
  <cp:lastPrinted>2017-10-12T10:41:03Z</cp:lastPrinted>
  <dcterms:created xsi:type="dcterms:W3CDTF">2011-02-10T19:21:44Z</dcterms:created>
  <dcterms:modified xsi:type="dcterms:W3CDTF">2017-10-15T06:12:07Z</dcterms:modified>
</cp:coreProperties>
</file>