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930" windowWidth="20115" windowHeight="1170"/>
  </bookViews>
  <sheets>
    <sheet name="نشرة التداول" sheetId="1" r:id="rId1"/>
    <sheet name="الاجانب" sheetId="6"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1" i="6" l="1"/>
  <c r="F22" i="6" s="1"/>
  <c r="E21" i="6"/>
  <c r="E22" i="6" s="1"/>
  <c r="D21" i="6"/>
  <c r="F18" i="6"/>
  <c r="E18" i="6"/>
  <c r="D18" i="6"/>
  <c r="D12" i="6"/>
  <c r="F11" i="6"/>
  <c r="E11" i="6"/>
  <c r="D11" i="6"/>
  <c r="F8" i="6"/>
  <c r="E8" i="6"/>
  <c r="D8" i="6"/>
  <c r="M48" i="1"/>
  <c r="N48" i="1"/>
  <c r="L48" i="1"/>
  <c r="L20" i="1"/>
  <c r="M20" i="1"/>
  <c r="N20" i="1"/>
  <c r="L37" i="1"/>
  <c r="M37" i="1"/>
  <c r="N37" i="1"/>
  <c r="L32" i="1"/>
  <c r="M32" i="1"/>
  <c r="N32" i="1"/>
  <c r="L24" i="1"/>
  <c r="M24" i="1"/>
  <c r="N24" i="1"/>
  <c r="D22" i="6" l="1"/>
  <c r="E12" i="6"/>
  <c r="F12" i="6"/>
  <c r="N38" i="1"/>
  <c r="N49" i="1" s="1"/>
  <c r="M38" i="1"/>
  <c r="M49" i="1" s="1"/>
  <c r="L38" i="1"/>
  <c r="L49" i="1"/>
</calcChain>
</file>

<file path=xl/sharedStrings.xml><?xml version="1.0" encoding="utf-8"?>
<sst xmlns="http://schemas.openxmlformats.org/spreadsheetml/2006/main" count="415" uniqueCount="305">
  <si>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</si>
  <si>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</si>
  <si>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</si>
  <si>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</si>
  <si>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</si>
  <si>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</si>
  <si>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</si>
  <si>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</si>
  <si>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</si>
  <si>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</si>
  <si>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</si>
  <si>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</si>
  <si>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</si>
  <si>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</si>
  <si>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</si>
  <si>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</si>
  <si>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</si>
  <si>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</si>
  <si>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</si>
  <si>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</si>
  <si>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</si>
  <si>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</si>
  <si>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</si>
  <si>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</si>
  <si>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الاستثمار</t>
  </si>
  <si>
    <t>BIBI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</si>
  <si>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</si>
  <si>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</si>
  <si>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</si>
  <si>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</si>
  <si>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</si>
  <si>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</si>
  <si>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</si>
  <si>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</si>
  <si>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قطاع الصناعة</t>
  </si>
  <si>
    <t>مجموع قطاع الصناعة</t>
  </si>
  <si>
    <t>انتاج الالبسة الجاهزة</t>
  </si>
  <si>
    <t>IRMC</t>
  </si>
  <si>
    <t xml:space="preserve"> قطاع الفنادق والسياحة </t>
  </si>
  <si>
    <t>فنادق المنصور</t>
  </si>
  <si>
    <t>HMAN</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</si>
  <si>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</si>
  <si>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</si>
  <si>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</si>
  <si>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</si>
  <si>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</si>
  <si>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</si>
  <si>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</si>
  <si>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</si>
  <si>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ايلاف الاسلامي</t>
  </si>
  <si>
    <t>BELF</t>
  </si>
  <si>
    <t>قطاع التأمين</t>
  </si>
  <si>
    <t>الاهلية للتأمين</t>
  </si>
  <si>
    <t>NAHF</t>
  </si>
  <si>
    <t>قطاع الاستثمار</t>
  </si>
  <si>
    <t>الوئام للاستثمار المالي</t>
  </si>
  <si>
    <t>VWIF</t>
  </si>
  <si>
    <t>فنادق كربلاء</t>
  </si>
  <si>
    <t>HKAR</t>
  </si>
  <si>
    <t xml:space="preserve">اسماك الشرق الاوسط </t>
  </si>
  <si>
    <t>AMEF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</si>
  <si>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</si>
  <si>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</si>
  <si>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</si>
  <si>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</si>
  <si>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</si>
  <si>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</si>
  <si>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</si>
  <si>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</si>
  <si>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</si>
  <si>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</si>
  <si>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</si>
  <si>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</si>
  <si>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</si>
  <si>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</si>
  <si>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</si>
  <si>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</si>
  <si>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</si>
  <si>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</si>
  <si>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</si>
  <si>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</si>
  <si>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</si>
  <si>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</si>
  <si>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</si>
  <si>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</si>
  <si>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</si>
  <si>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</si>
  <si>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</si>
  <si>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اسيا سيل للاتصالات</t>
  </si>
  <si>
    <t>TASC</t>
  </si>
  <si>
    <t>التغير(%)</t>
  </si>
  <si>
    <t>الامين للاستثمارات العقارية</t>
  </si>
  <si>
    <t>SAEI</t>
  </si>
  <si>
    <t>الاهلية للانتاج الزراعي</t>
  </si>
  <si>
    <t>AAHP</t>
  </si>
  <si>
    <t xml:space="preserve">انتاج وتسويق اللحوم </t>
  </si>
  <si>
    <t>AIPM</t>
  </si>
  <si>
    <t>مدينة العاب الكرخ</t>
  </si>
  <si>
    <t>SKTA</t>
  </si>
  <si>
    <t>المنتجات الزراعية</t>
  </si>
  <si>
    <t>AIRP</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</si>
  <si>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</si>
  <si>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</si>
  <si>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</si>
  <si>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</si>
  <si>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</si>
  <si>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</si>
  <si>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</si>
  <si>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</si>
  <si>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</si>
  <si>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</si>
  <si>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</si>
  <si>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مصرف زين العراق</t>
  </si>
  <si>
    <t>BZII</t>
  </si>
  <si>
    <t xml:space="preserve">مصرف عبر العراق </t>
  </si>
  <si>
    <t>BTRI</t>
  </si>
  <si>
    <t>BCOI</t>
  </si>
  <si>
    <t xml:space="preserve">النبال العربية للتحويل المالي </t>
  </si>
  <si>
    <t>MTNI</t>
  </si>
  <si>
    <t xml:space="preserve">المصرف التجاري   </t>
  </si>
  <si>
    <t xml:space="preserve">ثانيا : الشركات المساهمة المتوقفة عن التداول لانعقاد هيئاتها العامة . </t>
  </si>
  <si>
    <t>الاكثر خسارة</t>
  </si>
  <si>
    <t>مصرف الموصل</t>
  </si>
  <si>
    <t>BMFI</t>
  </si>
  <si>
    <t>مجموع قطاع الزراعة</t>
  </si>
  <si>
    <t>تصنيع وتسويق التمور</t>
  </si>
  <si>
    <t>IIDP</t>
  </si>
  <si>
    <t xml:space="preserve">النخبة للمقاولات العامة </t>
  </si>
  <si>
    <t>SNUC</t>
  </si>
  <si>
    <t>المعمورة العقارية</t>
  </si>
  <si>
    <t>SMRI</t>
  </si>
  <si>
    <t>مصرف المنصور</t>
  </si>
  <si>
    <t>BMNS</t>
  </si>
  <si>
    <t>المنافع للتحويل المالي</t>
  </si>
  <si>
    <t>MTMA</t>
  </si>
  <si>
    <t xml:space="preserve">مصرف الجنوب الاسلامي </t>
  </si>
  <si>
    <t>BJAB</t>
  </si>
  <si>
    <t>مصرف نور العراق الاسلامي</t>
  </si>
  <si>
    <t>BINI</t>
  </si>
  <si>
    <t>الامين للتأمين</t>
  </si>
  <si>
    <t>NAME</t>
  </si>
  <si>
    <t xml:space="preserve">مصرف التنمية الدولي </t>
  </si>
  <si>
    <t>BIDB</t>
  </si>
  <si>
    <t>دعت شركة مساهميها الى مراجعة الشركة لاستلام ارباحهم النقدية لسنة 2016 وبنسبة (0.5%) اعتبارا من تاريخ 2018/8/1 ومن الساعة التاسعة صباحا ولغاية الساعة الثانية ظهرا .</t>
  </si>
  <si>
    <t>السجاد والمفروشات</t>
  </si>
  <si>
    <t>IITC</t>
  </si>
  <si>
    <t>المنصور الدوائية</t>
  </si>
  <si>
    <t>IMAP</t>
  </si>
  <si>
    <t xml:space="preserve">العراقية لانتاج البذور </t>
  </si>
  <si>
    <t>AISP</t>
  </si>
  <si>
    <t>دعت شركة مساهميها الى مراجعة الشركة لاستلام ارباحهم النقدية لسنة 2016 وبنسبة (4.75%) اعتبارا من تاريخ 2018/8/1 .</t>
  </si>
  <si>
    <t>BNOI</t>
  </si>
  <si>
    <t xml:space="preserve">النور للتحويل المالي </t>
  </si>
  <si>
    <t>MTNN</t>
  </si>
  <si>
    <t>فندق السدير</t>
  </si>
  <si>
    <t>HSAD</t>
  </si>
  <si>
    <t>دار السلام للتأمين</t>
  </si>
  <si>
    <t>NDSA</t>
  </si>
  <si>
    <t>المصرف الدولي الاسلامي</t>
  </si>
  <si>
    <t>BINT</t>
  </si>
  <si>
    <t>عدم تقديم البيانات المالية السنوية لعام 2017.سعر الاغلاق (0.180) دينار.</t>
  </si>
  <si>
    <t>مصرف بابل(BBAY)</t>
  </si>
  <si>
    <t>عدم تقديم البيانات المالية السنوية لعام 2017.سعر الاغلاق (0.190) دينار.</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</si>
  <si>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</si>
  <si>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</si>
  <si>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</si>
  <si>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فندق بابل(HBAY)</t>
  </si>
  <si>
    <t>عدم تقديم البيانات المالية السنوية لعام 2017.سعر الاغلاق (47.600) دينار.</t>
  </si>
  <si>
    <t>فندق فلسطين(HPAL)</t>
  </si>
  <si>
    <t>فنادق عشتار(HISH)</t>
  </si>
  <si>
    <t>عدم تقديم البيانات المالية السنوية لعام 2017.سعر الاغلاق (10.300) دينار.</t>
  </si>
  <si>
    <t>عدم تقديم البيانات المالية السنوية لعام 2017.سعر الاغلاق (10.000) دينار.</t>
  </si>
  <si>
    <t>فندق اشور(HASH)</t>
  </si>
  <si>
    <t>عدم تقديم البيانات المالية السنوية لعام 2017.سعر الاغلاق (1.750) دينار.</t>
  </si>
  <si>
    <t>مصرف الثقة الدولي</t>
  </si>
  <si>
    <t>BTRU</t>
  </si>
  <si>
    <t>الخياطة الحديثة</t>
  </si>
  <si>
    <t>IMOS</t>
  </si>
  <si>
    <t>مصرف سومر التجاري</t>
  </si>
  <si>
    <t>BSUC</t>
  </si>
  <si>
    <t>الهلال الصناعية (IHLI)</t>
  </si>
  <si>
    <t>مصرف الشرق الاوسط (BIME)</t>
  </si>
  <si>
    <t xml:space="preserve">العراقية للاعمال الهندسية </t>
  </si>
  <si>
    <t>IIEW</t>
  </si>
  <si>
    <t>دعت الشركة مساهميها الى مراجعة الشركة لاستلام ارباحهم النقدية لسنة 2017 وبنسبة (50%) اعتبارا من تاريخ 2018/9/2 وخلال الدوام الرسمي لجميع ايام الاسبوع مستصحبين معهم المستمسكات ( شهادة الجنسية ، بطاقة الاحوال المدنية ، بطاقة السكن ، البطاقة الوطنية الموحدة ، بأمكان شركات الوساطة استلام ارباح مساهميهم بموجب تخويل اصولي مع مستمسكات المساهم .</t>
  </si>
  <si>
    <t>مصرف العربية الاسلامي</t>
  </si>
  <si>
    <t>BAAI</t>
  </si>
  <si>
    <t>مصرف الاقليم التجاري</t>
  </si>
  <si>
    <t>BRTB</t>
  </si>
  <si>
    <t>مصرف الائتمان</t>
  </si>
  <si>
    <t>BROI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</si>
  <si>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</si>
  <si>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</si>
  <si>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</si>
  <si>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</si>
  <si>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</si>
  <si>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سد الموصل السياحية (HTVM)</t>
  </si>
  <si>
    <t>المعدنية والدراجات (IMIB)</t>
  </si>
  <si>
    <t>عدم تقديم الافصاح الفصلي للفصل الاول لعام 2018 والافصاح السنوي لعام 2017 . سعر الاغلاق (0.710) دينار.</t>
  </si>
  <si>
    <t>وضع المصرف تحت وصاية البنك المركزي العراقي واستمرار الايقاف لعدم تقديم الافصاح السنوي لعام 2017 ، سعر الاغلاق (0.350) دينار .</t>
  </si>
  <si>
    <t>الكيمياوية والبلاستيكية (INCP)</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</si>
  <si>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</si>
  <si>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</si>
  <si>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مؤتة للتحويل المالي (MTMO) مصرف امين العراق الاسلامي</t>
  </si>
  <si>
    <t>الطيف للتحويل المالي (MTAI) مصرف الطيف الاسلامي</t>
  </si>
  <si>
    <t>المصرف الاهلي</t>
  </si>
  <si>
    <t>المصرف العراقي الاسلامي</t>
  </si>
  <si>
    <t>BIIB</t>
  </si>
  <si>
    <t xml:space="preserve">الوطنية للاستثمارات السياحية </t>
  </si>
  <si>
    <t>مصرف جيهان</t>
  </si>
  <si>
    <t>BCIH</t>
  </si>
  <si>
    <t>الحرير للتحويل المالي</t>
  </si>
  <si>
    <t>MTAH</t>
  </si>
  <si>
    <t>الحمراء للتأمين (NHAM)</t>
  </si>
  <si>
    <t>ثالثا  : الشركات التي في التداول برأسمال الشركة المدرج (قبل الزيادة والرسملة).</t>
  </si>
  <si>
    <t>الحمراء للتأمين</t>
  </si>
  <si>
    <t>NHAM</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</si>
  <si>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استكمال اجراءات ادراج الشركة المصرفية.</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</si>
  <si>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استكمال اجراءات ادراج الشركة المصرفية.</t>
  </si>
  <si>
    <t>عدم تقديم الافصاح الفصلي لعام 2015 واستمرار الايقاف لعدم تقديم الافصاح السنوي للاعوام 2014 و2015 و2016 و2017 والافصاح الفصلي لعامي 2016 و2017 وافصاح الفصل الاول لعام 2018، سعر الاغلاق  (0.900) دينار.</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</si>
  <si>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</si>
  <si>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</si>
  <si>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</si>
  <si>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المصرف التجاري (BCOI)</t>
  </si>
  <si>
    <t>السجاد والمفروشات (IITC)</t>
  </si>
  <si>
    <t>فنادق كربلاء (HKAR)</t>
  </si>
  <si>
    <t>قررت الهيئة العامة في اجتماعها المنعقد في 2018/9/10 زيادة راسمال الشركة من (5) مليار دينار الى (7) مليار دينار وفق المادة (55/ثانياً) من قانون الشركات.</t>
  </si>
  <si>
    <t>شركة بابل للانتاج الحيواني والنباتي</t>
  </si>
  <si>
    <t>فندق بغداد</t>
  </si>
  <si>
    <t>HBAG</t>
  </si>
  <si>
    <t xml:space="preserve">الموصل لمدن الالعاب </t>
  </si>
  <si>
    <t>SMOF</t>
  </si>
  <si>
    <t xml:space="preserve">الحديثة للانتاج الحيواني </t>
  </si>
  <si>
    <t>AMAP</t>
  </si>
  <si>
    <t>بغداد للمشروبات الغازية(IBSD)</t>
  </si>
  <si>
    <t>مصرف كوردستان</t>
  </si>
  <si>
    <t>BKUI</t>
  </si>
  <si>
    <t>ادراج مصرف اسيا العراق الاسلامي للاستثمار والتمويل</t>
  </si>
  <si>
    <t>فندق السدير(HSAD)</t>
  </si>
  <si>
    <t>قررت الهيئة العامة في اجتماعها المنعقد في 2018/7/29 زيادة رأسمال الشركة بنسبة (40%) من راسمال الشركة  استنادا الى المادة (55/ اولا) من قانون الشركات .</t>
  </si>
  <si>
    <t xml:space="preserve">بدء الاكتتاب على الاسهم المطروحة البالغة (210) مليون سهم اعتبارا من 2018/9/16 ولمدة لا تقل عن (30) يوم  ولا تزيد عن (60) يوم وفق المادة (42) من قانون الشركات في مصرف الاستثمار العراقي الفرع الرئيسي الكائن في بغداد / العلوية ، وذلك تنفيذا لقرار الهيئة العامة المنعقدة بتاريخ 2017/9/28 زيادة  رأسمال الشركة من (420) مليون دينار الى (630) مليون دينار وفق المادة (55/اولا) من قانون الشركات . </t>
  </si>
  <si>
    <t>الزوراء للاستثمار المالي</t>
  </si>
  <si>
    <t>VZAF</t>
  </si>
  <si>
    <t>مجموع السوق الثاني</t>
  </si>
  <si>
    <t>مجموع السوقيين</t>
  </si>
  <si>
    <t>مصرف الموصل (BMFI)</t>
  </si>
  <si>
    <t>صادقت دائرة تسجيل الشركات بتاريخ 2018/8/18 على انتهاء اجراءات زيادة راسمال الشركة من (5) مليار دينار الى (7.500) مليار دينار وفق المادة (55/اولا) من قانون الشركات وذلك تنفيذا لقرار الهيئة العامة المنعقدة بتاريخ 2017/11/14 .</t>
  </si>
  <si>
    <t>سيعقد اجتماع الهيئة العامة يوم الخميس 2018/10/18 الساعة العاشرة صباحا في مقر الشركة لمناقشة الحسابات الختامية 2017 ، مناقشة العجز المتراكم ، سيتم ايقاف التداول اعتبارا من جلسة الاثنين 2018/10/15 .</t>
  </si>
  <si>
    <t>مصرف الخليج التجاري</t>
  </si>
  <si>
    <t>BGUC</t>
  </si>
  <si>
    <t>ايقاف تداول بقرار الهيئة</t>
  </si>
  <si>
    <t>سيتم بدء الايداع على اسهم شركة مصرف اسيا العراق للاستثمار والتمويل اعتبارا من جلسة الاحد الموافق 2018/9/30 بعد ان استكملت الشركة اجراءات ادراج وتسجيل وايداع اسهم الشركة في مركز الايداع ،  وسيتم اطلاق التداول على اسهم الشركة بعد تفعيل نسبة (5%) من الاسهم او مرور (21) يوما من تأريخ بدء الايداع .</t>
  </si>
  <si>
    <t>مصرف العالم الاسلامي (BWOR)</t>
  </si>
  <si>
    <t>مصرف اربيل (BERI)</t>
  </si>
  <si>
    <t>الرابطة المالية للتحويل المالي(MTRA)</t>
  </si>
  <si>
    <t>عدم تقديم الافصاح الفصلي للفصل الثاني لعام 2018.سعر الاغلاق (1.000) دينار.</t>
  </si>
  <si>
    <t>عدم تقديم الافصاح الفصلي للفصل الثاني لعام 2018.</t>
  </si>
  <si>
    <t>عدم تقديم الافصاح الفصلي للفصل الثاني لعام 2018.سعر الاغلاق (0.500) دينار.</t>
  </si>
  <si>
    <t>عدم تقديم الافصاح الفصلي للفصل الاول والثاني لعام 2018 والافصاح السنوي لعام 2017 . سعر الاغلاق (0.350) دينار.</t>
  </si>
  <si>
    <t>عدم تقديم الافصاح الفصلي لعام 2017 واستمرار الايقاف لعدم تقديم الافصاح السنوي لعامي 2016و2017 والافصاح الفصلي للفصل الاول والثاني لعام 2018 . سعر الاغلاق (0.220)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</si>
  <si>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لعام 2018. سعر الاغلاق (0.310) دينار.</t>
  </si>
  <si>
    <t>عدم تقديم الافصاح السنوي لعامي 2016و2017 والافصاح الفصل الاول والثاني لعام 2018. سعر الاغلاق (0.450) دينار.</t>
  </si>
  <si>
    <t>عدم تقديم الافصاح الفصلي لعام 2017 والافصاح الفصلي للفصل الاول والثاني لعام 2018واستمرار الايقاف لعدم تقديم الافصاح السنوي لعامي 2016و2017 . سعر الاغلاق (0.590) دينار.</t>
  </si>
  <si>
    <t>عدم تقديم الافصاح السنوي للاعوام 2014 و2015  و2016و2017 والافصاح الفصلي لعامي 2016 و2017 والافصاح الفصلي للفصل الاول والثاني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</si>
  <si>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</si>
  <si>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سعر الاغلاق (1.510)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</si>
  <si>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(0.270)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</si>
  <si>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(0.550) دينار.</t>
  </si>
  <si>
    <t>عدم تقديم البيانات المالية السنوية لعام 2017 وافصاح الفصل الثاني لعام 2018.سعر الاغلاق (7.200) دينار.</t>
  </si>
  <si>
    <t>عدم تقديم البيانات المالية السنوية لعام 2017 وافصاح الفصل الثاني لعام 2018.سعر الاغلاق (5.000)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</si>
  <si>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سعر الاغلاق (1.270) دينار.</t>
  </si>
  <si>
    <t>IKLV</t>
  </si>
  <si>
    <t xml:space="preserve">مصرف بغداد </t>
  </si>
  <si>
    <t>BBOB</t>
  </si>
  <si>
    <t>بغداد لمواد التغليف (IBPM)</t>
  </si>
  <si>
    <t xml:space="preserve">الكندي لانتاج اللقاحات </t>
  </si>
  <si>
    <t>دعت الشركة مساهميها الى مراجعة الشركة لاستلام ارباحهم النقدية لسنة 2017 اعتبارا من تاريخ 2018/10/15 مع جلب المستمسكات الاصولية والبطاقة التعرفية وشهادة الاسهم ان وجدت واي وثيقة تعريفية اخرى صادرة من سوق العراق للاوراق المالية .</t>
  </si>
  <si>
    <t xml:space="preserve">بغداد العراق للنقل العام </t>
  </si>
  <si>
    <t>SBPT</t>
  </si>
  <si>
    <t>الخليج للتامين</t>
  </si>
  <si>
    <t>NGIR</t>
  </si>
  <si>
    <t>الاكثر ربحية</t>
  </si>
  <si>
    <t>مصرف اشور(BASH)</t>
  </si>
  <si>
    <t>جلسة الخميس الموافق 2018/10/11</t>
  </si>
  <si>
    <t>نشرة التداول في السوق النظامي رقم (189)</t>
  </si>
  <si>
    <t>نشرة التداول في السوق الثاني رقم (167)</t>
  </si>
  <si>
    <t>تم اطلاق التداول على اسهم شركة مصرف اشور في جلسة الخميس الموافق 2018/10/11 بعد ايفاء الشركة بمتطلبات الافصاح وتقديم البيانات المالية الفصلية للفصل الثاني لعام 2018 .</t>
  </si>
  <si>
    <t>الشركات غير المتداولة في السوق النظامي لجلسة الخميس الموافق 2018/10/11</t>
  </si>
  <si>
    <t xml:space="preserve"> الشركات غير المتداولة في السوق الثاني لجلسة الخميس الموافق 2018/10/11</t>
  </si>
  <si>
    <t>اخبار الشركات المساهمة المدرجة في سوق العراق للاوراق المالية الخميس الموافق 2018/10/11</t>
  </si>
  <si>
    <t>عقد اجتماع الهيئة العامة يوم الخميس 2018/10/11 الساعة العاشرة صباحا في مقر الشركة لمناقشة الحسابات الختامية 2017 ، مناقشة معالجة الخسائر , تم ايقاف التداول اعتبارا من جلسة الاثنين 2018/10/8 .</t>
  </si>
  <si>
    <t>مصرف اشور</t>
  </si>
  <si>
    <t>BASH</t>
  </si>
  <si>
    <t xml:space="preserve"> قررت هيئة الاوراق المالية بكتابها المرقم (1564/10) في 2018/10/3 ايقاف التداول على اسهم الشركات التي لم تلتزم بتعليمات الافصاح المالي وتقديم البيانات المالية للفصل الثاني لعام 2018  وتم ايقاف التداول في جلسة الاحد 2018/10/7 والشركات هي :( مصرف العالم الاسلامي  ، مصرف اربيل للاستثمار والتمويل ، الرابطة المالية للتحويل المالي) واستمرار الايقاف على الشركات التالية (الهلال الصناعيه ، الخير للاستثمار المالي ، الصناعات الخفيفة ، الصناعات الالكترونية  ، صناعات الاصباغ الحديثة ، البادية للنقل العام ، العراقية لنقل المنتجات النفطية ، المدينة السياحية في سد الموصل ، فندق اشور ، العراقية لصناعة الكارتون ، المواد الانشائية الحديثة ، الفلوجة لانتاج المواد الانشائية ، الخازر لانتاج المواد الانشائية ) </t>
  </si>
  <si>
    <t>سوق العراق للأوراق المالية</t>
  </si>
  <si>
    <t>جلسة الخميس 2018/10/11</t>
  </si>
  <si>
    <t>نشرة  تداول الاسهم المشتراة لغير العراقيين في السوق النظامي</t>
  </si>
  <si>
    <t>المصرف التجاري العراقي</t>
  </si>
  <si>
    <t xml:space="preserve">قطاع الصناعة </t>
  </si>
  <si>
    <t>الكندي لانتاج اللقاحات البيطرية</t>
  </si>
  <si>
    <t xml:space="preserve">مجموع قطاع الصناعة </t>
  </si>
  <si>
    <t>المجموع الكلي</t>
  </si>
  <si>
    <t>نشرة  تداول الاسهم المباعة من غير العراقيين في السوق النظامي</t>
  </si>
  <si>
    <t xml:space="preserve">بغداد للمشروبات الغازية </t>
  </si>
  <si>
    <t xml:space="preserve">بلغ الرقم القياسي العام (519.11) نقطة مرتفعا بنسبة (0.56)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</si>
</sst>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quot;£&quot;#,##0.000"/>
  </numFmts>
  <fonts count="32" x14ac:knownFonts="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2"/>
      <color rgb="FF00B050"/>
      <name val="Arial"/>
      <family val="2"/>
    </font>
    <font>
      <b/>
      <sz val="13"/>
      <color rgb="FF002060"/>
      <name val="Arial"/>
      <family val="2"/>
      <charset val="178"/>
      <scheme val="minor"/>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theme="0"/>
      </right>
      <top style="thin">
        <color rgb="FF002060"/>
      </top>
      <bottom style="thin">
        <color rgb="FF002060"/>
      </bottom>
      <diagonal/>
    </border>
    <border>
      <left style="thin">
        <color theme="0"/>
      </left>
      <right style="thin">
        <color theme="0"/>
      </right>
      <top style="thin">
        <color rgb="FF002060"/>
      </top>
      <bottom style="thin">
        <color rgb="FF002060"/>
      </bottom>
      <diagonal/>
    </border>
    <border>
      <left style="thin">
        <color theme="0"/>
      </left>
      <right style="thin">
        <color rgb="FF002060"/>
      </right>
      <top style="thin">
        <color rgb="FF002060"/>
      </top>
      <bottom style="thin">
        <color rgb="FF002060"/>
      </bottom>
      <diagonal/>
    </border>
    <border>
      <left style="thin">
        <color theme="0"/>
      </left>
      <right style="thin">
        <color theme="0"/>
      </right>
      <top/>
      <bottom style="thin">
        <color theme="0"/>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theme="0"/>
      </left>
      <right style="thin">
        <color theme="0"/>
      </right>
      <top style="thin">
        <color indexed="64"/>
      </top>
      <bottom style="thin">
        <color theme="0"/>
      </bottom>
      <diagonal/>
    </border>
  </borders>
  <cellStyleXfs count="3">
    <xf numFmtId="0" fontId="0" fillId="0" borderId="0"/>
    <xf numFmtId="0" fontId="1" fillId="0" borderId="0"/>
    <xf numFmtId="0" fontId="1" fillId="0" borderId="0"/>
  </cellStyleXfs>
  <cellXfs count="205">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8" xfId="0" applyFont="1" applyFill="1" applyBorder="1" applyAlignment="1">
      <alignment vertical="center"/>
    </xf>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7" xfId="2" applyNumberFormat="1" applyFont="1" applyBorder="1" applyAlignment="1">
      <alignment vertical="center"/>
    </xf>
    <xf numFmtId="0" fontId="6" fillId="0" borderId="18"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5" xfId="0" applyNumberFormat="1" applyFont="1" applyBorder="1" applyAlignment="1">
      <alignment horizontal="right" vertical="center"/>
    </xf>
    <xf numFmtId="2" fontId="2" fillId="0" borderId="15" xfId="0" applyNumberFormat="1" applyFont="1" applyBorder="1" applyAlignment="1">
      <alignment vertical="center"/>
    </xf>
    <xf numFmtId="2" fontId="2" fillId="0" borderId="16" xfId="0" applyNumberFormat="1" applyFont="1" applyBorder="1" applyAlignment="1">
      <alignment vertical="center"/>
    </xf>
    <xf numFmtId="0" fontId="6" fillId="0" borderId="20" xfId="0" applyFont="1" applyFill="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horizontal="right" vertical="center" wrapText="1"/>
    </xf>
    <xf numFmtId="164" fontId="6" fillId="0" borderId="0" xfId="0" applyNumberFormat="1" applyFont="1" applyBorder="1" applyAlignment="1">
      <alignment horizontal="center"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4"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5" xfId="0" applyFont="1" applyFill="1" applyBorder="1" applyAlignment="1">
      <alignment vertical="center"/>
    </xf>
    <xf numFmtId="3" fontId="0" fillId="0" borderId="0" xfId="0" applyNumberFormat="1"/>
    <xf numFmtId="0" fontId="6" fillId="0" borderId="30" xfId="0" applyFont="1" applyFill="1" applyBorder="1" applyAlignment="1">
      <alignment vertical="center"/>
    </xf>
    <xf numFmtId="0" fontId="0" fillId="4" borderId="0" xfId="0" applyFill="1"/>
    <xf numFmtId="3" fontId="6" fillId="0" borderId="1" xfId="0" applyNumberFormat="1" applyFont="1" applyBorder="1" applyAlignment="1">
      <alignment horizontal="center" vertical="center"/>
    </xf>
    <xf numFmtId="2" fontId="6" fillId="0" borderId="21" xfId="2" applyNumberFormat="1" applyFont="1" applyBorder="1" applyAlignment="1">
      <alignment horizontal="center" vertical="center"/>
    </xf>
    <xf numFmtId="14" fontId="6" fillId="4" borderId="21"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0" fontId="6" fillId="4" borderId="27" xfId="0" applyFont="1" applyFill="1" applyBorder="1" applyAlignment="1">
      <alignment vertical="center" wrapText="1"/>
    </xf>
    <xf numFmtId="14" fontId="6" fillId="4" borderId="27" xfId="0" applyNumberFormat="1" applyFont="1" applyFill="1" applyBorder="1" applyAlignment="1">
      <alignment vertical="center" wrapText="1"/>
    </xf>
    <xf numFmtId="2" fontId="6" fillId="4" borderId="1" xfId="0" applyNumberFormat="1" applyFont="1" applyFill="1" applyBorder="1" applyAlignment="1">
      <alignment horizontal="right" vertical="center" wrapText="1"/>
    </xf>
    <xf numFmtId="167" fontId="0" fillId="0" borderId="0" xfId="0" applyNumberFormat="1"/>
    <xf numFmtId="2" fontId="8" fillId="0" borderId="17" xfId="0" applyNumberFormat="1" applyFont="1" applyBorder="1" applyAlignment="1">
      <alignment vertic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vertical="center"/>
    </xf>
    <xf numFmtId="0" fontId="6" fillId="4" borderId="39" xfId="0" applyFont="1" applyFill="1" applyBorder="1" applyAlignment="1">
      <alignment horizontal="right" vertical="center" wrapText="1"/>
    </xf>
    <xf numFmtId="2" fontId="16" fillId="0" borderId="21" xfId="2" applyNumberFormat="1" applyFont="1" applyBorder="1" applyAlignment="1">
      <alignment horizontal="center" vertical="center"/>
    </xf>
    <xf numFmtId="164" fontId="6" fillId="0" borderId="39" xfId="0" applyNumberFormat="1" applyFont="1" applyFill="1" applyBorder="1" applyAlignment="1">
      <alignment horizontal="right" vertical="center" wrapText="1"/>
    </xf>
    <xf numFmtId="0" fontId="6" fillId="4" borderId="39" xfId="0" applyFont="1" applyFill="1" applyBorder="1" applyAlignment="1">
      <alignment vertical="center" wrapText="1"/>
    </xf>
    <xf numFmtId="164" fontId="6" fillId="0" borderId="39" xfId="0" applyNumberFormat="1" applyFont="1" applyBorder="1" applyAlignment="1">
      <alignment horizontal="right" vertical="center" wrapText="1"/>
    </xf>
    <xf numFmtId="0" fontId="6" fillId="0" borderId="39" xfId="0" applyFont="1" applyBorder="1" applyAlignment="1">
      <alignment vertical="center" wrapText="1"/>
    </xf>
    <xf numFmtId="164" fontId="15" fillId="0" borderId="39"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3" fontId="6" fillId="0" borderId="39" xfId="0" applyNumberFormat="1" applyFont="1" applyBorder="1" applyAlignment="1">
      <alignment horizontal="center" vertical="center"/>
    </xf>
    <xf numFmtId="164" fontId="6" fillId="0" borderId="39" xfId="0" applyNumberFormat="1" applyFont="1" applyBorder="1" applyAlignment="1">
      <alignment horizontal="center" vertical="center"/>
    </xf>
    <xf numFmtId="4" fontId="17" fillId="0" borderId="39" xfId="0" applyNumberFormat="1" applyFont="1" applyBorder="1" applyAlignment="1">
      <alignment horizontal="center" vertical="center"/>
    </xf>
    <xf numFmtId="0" fontId="6" fillId="4" borderId="12" xfId="0" applyFont="1" applyFill="1" applyBorder="1" applyAlignment="1">
      <alignment horizontal="right" vertical="center" wrapText="1"/>
    </xf>
    <xf numFmtId="0" fontId="6" fillId="4" borderId="40" xfId="0" applyFont="1" applyFill="1" applyBorder="1" applyAlignment="1">
      <alignment horizontal="right" vertical="center" wrapText="1"/>
    </xf>
    <xf numFmtId="3" fontId="0" fillId="0" borderId="0" xfId="0" applyNumberFormat="1" applyFont="1"/>
    <xf numFmtId="0" fontId="24" fillId="0" borderId="1" xfId="0" applyFont="1" applyFill="1" applyBorder="1" applyAlignment="1">
      <alignment vertical="center"/>
    </xf>
    <xf numFmtId="164" fontId="24" fillId="0" borderId="39" xfId="0" applyNumberFormat="1" applyFont="1" applyBorder="1" applyAlignment="1">
      <alignment horizontal="center" vertical="center"/>
    </xf>
    <xf numFmtId="164" fontId="24" fillId="0" borderId="39" xfId="0" applyNumberFormat="1" applyFont="1" applyFill="1" applyBorder="1" applyAlignment="1">
      <alignment horizontal="center" vertical="center"/>
    </xf>
    <xf numFmtId="164" fontId="24" fillId="0" borderId="43" xfId="0" applyNumberFormat="1" applyFont="1" applyFill="1" applyBorder="1" applyAlignment="1">
      <alignment horizontal="center" vertical="center"/>
    </xf>
    <xf numFmtId="0" fontId="24" fillId="0" borderId="34" xfId="0" applyFont="1" applyFill="1" applyBorder="1" applyAlignment="1">
      <alignment vertical="center"/>
    </xf>
    <xf numFmtId="164" fontId="24" fillId="0" borderId="1" xfId="0" applyNumberFormat="1" applyFont="1" applyBorder="1" applyAlignment="1">
      <alignment horizontal="center" vertical="center"/>
    </xf>
    <xf numFmtId="0" fontId="24" fillId="0" borderId="39" xfId="0" applyFont="1" applyFill="1" applyBorder="1" applyAlignment="1">
      <alignment vertical="center"/>
    </xf>
    <xf numFmtId="164" fontId="24" fillId="0" borderId="29" xfId="0" applyNumberFormat="1" applyFont="1" applyBorder="1" applyAlignment="1">
      <alignment horizontal="center" vertical="center"/>
    </xf>
    <xf numFmtId="0" fontId="24" fillId="0" borderId="28" xfId="0" applyFont="1" applyFill="1" applyBorder="1" applyAlignment="1">
      <alignment vertical="center"/>
    </xf>
    <xf numFmtId="164" fontId="24" fillId="0" borderId="28" xfId="0" applyNumberFormat="1" applyFont="1" applyBorder="1" applyAlignment="1">
      <alignment horizontal="center" vertical="center"/>
    </xf>
    <xf numFmtId="0" fontId="24" fillId="0" borderId="31" xfId="0" applyFont="1" applyFill="1" applyBorder="1" applyAlignment="1">
      <alignment vertical="center"/>
    </xf>
    <xf numFmtId="164" fontId="24" fillId="0" borderId="31" xfId="0" applyNumberFormat="1" applyFont="1" applyBorder="1" applyAlignment="1">
      <alignment horizontal="center" vertical="center"/>
    </xf>
    <xf numFmtId="0" fontId="24" fillId="0" borderId="32" xfId="0" applyFont="1" applyFill="1" applyBorder="1" applyAlignment="1">
      <alignment vertical="center"/>
    </xf>
    <xf numFmtId="164" fontId="24" fillId="0" borderId="34" xfId="0" applyNumberFormat="1" applyFont="1" applyBorder="1" applyAlignment="1">
      <alignment horizontal="center" vertical="center"/>
    </xf>
    <xf numFmtId="0" fontId="24" fillId="0" borderId="37" xfId="0" applyFont="1" applyFill="1" applyBorder="1" applyAlignment="1">
      <alignment vertical="center"/>
    </xf>
    <xf numFmtId="164" fontId="24" fillId="0" borderId="37" xfId="0" applyNumberFormat="1" applyFont="1" applyBorder="1" applyAlignment="1">
      <alignment horizontal="center" vertical="center"/>
    </xf>
    <xf numFmtId="164" fontId="24" fillId="0" borderId="32" xfId="0" applyNumberFormat="1" applyFont="1" applyBorder="1" applyAlignment="1">
      <alignment horizontal="center" vertical="center"/>
    </xf>
    <xf numFmtId="0" fontId="24" fillId="0" borderId="1" xfId="0" applyFont="1" applyFill="1" applyBorder="1" applyAlignment="1">
      <alignment horizontal="right" vertical="center"/>
    </xf>
    <xf numFmtId="164" fontId="24" fillId="0" borderId="25" xfId="0" applyNumberFormat="1" applyFont="1" applyBorder="1" applyAlignment="1">
      <alignment horizontal="center" vertical="center"/>
    </xf>
    <xf numFmtId="164" fontId="24" fillId="0" borderId="38"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24" fillId="0" borderId="40" xfId="0" applyFont="1" applyFill="1" applyBorder="1" applyAlignment="1">
      <alignment vertical="center"/>
    </xf>
    <xf numFmtId="0" fontId="15" fillId="0" borderId="39" xfId="0" applyFont="1" applyFill="1" applyBorder="1" applyAlignment="1">
      <alignment horizontal="righ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4" fontId="25" fillId="0" borderId="1" xfId="0" applyNumberFormat="1" applyFont="1" applyBorder="1" applyAlignment="1">
      <alignment horizontal="center" vertical="center"/>
    </xf>
    <xf numFmtId="164" fontId="24" fillId="0" borderId="0" xfId="0" applyNumberFormat="1" applyFont="1" applyFill="1" applyBorder="1" applyAlignment="1">
      <alignment horizontal="center" vertical="center"/>
    </xf>
    <xf numFmtId="164" fontId="24" fillId="0" borderId="46" xfId="0" applyNumberFormat="1" applyFont="1" applyBorder="1" applyAlignment="1">
      <alignment horizontal="center" vertical="center"/>
    </xf>
    <xf numFmtId="164" fontId="6" fillId="0" borderId="50" xfId="0" applyNumberFormat="1" applyFont="1" applyBorder="1" applyAlignment="1">
      <alignment horizontal="center" vertical="center"/>
    </xf>
    <xf numFmtId="4" fontId="17" fillId="0" borderId="50" xfId="0" applyNumberFormat="1" applyFont="1" applyBorder="1" applyAlignment="1">
      <alignment horizontal="center" vertical="center"/>
    </xf>
    <xf numFmtId="3" fontId="6" fillId="0" borderId="5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28" fillId="0" borderId="0" xfId="0" applyFont="1" applyAlignment="1">
      <alignment vertical="center"/>
    </xf>
    <xf numFmtId="0" fontId="30" fillId="2" borderId="52" xfId="0" applyFont="1" applyFill="1" applyBorder="1" applyAlignment="1">
      <alignment horizontal="center" vertical="center"/>
    </xf>
    <xf numFmtId="0" fontId="30" fillId="2" borderId="52" xfId="0" applyFont="1" applyFill="1" applyBorder="1" applyAlignment="1">
      <alignment horizontal="center" vertical="center" wrapText="1"/>
    </xf>
    <xf numFmtId="0" fontId="29" fillId="0" borderId="52" xfId="2" applyFont="1" applyFill="1" applyBorder="1" applyAlignment="1">
      <alignment horizontal="right" vertical="center"/>
    </xf>
    <xf numFmtId="0" fontId="29" fillId="0" borderId="52" xfId="2" applyFont="1" applyFill="1" applyBorder="1" applyAlignment="1">
      <alignment horizontal="left" vertical="center"/>
    </xf>
    <xf numFmtId="3" fontId="29" fillId="0" borderId="56" xfId="2" applyNumberFormat="1" applyFont="1" applyFill="1" applyBorder="1" applyAlignment="1">
      <alignment horizontal="center" vertical="center"/>
    </xf>
    <xf numFmtId="0" fontId="31" fillId="0" borderId="0" xfId="0" applyFont="1"/>
    <xf numFmtId="0" fontId="29" fillId="2" borderId="52" xfId="0" applyFont="1" applyFill="1" applyBorder="1" applyAlignment="1">
      <alignment horizontal="center" vertical="center"/>
    </xf>
    <xf numFmtId="0" fontId="29" fillId="2" borderId="52" xfId="0" applyFont="1" applyFill="1" applyBorder="1" applyAlignment="1">
      <alignment horizontal="center" vertical="center" wrapText="1"/>
    </xf>
    <xf numFmtId="164" fontId="6" fillId="0" borderId="59" xfId="0" applyNumberFormat="1" applyFont="1" applyBorder="1" applyAlignment="1">
      <alignment horizontal="center" vertical="center"/>
    </xf>
    <xf numFmtId="4" fontId="17" fillId="0" borderId="59" xfId="0" applyNumberFormat="1" applyFont="1" applyBorder="1" applyAlignment="1">
      <alignment horizontal="center" vertical="center"/>
    </xf>
    <xf numFmtId="3" fontId="6" fillId="0" borderId="59" xfId="0" applyNumberFormat="1" applyFont="1" applyBorder="1" applyAlignment="1">
      <alignment horizontal="center" vertical="center"/>
    </xf>
    <xf numFmtId="0" fontId="6" fillId="0" borderId="44" xfId="0" applyFont="1" applyFill="1" applyBorder="1" applyAlignment="1">
      <alignment horizontal="right" vertical="center"/>
    </xf>
    <xf numFmtId="0" fontId="6" fillId="0" borderId="45" xfId="0" applyFont="1" applyFill="1" applyBorder="1" applyAlignment="1">
      <alignment horizontal="right" vertical="center"/>
    </xf>
    <xf numFmtId="0" fontId="6" fillId="0" borderId="46" xfId="0" applyFont="1" applyFill="1" applyBorder="1" applyAlignment="1">
      <alignment horizontal="right" vertical="center"/>
    </xf>
    <xf numFmtId="3" fontId="6" fillId="0" borderId="47" xfId="0" applyNumberFormat="1" applyFont="1" applyBorder="1" applyAlignment="1">
      <alignment horizontal="center" vertical="center"/>
    </xf>
    <xf numFmtId="3" fontId="6" fillId="0" borderId="48" xfId="0" applyNumberFormat="1" applyFont="1" applyBorder="1" applyAlignment="1">
      <alignment horizontal="center" vertical="center"/>
    </xf>
    <xf numFmtId="3" fontId="6" fillId="0" borderId="49" xfId="0" applyNumberFormat="1" applyFont="1" applyBorder="1" applyAlignment="1">
      <alignment horizontal="center" vertical="center"/>
    </xf>
    <xf numFmtId="2" fontId="19" fillId="4" borderId="11" xfId="0" applyNumberFormat="1" applyFont="1" applyFill="1" applyBorder="1" applyAlignment="1">
      <alignment horizontal="center" vertical="center"/>
    </xf>
    <xf numFmtId="2" fontId="20" fillId="4" borderId="11" xfId="0" applyNumberFormat="1" applyFont="1" applyFill="1" applyBorder="1" applyAlignment="1">
      <alignment horizontal="center" vertical="center"/>
    </xf>
    <xf numFmtId="0" fontId="6" fillId="0" borderId="59" xfId="0" applyFont="1" applyFill="1" applyBorder="1" applyAlignment="1">
      <alignment horizontal="right" vertical="center"/>
    </xf>
    <xf numFmtId="0" fontId="2" fillId="0" borderId="4" xfId="0" applyFont="1" applyBorder="1" applyAlignment="1">
      <alignment horizontal="center"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3" fontId="6" fillId="0" borderId="1" xfId="0" applyNumberFormat="1" applyFont="1" applyBorder="1" applyAlignment="1">
      <alignment horizontal="center" vertical="center"/>
    </xf>
    <xf numFmtId="0" fontId="7" fillId="0" borderId="23" xfId="0" applyFont="1" applyBorder="1" applyAlignment="1">
      <alignment horizontal="center" vertical="center"/>
    </xf>
    <xf numFmtId="0" fontId="7" fillId="0" borderId="6" xfId="0" applyFont="1" applyBorder="1" applyAlignment="1">
      <alignment horizontal="center" vertical="center"/>
    </xf>
    <xf numFmtId="0" fontId="7" fillId="0" borderId="22" xfId="0" applyFont="1" applyBorder="1" applyAlignment="1">
      <alignment horizontal="center" vertical="center"/>
    </xf>
    <xf numFmtId="164" fontId="15" fillId="0" borderId="5" xfId="0" applyNumberFormat="1" applyFont="1" applyBorder="1" applyAlignment="1">
      <alignment horizontal="right" vertical="center" wrapText="1"/>
    </xf>
    <xf numFmtId="164" fontId="15" fillId="0" borderId="6" xfId="0" applyNumberFormat="1" applyFont="1" applyBorder="1" applyAlignment="1">
      <alignment horizontal="right" vertical="center" wrapText="1"/>
    </xf>
    <xf numFmtId="164" fontId="15" fillId="0" borderId="19" xfId="0" applyNumberFormat="1" applyFont="1" applyBorder="1" applyAlignment="1">
      <alignment horizontal="right" vertical="center" wrapText="1"/>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3" xfId="0" applyFont="1" applyFill="1" applyBorder="1" applyAlignment="1">
      <alignment horizontal="center" vertical="center"/>
    </xf>
    <xf numFmtId="164" fontId="15" fillId="0" borderId="40" xfId="0" applyNumberFormat="1" applyFont="1" applyBorder="1" applyAlignment="1">
      <alignment horizontal="right" vertical="center" wrapText="1"/>
    </xf>
    <xf numFmtId="164" fontId="15" fillId="0" borderId="41" xfId="0" applyNumberFormat="1" applyFont="1" applyBorder="1" applyAlignment="1">
      <alignment horizontal="right" vertical="center" wrapText="1"/>
    </xf>
    <xf numFmtId="164" fontId="15" fillId="0" borderId="42" xfId="0" applyNumberFormat="1" applyFont="1" applyBorder="1" applyAlignment="1">
      <alignment horizontal="right" vertical="center" wrapText="1"/>
    </xf>
    <xf numFmtId="0" fontId="26" fillId="0" borderId="44" xfId="0" applyFont="1" applyBorder="1" applyAlignment="1">
      <alignment horizontal="right" vertical="center" wrapText="1"/>
    </xf>
    <xf numFmtId="0" fontId="26" fillId="0" borderId="45" xfId="0" applyFont="1" applyBorder="1" applyAlignment="1">
      <alignment horizontal="right" vertical="center" wrapText="1"/>
    </xf>
    <xf numFmtId="0" fontId="26" fillId="0" borderId="46" xfId="0" applyFont="1" applyBorder="1" applyAlignment="1">
      <alignment horizontal="right" vertical="center" wrapText="1"/>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3" fillId="0" borderId="35"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36" xfId="0" applyNumberFormat="1" applyFont="1" applyBorder="1" applyAlignment="1">
      <alignment horizontal="center" vertical="center"/>
    </xf>
    <xf numFmtId="0" fontId="16" fillId="0" borderId="5" xfId="0" applyFont="1" applyFill="1" applyBorder="1" applyAlignment="1">
      <alignment horizontal="center" vertical="center"/>
    </xf>
    <xf numFmtId="0" fontId="16" fillId="0" borderId="22" xfId="0" applyFont="1" applyFill="1" applyBorder="1" applyAlignment="1">
      <alignment horizontal="center" vertic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6" xfId="0" applyNumberFormat="1" applyBorder="1" applyAlignment="1">
      <alignment horizontal="center"/>
    </xf>
    <xf numFmtId="2" fontId="3" fillId="0" borderId="23"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22" xfId="0" applyNumberFormat="1" applyFont="1" applyBorder="1" applyAlignment="1">
      <alignment horizontal="center" vertical="center"/>
    </xf>
    <xf numFmtId="3" fontId="13" fillId="0" borderId="13" xfId="0" applyNumberFormat="1"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3" fontId="13" fillId="0" borderId="14" xfId="0" applyNumberFormat="1" applyFont="1" applyBorder="1" applyAlignment="1">
      <alignment horizontal="right" vertical="center"/>
    </xf>
    <xf numFmtId="3" fontId="13" fillId="0" borderId="15" xfId="0" applyNumberFormat="1" applyFont="1" applyBorder="1" applyAlignment="1">
      <alignment horizontal="right" vertical="center"/>
    </xf>
    <xf numFmtId="2" fontId="0" fillId="0" borderId="23" xfId="0" applyNumberFormat="1" applyBorder="1" applyAlignment="1">
      <alignment horizontal="center"/>
    </xf>
    <xf numFmtId="2" fontId="0" fillId="0" borderId="6" xfId="0" applyNumberFormat="1" applyBorder="1" applyAlignment="1">
      <alignment horizontal="center"/>
    </xf>
    <xf numFmtId="2" fontId="0" fillId="0" borderId="22" xfId="0" applyNumberFormat="1" applyBorder="1" applyAlignment="1">
      <alignment horizontal="center"/>
    </xf>
    <xf numFmtId="0" fontId="13" fillId="0" borderId="13" xfId="0" applyFont="1" applyBorder="1" applyAlignment="1">
      <alignment horizontal="right" vertical="center"/>
    </xf>
    <xf numFmtId="4" fontId="27" fillId="0" borderId="13" xfId="0" applyNumberFormat="1" applyFont="1" applyBorder="1" applyAlignment="1">
      <alignment horizontal="right" vertical="center"/>
    </xf>
    <xf numFmtId="4" fontId="27" fillId="0" borderId="15" xfId="0" applyNumberFormat="1" applyFont="1" applyBorder="1" applyAlignment="1">
      <alignment horizontal="right" vertical="center"/>
    </xf>
    <xf numFmtId="2" fontId="5" fillId="0" borderId="9"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0" fillId="0" borderId="5" xfId="0" applyNumberFormat="1" applyBorder="1" applyAlignment="1">
      <alignment horizont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2" fontId="3" fillId="0" borderId="5" xfId="0" applyNumberFormat="1" applyFont="1" applyBorder="1" applyAlignment="1">
      <alignment horizontal="center" vertical="center"/>
    </xf>
    <xf numFmtId="2" fontId="3" fillId="0" borderId="7" xfId="0" applyNumberFormat="1" applyFont="1" applyBorder="1" applyAlignment="1">
      <alignment horizontal="center" vertical="center"/>
    </xf>
    <xf numFmtId="0" fontId="6" fillId="0" borderId="50" xfId="0" applyFont="1" applyFill="1" applyBorder="1" applyAlignment="1">
      <alignment horizontal="right" vertical="center"/>
    </xf>
    <xf numFmtId="0" fontId="18" fillId="5" borderId="11" xfId="0" applyFont="1" applyFill="1" applyBorder="1" applyAlignment="1">
      <alignment horizontal="center" vertical="center"/>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28" fillId="0" borderId="0" xfId="0" applyFont="1" applyAlignment="1">
      <alignment horizontal="right" vertical="center"/>
    </xf>
    <xf numFmtId="0" fontId="29" fillId="0" borderId="0" xfId="0" applyFont="1" applyAlignment="1">
      <alignment horizontal="right" vertical="center"/>
    </xf>
    <xf numFmtId="0" fontId="28" fillId="0" borderId="51" xfId="0" applyFont="1" applyBorder="1" applyAlignment="1">
      <alignment horizontal="right" vertical="center"/>
    </xf>
    <xf numFmtId="0" fontId="29" fillId="0" borderId="57" xfId="0" applyFont="1" applyFill="1" applyBorder="1" applyAlignment="1">
      <alignment horizontal="center" vertical="center"/>
    </xf>
    <xf numFmtId="0" fontId="29" fillId="0" borderId="58" xfId="0" applyFont="1" applyFill="1" applyBorder="1" applyAlignment="1">
      <alignment horizontal="center" vertical="center"/>
    </xf>
    <xf numFmtId="0" fontId="29" fillId="0" borderId="57" xfId="2" applyFont="1" applyFill="1" applyBorder="1" applyAlignment="1">
      <alignment horizontal="center" vertical="center"/>
    </xf>
    <xf numFmtId="0" fontId="29" fillId="0" borderId="58" xfId="2" applyFont="1" applyFill="1" applyBorder="1" applyAlignment="1">
      <alignment horizontal="center" vertical="center"/>
    </xf>
    <xf numFmtId="2" fontId="23" fillId="0" borderId="40" xfId="0" applyNumberFormat="1" applyFont="1" applyBorder="1" applyAlignment="1">
      <alignment horizontal="center" vertical="center"/>
    </xf>
    <xf numFmtId="2" fontId="23" fillId="0" borderId="41" xfId="0" applyNumberFormat="1" applyFont="1" applyBorder="1" applyAlignment="1">
      <alignment horizontal="center" vertical="center"/>
    </xf>
    <xf numFmtId="2" fontId="23" fillId="0" borderId="42" xfId="0" applyNumberFormat="1" applyFont="1" applyBorder="1" applyAlignment="1">
      <alignment horizontal="center" vertical="center"/>
    </xf>
    <xf numFmtId="0" fontId="3" fillId="0" borderId="4" xfId="0" applyFont="1" applyBorder="1" applyAlignment="1">
      <alignment horizontal="center" vertical="center"/>
    </xf>
    <xf numFmtId="0" fontId="23" fillId="0" borderId="1" xfId="0" applyFont="1" applyBorder="1" applyAlignment="1">
      <alignment horizontal="center" vertical="center"/>
    </xf>
    <xf numFmtId="0" fontId="3" fillId="0" borderId="41" xfId="0" applyFont="1" applyBorder="1" applyAlignment="1">
      <alignment horizontal="center" vertical="center"/>
    </xf>
    <xf numFmtId="2" fontId="9" fillId="0" borderId="9" xfId="2" applyNumberFormat="1" applyFont="1" applyBorder="1" applyAlignment="1">
      <alignment horizontal="center" vertical="center"/>
    </xf>
    <xf numFmtId="165" fontId="13" fillId="3" borderId="26" xfId="2" applyNumberFormat="1" applyFont="1" applyFill="1" applyBorder="1" applyAlignment="1">
      <alignment horizontal="right" vertical="center"/>
    </xf>
    <xf numFmtId="165" fontId="13" fillId="3" borderId="41" xfId="2" applyNumberFormat="1" applyFont="1" applyFill="1" applyBorder="1" applyAlignment="1">
      <alignment horizontal="right" vertical="center"/>
    </xf>
    <xf numFmtId="164" fontId="22"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38101</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9"/>
  <sheetViews>
    <sheetView rightToLeft="1" tabSelected="1" topLeftCell="A16" workbookViewId="0">
      <selection activeCell="I59" sqref="I59:K59"/>
    </sheetView>
  </sheetViews>
  <sheetFormatPr defaultRowHeight="14.25" x14ac:dyDescent="0.2"/>
  <cols>
    <col min="1" max="1" width="1.125" customWidth="1"/>
    <col min="2" max="2" width="18.25" customWidth="1"/>
    <col min="3" max="5" width="7.25" customWidth="1"/>
    <col min="6" max="6" width="7" customWidth="1"/>
    <col min="7" max="7" width="7.125" customWidth="1"/>
    <col min="8" max="8" width="8.75" customWidth="1"/>
    <col min="9" max="9" width="7" customWidth="1"/>
    <col min="10" max="10" width="7.25" customWidth="1"/>
    <col min="11" max="11" width="6.625" customWidth="1"/>
    <col min="12" max="12" width="7.5" customWidth="1"/>
    <col min="13" max="13" width="15.375" customWidth="1"/>
    <col min="14" max="14" width="15.125" customWidth="1"/>
    <col min="17" max="18" width="10.875" bestFit="1" customWidth="1"/>
  </cols>
  <sheetData>
    <row r="1" spans="2:18" s="3" customFormat="1" ht="39.950000000000003" customHeight="1" x14ac:dyDescent="0.2">
      <c r="B1" s="150" t="s">
        <v>0</v>
      </c>
      <c r="C1" s="151"/>
      <c r="D1" s="152"/>
      <c r="E1" s="2"/>
      <c r="F1" s="2"/>
      <c r="G1" s="2"/>
      <c r="H1" s="2"/>
      <c r="I1" s="2"/>
      <c r="J1" s="2"/>
      <c r="K1" s="2"/>
      <c r="L1" s="2"/>
      <c r="M1" s="2"/>
    </row>
    <row r="2" spans="2:18" ht="41.25" customHeight="1" x14ac:dyDescent="0.2">
      <c r="B2" s="58" t="s">
        <v>283</v>
      </c>
      <c r="C2" s="58"/>
      <c r="D2" s="58"/>
      <c r="E2" s="2"/>
      <c r="F2" s="2"/>
      <c r="G2" s="2"/>
      <c r="H2" s="2"/>
      <c r="I2" s="2"/>
      <c r="J2" s="2"/>
      <c r="K2" s="2"/>
      <c r="L2" s="2"/>
      <c r="M2" s="2"/>
      <c r="N2" s="3"/>
    </row>
    <row r="3" spans="2:18" ht="39.75" customHeight="1" x14ac:dyDescent="0.3">
      <c r="B3" s="28" t="s">
        <v>1</v>
      </c>
      <c r="C3" s="164">
        <v>220134607.43000001</v>
      </c>
      <c r="D3" s="167"/>
      <c r="E3" s="168"/>
      <c r="F3" s="2"/>
      <c r="G3" s="2"/>
      <c r="H3" s="2"/>
      <c r="I3" s="2"/>
      <c r="J3" s="4"/>
      <c r="K3" s="1" t="s">
        <v>7</v>
      </c>
      <c r="L3" s="2"/>
      <c r="M3" s="2"/>
      <c r="N3" s="39">
        <v>21</v>
      </c>
    </row>
    <row r="4" spans="2:18" ht="33" customHeight="1" x14ac:dyDescent="0.3">
      <c r="B4" s="29" t="s">
        <v>2</v>
      </c>
      <c r="C4" s="164">
        <v>162734798</v>
      </c>
      <c r="D4" s="167"/>
      <c r="E4" s="168"/>
      <c r="F4" s="2"/>
      <c r="G4" s="2"/>
      <c r="H4" s="2"/>
      <c r="I4" s="2"/>
      <c r="J4" s="4"/>
      <c r="K4" s="1" t="s">
        <v>8</v>
      </c>
      <c r="L4" s="2"/>
      <c r="M4" s="2"/>
      <c r="N4" s="39">
        <v>11</v>
      </c>
    </row>
    <row r="5" spans="2:18" ht="36.75" customHeight="1" x14ac:dyDescent="0.3">
      <c r="B5" s="29" t="s">
        <v>3</v>
      </c>
      <c r="C5" s="164">
        <v>383</v>
      </c>
      <c r="D5" s="165"/>
      <c r="E5" s="166"/>
      <c r="F5" s="2"/>
      <c r="G5" s="2"/>
      <c r="H5" s="2"/>
      <c r="I5" s="2"/>
      <c r="J5" s="4"/>
      <c r="K5" s="1" t="s">
        <v>9</v>
      </c>
      <c r="L5" s="2"/>
      <c r="M5" s="2"/>
      <c r="N5" s="40">
        <v>3</v>
      </c>
      <c r="O5" s="47"/>
    </row>
    <row r="6" spans="2:18" ht="39" customHeight="1" x14ac:dyDescent="0.3">
      <c r="B6" s="29" t="s">
        <v>4</v>
      </c>
      <c r="C6" s="172">
        <v>519.11</v>
      </c>
      <c r="D6" s="165"/>
      <c r="E6" s="166"/>
      <c r="F6" s="2"/>
      <c r="G6" s="2"/>
      <c r="H6" s="2"/>
      <c r="I6" s="2"/>
      <c r="J6" s="4"/>
      <c r="K6" s="1" t="s">
        <v>10</v>
      </c>
      <c r="L6" s="2"/>
      <c r="M6" s="2"/>
      <c r="N6" s="40">
        <v>1</v>
      </c>
      <c r="O6" s="47"/>
      <c r="P6" s="57"/>
    </row>
    <row r="7" spans="2:18" ht="43.5" customHeight="1" x14ac:dyDescent="0.3">
      <c r="B7" s="29" t="s">
        <v>5</v>
      </c>
      <c r="C7" s="173">
        <v>0.56000000000000005</v>
      </c>
      <c r="D7" s="174"/>
      <c r="E7" s="32"/>
      <c r="F7" s="2"/>
      <c r="G7" s="2"/>
      <c r="H7" s="2"/>
      <c r="I7" s="2"/>
      <c r="J7" s="4"/>
      <c r="K7" s="1" t="s">
        <v>11</v>
      </c>
      <c r="L7" s="2"/>
      <c r="M7" s="2"/>
      <c r="N7" s="39">
        <v>34</v>
      </c>
      <c r="O7" s="47"/>
      <c r="P7" s="47"/>
      <c r="Q7" s="47"/>
      <c r="R7" s="47"/>
    </row>
    <row r="8" spans="2:18" ht="36.75" customHeight="1" x14ac:dyDescent="0.3">
      <c r="B8" s="30" t="s">
        <v>6</v>
      </c>
      <c r="C8" s="16">
        <v>104</v>
      </c>
      <c r="D8" s="33"/>
      <c r="E8" s="34"/>
      <c r="F8" s="6"/>
      <c r="G8" s="6"/>
      <c r="H8" s="6"/>
      <c r="I8" s="6"/>
      <c r="J8" s="4"/>
      <c r="K8" s="5" t="s">
        <v>12</v>
      </c>
      <c r="L8" s="6"/>
      <c r="M8" s="6"/>
      <c r="N8" s="41">
        <v>47</v>
      </c>
      <c r="O8" s="47"/>
    </row>
    <row r="9" spans="2:18" ht="31.5" customHeight="1" x14ac:dyDescent="0.2">
      <c r="B9" s="175" t="s">
        <v>284</v>
      </c>
      <c r="C9" s="175"/>
      <c r="D9" s="175"/>
      <c r="E9" s="175"/>
      <c r="F9" s="175"/>
      <c r="G9" s="175"/>
      <c r="H9" s="175"/>
      <c r="I9" s="175"/>
      <c r="J9" s="175"/>
      <c r="K9" s="175"/>
      <c r="L9" s="175"/>
      <c r="M9" s="175"/>
      <c r="N9" s="176"/>
    </row>
    <row r="10" spans="2:18" ht="48" customHeight="1" x14ac:dyDescent="0.2">
      <c r="B10" s="59" t="s">
        <v>13</v>
      </c>
      <c r="C10" s="60" t="s">
        <v>14</v>
      </c>
      <c r="D10" s="60" t="s">
        <v>15</v>
      </c>
      <c r="E10" s="60" t="s">
        <v>16</v>
      </c>
      <c r="F10" s="60" t="s">
        <v>17</v>
      </c>
      <c r="G10" s="60" t="s">
        <v>18</v>
      </c>
      <c r="H10" s="60" t="s">
        <v>19</v>
      </c>
      <c r="I10" s="60" t="s">
        <v>20</v>
      </c>
      <c r="J10" s="60" t="s">
        <v>21</v>
      </c>
      <c r="K10" s="60" t="s">
        <v>22</v>
      </c>
      <c r="L10" s="60" t="s">
        <v>3</v>
      </c>
      <c r="M10" s="60" t="s">
        <v>2</v>
      </c>
      <c r="N10" s="60" t="s">
        <v>1</v>
      </c>
    </row>
    <row r="11" spans="2:18" ht="21" customHeight="1" x14ac:dyDescent="0.2">
      <c r="B11" s="153" t="s">
        <v>23</v>
      </c>
      <c r="C11" s="154"/>
      <c r="D11" s="154"/>
      <c r="E11" s="154"/>
      <c r="F11" s="154"/>
      <c r="G11" s="154"/>
      <c r="H11" s="154"/>
      <c r="I11" s="154"/>
      <c r="J11" s="154"/>
      <c r="K11" s="154"/>
      <c r="L11" s="154"/>
      <c r="M11" s="154"/>
      <c r="N11" s="155"/>
    </row>
    <row r="12" spans="2:18" ht="26.1" customHeight="1" x14ac:dyDescent="0.2">
      <c r="B12" s="8" t="s">
        <v>272</v>
      </c>
      <c r="C12" s="8" t="s">
        <v>273</v>
      </c>
      <c r="D12" s="9">
        <v>0.34</v>
      </c>
      <c r="E12" s="9">
        <v>0.35</v>
      </c>
      <c r="F12" s="9">
        <v>0.34</v>
      </c>
      <c r="G12" s="9">
        <v>0.34</v>
      </c>
      <c r="H12" s="9">
        <v>0.34</v>
      </c>
      <c r="I12" s="9">
        <v>0.35</v>
      </c>
      <c r="J12" s="9">
        <v>0.34</v>
      </c>
      <c r="K12" s="17">
        <v>2.94</v>
      </c>
      <c r="L12" s="109">
        <v>14</v>
      </c>
      <c r="M12" s="109">
        <v>28450000</v>
      </c>
      <c r="N12" s="109">
        <v>9687500</v>
      </c>
    </row>
    <row r="13" spans="2:18" ht="26.1" customHeight="1" x14ac:dyDescent="0.2">
      <c r="B13" s="8" t="s">
        <v>119</v>
      </c>
      <c r="C13" s="8" t="s">
        <v>116</v>
      </c>
      <c r="D13" s="9">
        <v>0.41</v>
      </c>
      <c r="E13" s="9">
        <v>0.41</v>
      </c>
      <c r="F13" s="9">
        <v>0.41</v>
      </c>
      <c r="G13" s="9">
        <v>0.41</v>
      </c>
      <c r="H13" s="9">
        <v>0.41</v>
      </c>
      <c r="I13" s="9">
        <v>0.41</v>
      </c>
      <c r="J13" s="9">
        <v>0.41</v>
      </c>
      <c r="K13" s="17">
        <v>0</v>
      </c>
      <c r="L13" s="109">
        <v>11</v>
      </c>
      <c r="M13" s="109">
        <v>9133886</v>
      </c>
      <c r="N13" s="109">
        <v>3744893.26</v>
      </c>
    </row>
    <row r="14" spans="2:18" ht="26.1" customHeight="1" x14ac:dyDescent="0.2">
      <c r="B14" s="99" t="s">
        <v>248</v>
      </c>
      <c r="C14" s="98" t="s">
        <v>249</v>
      </c>
      <c r="D14" s="9">
        <v>0.18</v>
      </c>
      <c r="E14" s="9">
        <v>0.18</v>
      </c>
      <c r="F14" s="9">
        <v>0.18</v>
      </c>
      <c r="G14" s="9">
        <v>0.18</v>
      </c>
      <c r="H14" s="9">
        <v>0.18</v>
      </c>
      <c r="I14" s="9">
        <v>0.18</v>
      </c>
      <c r="J14" s="9">
        <v>0.18</v>
      </c>
      <c r="K14" s="17">
        <v>0</v>
      </c>
      <c r="L14" s="109">
        <v>1</v>
      </c>
      <c r="M14" s="109">
        <v>250000</v>
      </c>
      <c r="N14" s="109">
        <v>45000</v>
      </c>
    </row>
    <row r="15" spans="2:18" ht="26.1" customHeight="1" x14ac:dyDescent="0.2">
      <c r="B15" s="8" t="s">
        <v>24</v>
      </c>
      <c r="C15" s="8" t="s">
        <v>25</v>
      </c>
      <c r="D15" s="9">
        <v>0.28999999999999998</v>
      </c>
      <c r="E15" s="9">
        <v>0.28999999999999998</v>
      </c>
      <c r="F15" s="9">
        <v>0.28999999999999998</v>
      </c>
      <c r="G15" s="9">
        <v>0.28999999999999998</v>
      </c>
      <c r="H15" s="9">
        <v>0.3</v>
      </c>
      <c r="I15" s="9">
        <v>0.28999999999999998</v>
      </c>
      <c r="J15" s="9">
        <v>0.3</v>
      </c>
      <c r="K15" s="17">
        <v>-3.33</v>
      </c>
      <c r="L15" s="109">
        <v>4</v>
      </c>
      <c r="M15" s="109">
        <v>10000000</v>
      </c>
      <c r="N15" s="109">
        <v>2900000</v>
      </c>
    </row>
    <row r="16" spans="2:18" ht="26.1" customHeight="1" x14ac:dyDescent="0.2">
      <c r="B16" s="7" t="s">
        <v>122</v>
      </c>
      <c r="C16" s="7" t="s">
        <v>123</v>
      </c>
      <c r="D16" s="9">
        <v>0.15</v>
      </c>
      <c r="E16" s="9">
        <v>0.15</v>
      </c>
      <c r="F16" s="9">
        <v>0.15</v>
      </c>
      <c r="G16" s="9">
        <v>0.15</v>
      </c>
      <c r="H16" s="9">
        <v>0.15</v>
      </c>
      <c r="I16" s="9">
        <v>0.15</v>
      </c>
      <c r="J16" s="9">
        <v>0.15</v>
      </c>
      <c r="K16" s="17">
        <v>0</v>
      </c>
      <c r="L16" s="109">
        <v>13</v>
      </c>
      <c r="M16" s="109">
        <v>45000000</v>
      </c>
      <c r="N16" s="109">
        <v>6750000</v>
      </c>
    </row>
    <row r="17" spans="2:14" ht="26.1" customHeight="1" x14ac:dyDescent="0.2">
      <c r="B17" s="8" t="s">
        <v>131</v>
      </c>
      <c r="C17" s="8" t="s">
        <v>132</v>
      </c>
      <c r="D17" s="9">
        <v>0.72</v>
      </c>
      <c r="E17" s="9">
        <v>0.73</v>
      </c>
      <c r="F17" s="9">
        <v>0.71</v>
      </c>
      <c r="G17" s="9">
        <v>0.72</v>
      </c>
      <c r="H17" s="9">
        <v>0.72</v>
      </c>
      <c r="I17" s="9">
        <v>0.71</v>
      </c>
      <c r="J17" s="9">
        <v>0.72</v>
      </c>
      <c r="K17" s="17">
        <v>-1.39</v>
      </c>
      <c r="L17" s="109">
        <v>11</v>
      </c>
      <c r="M17" s="109">
        <v>10100000</v>
      </c>
      <c r="N17" s="109">
        <v>7224097.04</v>
      </c>
    </row>
    <row r="18" spans="2:14" ht="26.1" customHeight="1" x14ac:dyDescent="0.2">
      <c r="B18" s="48" t="s">
        <v>205</v>
      </c>
      <c r="C18" s="48" t="s">
        <v>151</v>
      </c>
      <c r="D18" s="9">
        <v>0.24</v>
      </c>
      <c r="E18" s="9">
        <v>0.24</v>
      </c>
      <c r="F18" s="9">
        <v>0.24</v>
      </c>
      <c r="G18" s="9">
        <v>0.24</v>
      </c>
      <c r="H18" s="9">
        <v>0.24</v>
      </c>
      <c r="I18" s="9">
        <v>0.24</v>
      </c>
      <c r="J18" s="9">
        <v>0.24</v>
      </c>
      <c r="K18" s="17">
        <v>0</v>
      </c>
      <c r="L18" s="109">
        <v>7</v>
      </c>
      <c r="M18" s="109">
        <v>6622000</v>
      </c>
      <c r="N18" s="109">
        <v>1589280</v>
      </c>
    </row>
    <row r="19" spans="2:14" ht="26.1" customHeight="1" x14ac:dyDescent="0.2">
      <c r="B19" s="48" t="s">
        <v>178</v>
      </c>
      <c r="C19" s="48" t="s">
        <v>179</v>
      </c>
      <c r="D19" s="9">
        <v>0.9</v>
      </c>
      <c r="E19" s="9">
        <v>0.9</v>
      </c>
      <c r="F19" s="9">
        <v>0.9</v>
      </c>
      <c r="G19" s="9">
        <v>0.9</v>
      </c>
      <c r="H19" s="9">
        <v>0.9</v>
      </c>
      <c r="I19" s="9">
        <v>0.9</v>
      </c>
      <c r="J19" s="9">
        <v>0.9</v>
      </c>
      <c r="K19" s="17">
        <v>0</v>
      </c>
      <c r="L19" s="109">
        <v>4</v>
      </c>
      <c r="M19" s="109">
        <v>500000</v>
      </c>
      <c r="N19" s="109">
        <v>450000</v>
      </c>
    </row>
    <row r="20" spans="2:14" ht="26.1" customHeight="1" x14ac:dyDescent="0.2">
      <c r="B20" s="156" t="s">
        <v>30</v>
      </c>
      <c r="C20" s="157"/>
      <c r="D20" s="158"/>
      <c r="E20" s="159"/>
      <c r="F20" s="159"/>
      <c r="G20" s="159"/>
      <c r="H20" s="159"/>
      <c r="I20" s="159"/>
      <c r="J20" s="159"/>
      <c r="K20" s="160"/>
      <c r="L20" s="42">
        <f>SUM(L12:L19)</f>
        <v>65</v>
      </c>
      <c r="M20" s="42">
        <f>SUM(M12:M19)</f>
        <v>110055886</v>
      </c>
      <c r="N20" s="42">
        <f>SUM(N12:N19)</f>
        <v>32390770.299999997</v>
      </c>
    </row>
    <row r="21" spans="2:14" ht="19.5" customHeight="1" x14ac:dyDescent="0.2">
      <c r="B21" s="161" t="s">
        <v>32</v>
      </c>
      <c r="C21" s="162"/>
      <c r="D21" s="162"/>
      <c r="E21" s="162"/>
      <c r="F21" s="162"/>
      <c r="G21" s="162"/>
      <c r="H21" s="162"/>
      <c r="I21" s="162"/>
      <c r="J21" s="162"/>
      <c r="K21" s="162"/>
      <c r="L21" s="162"/>
      <c r="M21" s="162"/>
      <c r="N21" s="163"/>
    </row>
    <row r="22" spans="2:14" ht="26.1" customHeight="1" x14ac:dyDescent="0.2">
      <c r="B22" s="31" t="s">
        <v>97</v>
      </c>
      <c r="C22" s="31" t="s">
        <v>98</v>
      </c>
      <c r="D22" s="9">
        <v>4.5</v>
      </c>
      <c r="E22" s="9">
        <v>4.54</v>
      </c>
      <c r="F22" s="9">
        <v>4.47</v>
      </c>
      <c r="G22" s="9">
        <v>4.5</v>
      </c>
      <c r="H22" s="9">
        <v>4.38</v>
      </c>
      <c r="I22" s="9">
        <v>4.5</v>
      </c>
      <c r="J22" s="9">
        <v>4.45</v>
      </c>
      <c r="K22" s="17">
        <v>1.1200000000000001</v>
      </c>
      <c r="L22" s="109">
        <v>26</v>
      </c>
      <c r="M22" s="109">
        <v>3112000</v>
      </c>
      <c r="N22" s="109">
        <v>13999029.99</v>
      </c>
    </row>
    <row r="23" spans="2:14" ht="26.1" customHeight="1" x14ac:dyDescent="0.2">
      <c r="B23" s="81" t="s">
        <v>127</v>
      </c>
      <c r="C23" s="81" t="s">
        <v>128</v>
      </c>
      <c r="D23" s="9">
        <v>0.36</v>
      </c>
      <c r="E23" s="9">
        <v>0.36</v>
      </c>
      <c r="F23" s="9">
        <v>0.36</v>
      </c>
      <c r="G23" s="9">
        <v>0.36</v>
      </c>
      <c r="H23" s="9">
        <v>0.36</v>
      </c>
      <c r="I23" s="9">
        <v>0.36</v>
      </c>
      <c r="J23" s="9">
        <v>0.36</v>
      </c>
      <c r="K23" s="17">
        <v>0</v>
      </c>
      <c r="L23" s="109">
        <v>1</v>
      </c>
      <c r="M23" s="109">
        <v>1000000</v>
      </c>
      <c r="N23" s="109">
        <v>360000</v>
      </c>
    </row>
    <row r="24" spans="2:14" ht="26.1" customHeight="1" x14ac:dyDescent="0.2">
      <c r="B24" s="156" t="s">
        <v>33</v>
      </c>
      <c r="C24" s="157"/>
      <c r="D24" s="169"/>
      <c r="E24" s="170"/>
      <c r="F24" s="170"/>
      <c r="G24" s="170"/>
      <c r="H24" s="170"/>
      <c r="I24" s="170"/>
      <c r="J24" s="170"/>
      <c r="K24" s="171"/>
      <c r="L24" s="101">
        <f>SUM(L22:L23)</f>
        <v>27</v>
      </c>
      <c r="M24" s="101">
        <f>SUM(M22:M23)</f>
        <v>4112000</v>
      </c>
      <c r="N24" s="101">
        <f>SUM(N22:N23)</f>
        <v>14359029.99</v>
      </c>
    </row>
    <row r="25" spans="2:14" ht="20.25" customHeight="1" x14ac:dyDescent="0.2">
      <c r="B25" s="180" t="s">
        <v>34</v>
      </c>
      <c r="C25" s="162"/>
      <c r="D25" s="162"/>
      <c r="E25" s="162"/>
      <c r="F25" s="162"/>
      <c r="G25" s="162"/>
      <c r="H25" s="162"/>
      <c r="I25" s="162"/>
      <c r="J25" s="162"/>
      <c r="K25" s="162"/>
      <c r="L25" s="162"/>
      <c r="M25" s="162"/>
      <c r="N25" s="181"/>
    </row>
    <row r="26" spans="2:14" ht="26.1" customHeight="1" x14ac:dyDescent="0.2">
      <c r="B26" s="48" t="s">
        <v>107</v>
      </c>
      <c r="C26" s="48" t="s">
        <v>108</v>
      </c>
      <c r="D26" s="9">
        <v>3.46</v>
      </c>
      <c r="E26" s="9">
        <v>3.55</v>
      </c>
      <c r="F26" s="9">
        <v>3.4</v>
      </c>
      <c r="G26" s="9">
        <v>3.48</v>
      </c>
      <c r="H26" s="9">
        <v>3.28</v>
      </c>
      <c r="I26" s="9">
        <v>3.5</v>
      </c>
      <c r="J26" s="9">
        <v>3.41</v>
      </c>
      <c r="K26" s="17">
        <v>2.64</v>
      </c>
      <c r="L26" s="109">
        <v>95</v>
      </c>
      <c r="M26" s="109">
        <v>8115724</v>
      </c>
      <c r="N26" s="109">
        <v>28253132.140000001</v>
      </c>
    </row>
    <row r="27" spans="2:14" ht="26.1" customHeight="1" x14ac:dyDescent="0.2">
      <c r="B27" s="46" t="s">
        <v>125</v>
      </c>
      <c r="C27" s="46" t="s">
        <v>126</v>
      </c>
      <c r="D27" s="9">
        <v>1.04</v>
      </c>
      <c r="E27" s="9">
        <v>1.06</v>
      </c>
      <c r="F27" s="9">
        <v>1.04</v>
      </c>
      <c r="G27" s="9">
        <v>1.06</v>
      </c>
      <c r="H27" s="9">
        <v>1.03</v>
      </c>
      <c r="I27" s="9">
        <v>1.05</v>
      </c>
      <c r="J27" s="9">
        <v>1.04</v>
      </c>
      <c r="K27" s="17">
        <v>0.96</v>
      </c>
      <c r="L27" s="109">
        <v>3</v>
      </c>
      <c r="M27" s="109">
        <v>8173944</v>
      </c>
      <c r="N27" s="109">
        <v>8648641.1999999993</v>
      </c>
    </row>
    <row r="28" spans="2:14" ht="26.1" customHeight="1" x14ac:dyDescent="0.2">
      <c r="B28" s="10" t="s">
        <v>144</v>
      </c>
      <c r="C28" s="8" t="s">
        <v>145</v>
      </c>
      <c r="D28" s="9">
        <v>7.14</v>
      </c>
      <c r="E28" s="9">
        <v>7.25</v>
      </c>
      <c r="F28" s="9">
        <v>7.14</v>
      </c>
      <c r="G28" s="9">
        <v>7.18</v>
      </c>
      <c r="H28" s="9">
        <v>7.1</v>
      </c>
      <c r="I28" s="9">
        <v>7.25</v>
      </c>
      <c r="J28" s="9">
        <v>7.11</v>
      </c>
      <c r="K28" s="17">
        <v>1.97</v>
      </c>
      <c r="L28" s="109">
        <v>3</v>
      </c>
      <c r="M28" s="109">
        <v>125000</v>
      </c>
      <c r="N28" s="109">
        <v>898000</v>
      </c>
    </row>
    <row r="29" spans="2:14" ht="26.1" customHeight="1" x14ac:dyDescent="0.2">
      <c r="B29" s="10" t="s">
        <v>275</v>
      </c>
      <c r="C29" s="8" t="s">
        <v>271</v>
      </c>
      <c r="D29" s="9">
        <v>1.5</v>
      </c>
      <c r="E29" s="9">
        <v>1.5</v>
      </c>
      <c r="F29" s="9">
        <v>1.49</v>
      </c>
      <c r="G29" s="9">
        <v>1.5</v>
      </c>
      <c r="H29" s="9">
        <v>1.54</v>
      </c>
      <c r="I29" s="9">
        <v>1.5</v>
      </c>
      <c r="J29" s="9">
        <v>1.52</v>
      </c>
      <c r="K29" s="17">
        <v>-1.32</v>
      </c>
      <c r="L29" s="109">
        <v>10</v>
      </c>
      <c r="M29" s="109">
        <v>5100000</v>
      </c>
      <c r="N29" s="109">
        <v>7649500</v>
      </c>
    </row>
    <row r="30" spans="2:14" ht="26.1" customHeight="1" x14ac:dyDescent="0.2">
      <c r="B30" s="77" t="s">
        <v>146</v>
      </c>
      <c r="C30" s="77" t="s">
        <v>147</v>
      </c>
      <c r="D30" s="9">
        <v>0.64</v>
      </c>
      <c r="E30" s="9">
        <v>0.64</v>
      </c>
      <c r="F30" s="9">
        <v>0.64</v>
      </c>
      <c r="G30" s="9">
        <v>0.64</v>
      </c>
      <c r="H30" s="9">
        <v>0.63</v>
      </c>
      <c r="I30" s="9">
        <v>0.64</v>
      </c>
      <c r="J30" s="9">
        <v>0.63</v>
      </c>
      <c r="K30" s="17">
        <v>1.59</v>
      </c>
      <c r="L30" s="109">
        <v>7</v>
      </c>
      <c r="M30" s="109">
        <v>1931158</v>
      </c>
      <c r="N30" s="109">
        <v>1235941.1200000001</v>
      </c>
    </row>
    <row r="31" spans="2:14" ht="26.1" customHeight="1" x14ac:dyDescent="0.2">
      <c r="B31" s="46" t="s">
        <v>176</v>
      </c>
      <c r="C31" s="46" t="s">
        <v>177</v>
      </c>
      <c r="D31" s="9">
        <v>3.8</v>
      </c>
      <c r="E31" s="9">
        <v>3.8</v>
      </c>
      <c r="F31" s="9">
        <v>3.8</v>
      </c>
      <c r="G31" s="9">
        <v>3.8</v>
      </c>
      <c r="H31" s="9">
        <v>3.8</v>
      </c>
      <c r="I31" s="9">
        <v>3.8</v>
      </c>
      <c r="J31" s="9">
        <v>3.8</v>
      </c>
      <c r="K31" s="17">
        <v>0</v>
      </c>
      <c r="L31" s="109">
        <v>3</v>
      </c>
      <c r="M31" s="109">
        <v>120000</v>
      </c>
      <c r="N31" s="109">
        <v>456000</v>
      </c>
    </row>
    <row r="32" spans="2:14" ht="26.1" customHeight="1" x14ac:dyDescent="0.2">
      <c r="B32" s="156" t="s">
        <v>35</v>
      </c>
      <c r="C32" s="157"/>
      <c r="D32" s="169"/>
      <c r="E32" s="170"/>
      <c r="F32" s="170"/>
      <c r="G32" s="170"/>
      <c r="H32" s="170"/>
      <c r="I32" s="170"/>
      <c r="J32" s="170"/>
      <c r="K32" s="171"/>
      <c r="L32" s="45">
        <f>SUM(L26:L31)</f>
        <v>121</v>
      </c>
      <c r="M32" s="45">
        <f>SUM(M26:M31)</f>
        <v>23565826</v>
      </c>
      <c r="N32" s="45">
        <f>SUM(N26:N31)</f>
        <v>47141214.460000001</v>
      </c>
    </row>
    <row r="33" spans="2:14" ht="19.5" customHeight="1" x14ac:dyDescent="0.2">
      <c r="B33" s="161" t="s">
        <v>41</v>
      </c>
      <c r="C33" s="162"/>
      <c r="D33" s="162"/>
      <c r="E33" s="162"/>
      <c r="F33" s="162"/>
      <c r="G33" s="162"/>
      <c r="H33" s="162"/>
      <c r="I33" s="162"/>
      <c r="J33" s="162"/>
      <c r="K33" s="162"/>
      <c r="L33" s="162"/>
      <c r="M33" s="162"/>
      <c r="N33" s="163"/>
    </row>
    <row r="34" spans="2:14" ht="26.1" customHeight="1" x14ac:dyDescent="0.2">
      <c r="B34" s="10" t="s">
        <v>95</v>
      </c>
      <c r="C34" s="8" t="s">
        <v>96</v>
      </c>
      <c r="D34" s="9">
        <v>4.4000000000000004</v>
      </c>
      <c r="E34" s="9">
        <v>4.49</v>
      </c>
      <c r="F34" s="9">
        <v>4.4000000000000004</v>
      </c>
      <c r="G34" s="9">
        <v>4.4400000000000004</v>
      </c>
      <c r="H34" s="9">
        <v>4.3499999999999996</v>
      </c>
      <c r="I34" s="9">
        <v>4.45</v>
      </c>
      <c r="J34" s="9">
        <v>4.34</v>
      </c>
      <c r="K34" s="17">
        <v>2.5299999999999998</v>
      </c>
      <c r="L34" s="109">
        <v>26</v>
      </c>
      <c r="M34" s="109">
        <v>3960000</v>
      </c>
      <c r="N34" s="109">
        <v>17563600</v>
      </c>
    </row>
    <row r="35" spans="2:14" ht="26.1" customHeight="1" x14ac:dyDescent="0.2">
      <c r="B35" s="77" t="s">
        <v>99</v>
      </c>
      <c r="C35" s="77" t="s">
        <v>100</v>
      </c>
      <c r="D35" s="9">
        <v>8</v>
      </c>
      <c r="E35" s="9">
        <v>8</v>
      </c>
      <c r="F35" s="9">
        <v>8</v>
      </c>
      <c r="G35" s="9">
        <v>8</v>
      </c>
      <c r="H35" s="9">
        <v>7.94</v>
      </c>
      <c r="I35" s="9">
        <v>8</v>
      </c>
      <c r="J35" s="9">
        <v>7.9</v>
      </c>
      <c r="K35" s="17">
        <v>1.27</v>
      </c>
      <c r="L35" s="109">
        <v>6</v>
      </c>
      <c r="M35" s="109">
        <v>589536</v>
      </c>
      <c r="N35" s="109">
        <v>4716288</v>
      </c>
    </row>
    <row r="36" spans="2:14" ht="26.1" customHeight="1" x14ac:dyDescent="0.2">
      <c r="B36" s="8" t="s">
        <v>148</v>
      </c>
      <c r="C36" s="8" t="s">
        <v>149</v>
      </c>
      <c r="D36" s="9">
        <v>4.5999999999999996</v>
      </c>
      <c r="E36" s="9">
        <v>4.8600000000000003</v>
      </c>
      <c r="F36" s="9">
        <v>4.5999999999999996</v>
      </c>
      <c r="G36" s="9">
        <v>4.71</v>
      </c>
      <c r="H36" s="9">
        <v>4.5599999999999996</v>
      </c>
      <c r="I36" s="9">
        <v>4.84</v>
      </c>
      <c r="J36" s="9">
        <v>4.58</v>
      </c>
      <c r="K36" s="17">
        <v>5.68</v>
      </c>
      <c r="L36" s="109">
        <v>134</v>
      </c>
      <c r="M36" s="109">
        <v>19147050</v>
      </c>
      <c r="N36" s="109">
        <v>90276879.680000007</v>
      </c>
    </row>
    <row r="37" spans="2:14" ht="26.1" customHeight="1" x14ac:dyDescent="0.2">
      <c r="B37" s="156" t="s">
        <v>124</v>
      </c>
      <c r="C37" s="157"/>
      <c r="D37" s="177"/>
      <c r="E37" s="170"/>
      <c r="F37" s="170"/>
      <c r="G37" s="170"/>
      <c r="H37" s="170"/>
      <c r="I37" s="170"/>
      <c r="J37" s="170"/>
      <c r="K37" s="171"/>
      <c r="L37" s="50">
        <f>SUM(L34:L36)</f>
        <v>166</v>
      </c>
      <c r="M37" s="50">
        <f>SUM(M34:M36)</f>
        <v>23696586</v>
      </c>
      <c r="N37" s="50">
        <f>SUM(N34:N36)</f>
        <v>112556767.68000001</v>
      </c>
    </row>
    <row r="38" spans="2:14" ht="26.1" customHeight="1" x14ac:dyDescent="0.2">
      <c r="B38" s="132" t="s">
        <v>42</v>
      </c>
      <c r="C38" s="133"/>
      <c r="D38" s="177"/>
      <c r="E38" s="170"/>
      <c r="F38" s="170"/>
      <c r="G38" s="170"/>
      <c r="H38" s="170"/>
      <c r="I38" s="170"/>
      <c r="J38" s="170"/>
      <c r="K38" s="171"/>
      <c r="L38" s="44">
        <f>L37+L32+L24+L20</f>
        <v>379</v>
      </c>
      <c r="M38" s="109">
        <f t="shared" ref="M38:N38" si="0">M37+M32+M24+M20</f>
        <v>161430298</v>
      </c>
      <c r="N38" s="109">
        <f t="shared" si="0"/>
        <v>206447782.43000001</v>
      </c>
    </row>
    <row r="39" spans="2:14" ht="31.5" customHeight="1" x14ac:dyDescent="0.2">
      <c r="B39" s="183" t="s">
        <v>84</v>
      </c>
      <c r="C39" s="183"/>
      <c r="D39" s="183"/>
      <c r="E39" s="183"/>
      <c r="F39" s="183"/>
      <c r="G39" s="183"/>
      <c r="H39" s="183"/>
      <c r="I39" s="183"/>
      <c r="J39" s="183"/>
      <c r="K39" s="183"/>
      <c r="L39" s="183"/>
      <c r="M39" s="183"/>
      <c r="N39" s="183"/>
    </row>
    <row r="40" spans="2:14" ht="42.75" customHeight="1" x14ac:dyDescent="0.2">
      <c r="B40" s="175" t="s">
        <v>285</v>
      </c>
      <c r="C40" s="175"/>
      <c r="D40" s="175"/>
      <c r="E40" s="175"/>
      <c r="F40" s="175"/>
      <c r="G40" s="175"/>
      <c r="H40" s="175"/>
      <c r="I40" s="175"/>
      <c r="J40" s="175"/>
      <c r="K40" s="175"/>
      <c r="L40" s="175"/>
      <c r="M40" s="175"/>
      <c r="N40" s="176"/>
    </row>
    <row r="41" spans="2:14" ht="58.5" customHeight="1" x14ac:dyDescent="0.2">
      <c r="B41" s="59" t="s">
        <v>13</v>
      </c>
      <c r="C41" s="60" t="s">
        <v>14</v>
      </c>
      <c r="D41" s="60" t="s">
        <v>15</v>
      </c>
      <c r="E41" s="60" t="s">
        <v>16</v>
      </c>
      <c r="F41" s="60" t="s">
        <v>17</v>
      </c>
      <c r="G41" s="60" t="s">
        <v>18</v>
      </c>
      <c r="H41" s="60" t="s">
        <v>19</v>
      </c>
      <c r="I41" s="60" t="s">
        <v>20</v>
      </c>
      <c r="J41" s="60" t="s">
        <v>21</v>
      </c>
      <c r="K41" s="60" t="s">
        <v>22</v>
      </c>
      <c r="L41" s="60" t="s">
        <v>3</v>
      </c>
      <c r="M41" s="60" t="s">
        <v>2</v>
      </c>
      <c r="N41" s="60" t="s">
        <v>1</v>
      </c>
    </row>
    <row r="42" spans="2:14" ht="26.25" customHeight="1" x14ac:dyDescent="0.2">
      <c r="B42" s="153" t="s">
        <v>23</v>
      </c>
      <c r="C42" s="154"/>
      <c r="D42" s="154"/>
      <c r="E42" s="154"/>
      <c r="F42" s="154"/>
      <c r="G42" s="154"/>
      <c r="H42" s="154"/>
      <c r="I42" s="154"/>
      <c r="J42" s="154"/>
      <c r="K42" s="154"/>
      <c r="L42" s="154"/>
      <c r="M42" s="154"/>
      <c r="N42" s="155"/>
    </row>
    <row r="43" spans="2:14" ht="35.25" customHeight="1" x14ac:dyDescent="0.2">
      <c r="B43" s="77" t="s">
        <v>189</v>
      </c>
      <c r="C43" s="77" t="s">
        <v>190</v>
      </c>
      <c r="D43" s="9">
        <v>0.42</v>
      </c>
      <c r="E43" s="9">
        <v>0.42</v>
      </c>
      <c r="F43" s="9">
        <v>0.42</v>
      </c>
      <c r="G43" s="9">
        <v>0.42</v>
      </c>
      <c r="H43" s="9">
        <v>0.41</v>
      </c>
      <c r="I43" s="9">
        <v>0.42</v>
      </c>
      <c r="J43" s="9">
        <v>0.41</v>
      </c>
      <c r="K43" s="17">
        <v>2.44</v>
      </c>
      <c r="L43" s="109">
        <v>1</v>
      </c>
      <c r="M43" s="109">
        <v>300000</v>
      </c>
      <c r="N43" s="109">
        <v>126000</v>
      </c>
    </row>
    <row r="44" spans="2:14" ht="21.95" customHeight="1" x14ac:dyDescent="0.2">
      <c r="B44" s="156" t="s">
        <v>30</v>
      </c>
      <c r="C44" s="157"/>
      <c r="D44" s="169"/>
      <c r="E44" s="170"/>
      <c r="F44" s="170"/>
      <c r="G44" s="170"/>
      <c r="H44" s="170"/>
      <c r="I44" s="170"/>
      <c r="J44" s="170"/>
      <c r="K44" s="171"/>
      <c r="L44" s="109">
        <v>1</v>
      </c>
      <c r="M44" s="109">
        <v>300000</v>
      </c>
      <c r="N44" s="109">
        <v>126000</v>
      </c>
    </row>
    <row r="45" spans="2:14" ht="26.25" customHeight="1" x14ac:dyDescent="0.2">
      <c r="B45" s="161" t="s">
        <v>32</v>
      </c>
      <c r="C45" s="162"/>
      <c r="D45" s="162"/>
      <c r="E45" s="162"/>
      <c r="F45" s="162"/>
      <c r="G45" s="162"/>
      <c r="H45" s="162"/>
      <c r="I45" s="162"/>
      <c r="J45" s="162"/>
      <c r="K45" s="162"/>
      <c r="L45" s="162"/>
      <c r="M45" s="162"/>
      <c r="N45" s="163"/>
    </row>
    <row r="46" spans="2:14" ht="39" customHeight="1" x14ac:dyDescent="0.2">
      <c r="B46" s="10" t="s">
        <v>230</v>
      </c>
      <c r="C46" s="8" t="s">
        <v>231</v>
      </c>
      <c r="D46" s="9">
        <v>13.5</v>
      </c>
      <c r="E46" s="9">
        <v>13.55</v>
      </c>
      <c r="F46" s="9">
        <v>13.49</v>
      </c>
      <c r="G46" s="9">
        <v>13.5</v>
      </c>
      <c r="H46" s="9">
        <v>13.37</v>
      </c>
      <c r="I46" s="9">
        <v>13.55</v>
      </c>
      <c r="J46" s="9">
        <v>13.5</v>
      </c>
      <c r="K46" s="17">
        <v>0.37</v>
      </c>
      <c r="L46" s="109">
        <v>3</v>
      </c>
      <c r="M46" s="109">
        <v>1004500</v>
      </c>
      <c r="N46" s="109">
        <v>13560825</v>
      </c>
    </row>
    <row r="47" spans="2:14" ht="21.95" customHeight="1" x14ac:dyDescent="0.2">
      <c r="B47" s="156" t="s">
        <v>33</v>
      </c>
      <c r="C47" s="157"/>
      <c r="D47" s="169"/>
      <c r="E47" s="170"/>
      <c r="F47" s="170"/>
      <c r="G47" s="170"/>
      <c r="H47" s="170"/>
      <c r="I47" s="170"/>
      <c r="J47" s="170"/>
      <c r="K47" s="171"/>
      <c r="L47" s="109">
        <v>3</v>
      </c>
      <c r="M47" s="109">
        <v>1004500</v>
      </c>
      <c r="N47" s="109">
        <v>13560825</v>
      </c>
    </row>
    <row r="48" spans="2:14" ht="27.75" customHeight="1" x14ac:dyDescent="0.2">
      <c r="B48" s="132" t="s">
        <v>243</v>
      </c>
      <c r="C48" s="133"/>
      <c r="D48" s="169"/>
      <c r="E48" s="170"/>
      <c r="F48" s="170"/>
      <c r="G48" s="170"/>
      <c r="H48" s="170"/>
      <c r="I48" s="170"/>
      <c r="J48" s="170"/>
      <c r="K48" s="171"/>
      <c r="L48" s="102">
        <f>L47+L44</f>
        <v>4</v>
      </c>
      <c r="M48" s="109">
        <f t="shared" ref="M48:N48" si="1">M47+M44</f>
        <v>1304500</v>
      </c>
      <c r="N48" s="109">
        <f t="shared" si="1"/>
        <v>13686825</v>
      </c>
    </row>
    <row r="49" spans="2:14" ht="30" customHeight="1" x14ac:dyDescent="0.2">
      <c r="B49" s="132" t="s">
        <v>244</v>
      </c>
      <c r="C49" s="133"/>
      <c r="D49" s="169"/>
      <c r="E49" s="170"/>
      <c r="F49" s="170"/>
      <c r="G49" s="170"/>
      <c r="H49" s="170"/>
      <c r="I49" s="170"/>
      <c r="J49" s="170"/>
      <c r="K49" s="171"/>
      <c r="L49" s="97">
        <f>L48+L38</f>
        <v>383</v>
      </c>
      <c r="M49" s="109">
        <f>M48+M38</f>
        <v>162734798</v>
      </c>
      <c r="N49" s="109">
        <f>N48+N38</f>
        <v>220134607.43000001</v>
      </c>
    </row>
    <row r="50" spans="2:14" s="49" customFormat="1" ht="26.25" customHeight="1" x14ac:dyDescent="0.2">
      <c r="B50" s="128" t="s">
        <v>304</v>
      </c>
      <c r="C50" s="129"/>
      <c r="D50" s="129"/>
      <c r="E50" s="129"/>
      <c r="F50" s="129"/>
      <c r="G50" s="129"/>
      <c r="H50" s="129"/>
      <c r="I50" s="129"/>
      <c r="J50" s="129"/>
      <c r="K50" s="129"/>
      <c r="L50" s="129"/>
      <c r="M50" s="129"/>
      <c r="N50" s="129"/>
    </row>
    <row r="51" spans="2:14" ht="15" customHeight="1" x14ac:dyDescent="0.2">
      <c r="B51" s="131" t="s">
        <v>281</v>
      </c>
      <c r="C51" s="131"/>
      <c r="D51" s="131"/>
      <c r="E51" s="131"/>
      <c r="F51" s="131"/>
      <c r="G51" s="131"/>
      <c r="H51" s="61"/>
      <c r="I51" s="131" t="s">
        <v>121</v>
      </c>
      <c r="J51" s="131"/>
      <c r="K51" s="131"/>
      <c r="L51" s="131"/>
      <c r="M51" s="131"/>
      <c r="N51" s="131"/>
    </row>
    <row r="52" spans="2:14" ht="24" customHeight="1" x14ac:dyDescent="0.2">
      <c r="B52" s="23" t="s">
        <v>43</v>
      </c>
      <c r="C52" s="24" t="s">
        <v>44</v>
      </c>
      <c r="D52" s="25" t="s">
        <v>90</v>
      </c>
      <c r="E52" s="134" t="s">
        <v>85</v>
      </c>
      <c r="F52" s="134"/>
      <c r="G52" s="134"/>
      <c r="H52" s="12"/>
      <c r="I52" s="135" t="s">
        <v>43</v>
      </c>
      <c r="J52" s="136"/>
      <c r="K52" s="137"/>
      <c r="L52" s="43" t="s">
        <v>44</v>
      </c>
      <c r="M52" s="43" t="s">
        <v>22</v>
      </c>
      <c r="N52" s="43" t="s">
        <v>2</v>
      </c>
    </row>
    <row r="53" spans="2:14" ht="24" customHeight="1" x14ac:dyDescent="0.2">
      <c r="B53" s="8" t="s">
        <v>148</v>
      </c>
      <c r="C53" s="9">
        <v>4.84</v>
      </c>
      <c r="D53" s="103">
        <v>5.68</v>
      </c>
      <c r="E53" s="125">
        <v>19147050</v>
      </c>
      <c r="F53" s="126">
        <v>19147050</v>
      </c>
      <c r="G53" s="127">
        <v>19147050</v>
      </c>
      <c r="H53" s="26"/>
      <c r="I53" s="122" t="s">
        <v>24</v>
      </c>
      <c r="J53" s="123" t="s">
        <v>24</v>
      </c>
      <c r="K53" s="124" t="s">
        <v>24</v>
      </c>
      <c r="L53" s="72">
        <v>0.28999999999999998</v>
      </c>
      <c r="M53" s="73">
        <v>-3.33</v>
      </c>
      <c r="N53" s="71">
        <v>10000000</v>
      </c>
    </row>
    <row r="54" spans="2:14" s="12" customFormat="1" ht="24" customHeight="1" x14ac:dyDescent="0.2">
      <c r="B54" s="8" t="s">
        <v>272</v>
      </c>
      <c r="C54" s="9">
        <v>0.35</v>
      </c>
      <c r="D54" s="103">
        <v>2.94</v>
      </c>
      <c r="E54" s="125">
        <v>28450000</v>
      </c>
      <c r="F54" s="126">
        <v>28450000</v>
      </c>
      <c r="G54" s="127">
        <v>28450000</v>
      </c>
      <c r="H54" s="26"/>
      <c r="I54" s="122" t="s">
        <v>131</v>
      </c>
      <c r="J54" s="123" t="s">
        <v>131</v>
      </c>
      <c r="K54" s="124" t="s">
        <v>131</v>
      </c>
      <c r="L54" s="72">
        <v>0.71</v>
      </c>
      <c r="M54" s="73">
        <v>-1.39</v>
      </c>
      <c r="N54" s="71">
        <v>10100000</v>
      </c>
    </row>
    <row r="55" spans="2:14" s="21" customFormat="1" ht="24" customHeight="1" x14ac:dyDescent="0.2">
      <c r="B55" s="8" t="s">
        <v>107</v>
      </c>
      <c r="C55" s="9">
        <v>3.5</v>
      </c>
      <c r="D55" s="103">
        <v>2.64</v>
      </c>
      <c r="E55" s="125">
        <v>8115724</v>
      </c>
      <c r="F55" s="126">
        <v>8115724</v>
      </c>
      <c r="G55" s="127">
        <v>8115724</v>
      </c>
      <c r="H55" s="26"/>
      <c r="I55" s="122" t="s">
        <v>275</v>
      </c>
      <c r="J55" s="123" t="s">
        <v>275</v>
      </c>
      <c r="K55" s="124" t="s">
        <v>275</v>
      </c>
      <c r="L55" s="72">
        <v>1.5</v>
      </c>
      <c r="M55" s="73">
        <v>-1.32</v>
      </c>
      <c r="N55" s="71">
        <v>5100000</v>
      </c>
    </row>
    <row r="56" spans="2:14" s="21" customFormat="1" ht="24" customHeight="1" x14ac:dyDescent="0.2">
      <c r="B56" s="8" t="s">
        <v>95</v>
      </c>
      <c r="C56" s="9">
        <v>4.45</v>
      </c>
      <c r="D56" s="103">
        <v>2.5299999999999998</v>
      </c>
      <c r="E56" s="125">
        <v>3960000</v>
      </c>
      <c r="F56" s="126">
        <v>3960000</v>
      </c>
      <c r="G56" s="127">
        <v>3960000</v>
      </c>
      <c r="H56" s="26"/>
      <c r="I56" s="130"/>
      <c r="J56" s="130"/>
      <c r="K56" s="130"/>
      <c r="L56" s="119"/>
      <c r="M56" s="120"/>
      <c r="N56" s="121"/>
    </row>
    <row r="57" spans="2:14" s="21" customFormat="1" ht="24" customHeight="1" x14ac:dyDescent="0.2">
      <c r="B57" s="8" t="s">
        <v>189</v>
      </c>
      <c r="C57" s="9">
        <v>0.42</v>
      </c>
      <c r="D57" s="103">
        <v>2.44</v>
      </c>
      <c r="E57" s="125">
        <v>300000</v>
      </c>
      <c r="F57" s="126">
        <v>300000</v>
      </c>
      <c r="G57" s="127">
        <v>300000</v>
      </c>
      <c r="H57" s="26"/>
      <c r="I57" s="182"/>
      <c r="J57" s="182"/>
      <c r="K57" s="182"/>
      <c r="L57" s="106"/>
      <c r="M57" s="107"/>
      <c r="N57" s="108"/>
    </row>
    <row r="58" spans="2:14" s="21" customFormat="1" ht="21" customHeight="1" x14ac:dyDescent="0.2">
      <c r="B58" s="131" t="s">
        <v>45</v>
      </c>
      <c r="C58" s="131"/>
      <c r="D58" s="131"/>
      <c r="E58" s="131"/>
      <c r="F58" s="131"/>
      <c r="G58" s="131"/>
      <c r="H58" s="62"/>
      <c r="I58" s="131" t="s">
        <v>46</v>
      </c>
      <c r="J58" s="131"/>
      <c r="K58" s="131"/>
      <c r="L58" s="131"/>
      <c r="M58" s="131"/>
      <c r="N58" s="131"/>
    </row>
    <row r="59" spans="2:14" s="21" customFormat="1" ht="24" customHeight="1" x14ac:dyDescent="0.2">
      <c r="B59" s="23" t="s">
        <v>43</v>
      </c>
      <c r="C59" s="24" t="s">
        <v>44</v>
      </c>
      <c r="D59" s="25" t="s">
        <v>90</v>
      </c>
      <c r="E59" s="134" t="s">
        <v>85</v>
      </c>
      <c r="F59" s="134"/>
      <c r="G59" s="134"/>
      <c r="H59" s="12"/>
      <c r="I59" s="178" t="s">
        <v>43</v>
      </c>
      <c r="J59" s="136"/>
      <c r="K59" s="179"/>
      <c r="L59" s="11" t="s">
        <v>44</v>
      </c>
      <c r="M59" s="11" t="s">
        <v>22</v>
      </c>
      <c r="N59" s="11" t="s">
        <v>1</v>
      </c>
    </row>
    <row r="60" spans="2:14" ht="24" customHeight="1" x14ac:dyDescent="0.2">
      <c r="B60" s="8" t="s">
        <v>122</v>
      </c>
      <c r="C60" s="9">
        <v>0.15</v>
      </c>
      <c r="D60" s="17">
        <v>0</v>
      </c>
      <c r="E60" s="125">
        <v>45000000</v>
      </c>
      <c r="F60" s="126">
        <v>45000000</v>
      </c>
      <c r="G60" s="127">
        <v>45000000</v>
      </c>
      <c r="H60" s="27"/>
      <c r="I60" s="122" t="s">
        <v>148</v>
      </c>
      <c r="J60" s="123" t="s">
        <v>148</v>
      </c>
      <c r="K60" s="124" t="s">
        <v>148</v>
      </c>
      <c r="L60" s="9">
        <v>4.84</v>
      </c>
      <c r="M60" s="17">
        <v>5.68</v>
      </c>
      <c r="N60" s="70">
        <v>90276879.680000007</v>
      </c>
    </row>
    <row r="61" spans="2:14" ht="24" customHeight="1" x14ac:dyDescent="0.2">
      <c r="B61" s="8" t="s">
        <v>272</v>
      </c>
      <c r="C61" s="9">
        <v>0.35</v>
      </c>
      <c r="D61" s="17">
        <v>2.94</v>
      </c>
      <c r="E61" s="125">
        <v>28450000</v>
      </c>
      <c r="F61" s="126">
        <v>28450000</v>
      </c>
      <c r="G61" s="127">
        <v>28450000</v>
      </c>
      <c r="H61" s="27"/>
      <c r="I61" s="122" t="s">
        <v>107</v>
      </c>
      <c r="J61" s="123" t="s">
        <v>107</v>
      </c>
      <c r="K61" s="124" t="s">
        <v>107</v>
      </c>
      <c r="L61" s="9">
        <v>3.5</v>
      </c>
      <c r="M61" s="17">
        <v>2.64</v>
      </c>
      <c r="N61" s="70">
        <v>28253132.140000001</v>
      </c>
    </row>
    <row r="62" spans="2:14" s="15" customFormat="1" ht="24" customHeight="1" x14ac:dyDescent="0.2">
      <c r="B62" s="8" t="s">
        <v>148</v>
      </c>
      <c r="C62" s="9">
        <v>4.84</v>
      </c>
      <c r="D62" s="17">
        <v>5.68</v>
      </c>
      <c r="E62" s="125">
        <v>19147050</v>
      </c>
      <c r="F62" s="126">
        <v>19147050</v>
      </c>
      <c r="G62" s="127">
        <v>19147050</v>
      </c>
      <c r="H62" s="27"/>
      <c r="I62" s="122" t="s">
        <v>95</v>
      </c>
      <c r="J62" s="123" t="s">
        <v>95</v>
      </c>
      <c r="K62" s="124" t="s">
        <v>95</v>
      </c>
      <c r="L62" s="9">
        <v>4.45</v>
      </c>
      <c r="M62" s="17">
        <v>2.5299999999999998</v>
      </c>
      <c r="N62" s="70">
        <v>17563600</v>
      </c>
    </row>
    <row r="63" spans="2:14" s="15" customFormat="1" ht="24" customHeight="1" x14ac:dyDescent="0.2">
      <c r="B63" s="8" t="s">
        <v>131</v>
      </c>
      <c r="C63" s="9">
        <v>0.71</v>
      </c>
      <c r="D63" s="17">
        <v>-1.39</v>
      </c>
      <c r="E63" s="125">
        <v>10100000</v>
      </c>
      <c r="F63" s="126">
        <v>10100000</v>
      </c>
      <c r="G63" s="127">
        <v>10100000</v>
      </c>
      <c r="H63" s="27"/>
      <c r="I63" s="122" t="s">
        <v>97</v>
      </c>
      <c r="J63" s="123" t="s">
        <v>97</v>
      </c>
      <c r="K63" s="124" t="s">
        <v>97</v>
      </c>
      <c r="L63" s="9">
        <v>4.5</v>
      </c>
      <c r="M63" s="17">
        <v>1.1200000000000001</v>
      </c>
      <c r="N63" s="70">
        <v>13999029.99</v>
      </c>
    </row>
    <row r="64" spans="2:14" s="15" customFormat="1" ht="24" customHeight="1" x14ac:dyDescent="0.2">
      <c r="B64" s="8" t="s">
        <v>24</v>
      </c>
      <c r="C64" s="9">
        <v>0.28999999999999998</v>
      </c>
      <c r="D64" s="17">
        <v>-3.33</v>
      </c>
      <c r="E64" s="125">
        <v>10000000</v>
      </c>
      <c r="F64" s="126">
        <v>10000000</v>
      </c>
      <c r="G64" s="127">
        <v>10000000</v>
      </c>
      <c r="H64" s="27"/>
      <c r="I64" s="122" t="s">
        <v>230</v>
      </c>
      <c r="J64" s="123" t="s">
        <v>230</v>
      </c>
      <c r="K64" s="124" t="s">
        <v>230</v>
      </c>
      <c r="L64" s="9">
        <v>13.55</v>
      </c>
      <c r="M64" s="17">
        <v>0.37</v>
      </c>
      <c r="N64" s="70">
        <v>13560825</v>
      </c>
    </row>
    <row r="65" spans="2:14" s="15" customFormat="1" ht="12" customHeight="1" x14ac:dyDescent="0.2">
      <c r="B65" s="141"/>
      <c r="C65" s="142"/>
      <c r="D65" s="142"/>
      <c r="E65" s="142"/>
      <c r="F65" s="142"/>
      <c r="G65" s="142"/>
      <c r="H65" s="142"/>
      <c r="I65" s="142"/>
      <c r="J65" s="142"/>
      <c r="K65" s="142"/>
      <c r="L65" s="142"/>
      <c r="M65" s="142"/>
      <c r="N65" s="143"/>
    </row>
    <row r="66" spans="2:14" s="15" customFormat="1" ht="37.5" customHeight="1" x14ac:dyDescent="0.2">
      <c r="B66" s="63" t="s">
        <v>282</v>
      </c>
      <c r="C66" s="147" t="s">
        <v>286</v>
      </c>
      <c r="D66" s="148"/>
      <c r="E66" s="148"/>
      <c r="F66" s="148"/>
      <c r="G66" s="148"/>
      <c r="H66" s="148"/>
      <c r="I66" s="148"/>
      <c r="J66" s="148"/>
      <c r="K66" s="148"/>
      <c r="L66" s="148"/>
      <c r="M66" s="148"/>
      <c r="N66" s="149"/>
    </row>
    <row r="67" spans="2:14" s="15" customFormat="1" ht="105" customHeight="1" x14ac:dyDescent="0.2">
      <c r="B67" s="100" t="s">
        <v>250</v>
      </c>
      <c r="C67" s="144" t="s">
        <v>293</v>
      </c>
      <c r="D67" s="145"/>
      <c r="E67" s="145"/>
      <c r="F67" s="145"/>
      <c r="G67" s="145"/>
      <c r="H67" s="145"/>
      <c r="I67" s="145"/>
      <c r="J67" s="145"/>
      <c r="K67" s="145"/>
      <c r="L67" s="145"/>
      <c r="M67" s="145"/>
      <c r="N67" s="146"/>
    </row>
    <row r="68" spans="2:14" s="15" customFormat="1" ht="66" customHeight="1" x14ac:dyDescent="0.2">
      <c r="B68" s="74" t="s">
        <v>237</v>
      </c>
      <c r="C68" s="144" t="s">
        <v>251</v>
      </c>
      <c r="D68" s="145"/>
      <c r="E68" s="145"/>
      <c r="F68" s="145"/>
      <c r="G68" s="145"/>
      <c r="H68" s="145"/>
      <c r="I68" s="145"/>
      <c r="J68" s="145"/>
      <c r="K68" s="145"/>
      <c r="L68" s="145"/>
      <c r="M68" s="145"/>
      <c r="N68" s="146"/>
    </row>
    <row r="69" spans="2:14" s="15" customFormat="1" ht="60.75" customHeight="1" x14ac:dyDescent="0.2">
      <c r="B69" s="36" t="s">
        <v>106</v>
      </c>
      <c r="C69" s="138" t="s">
        <v>101</v>
      </c>
      <c r="D69" s="139"/>
      <c r="E69" s="139"/>
      <c r="F69" s="139"/>
      <c r="G69" s="139"/>
      <c r="H69" s="139"/>
      <c r="I69" s="139"/>
      <c r="J69" s="139"/>
      <c r="K69" s="139"/>
      <c r="L69" s="139"/>
      <c r="M69" s="139"/>
      <c r="N69" s="140"/>
    </row>
  </sheetData>
  <mergeCells count="67">
    <mergeCell ref="B25:N25"/>
    <mergeCell ref="I55:K55"/>
    <mergeCell ref="E55:G55"/>
    <mergeCell ref="I58:N58"/>
    <mergeCell ref="I57:K57"/>
    <mergeCell ref="B45:N45"/>
    <mergeCell ref="B47:C47"/>
    <mergeCell ref="D47:K47"/>
    <mergeCell ref="B32:C32"/>
    <mergeCell ref="D32:K32"/>
    <mergeCell ref="B42:N42"/>
    <mergeCell ref="B44:C44"/>
    <mergeCell ref="D49:K49"/>
    <mergeCell ref="B39:N39"/>
    <mergeCell ref="B33:N33"/>
    <mergeCell ref="E53:G53"/>
    <mergeCell ref="D44:K44"/>
    <mergeCell ref="D48:K48"/>
    <mergeCell ref="B48:C48"/>
    <mergeCell ref="B40:N40"/>
    <mergeCell ref="D37:K37"/>
    <mergeCell ref="D38:K38"/>
    <mergeCell ref="B38:C38"/>
    <mergeCell ref="B37:C37"/>
    <mergeCell ref="B1:D1"/>
    <mergeCell ref="B11:N11"/>
    <mergeCell ref="B20:C20"/>
    <mergeCell ref="D20:K20"/>
    <mergeCell ref="B24:C24"/>
    <mergeCell ref="B21:N21"/>
    <mergeCell ref="C5:E5"/>
    <mergeCell ref="C3:E3"/>
    <mergeCell ref="C4:E4"/>
    <mergeCell ref="D24:K24"/>
    <mergeCell ref="C6:E6"/>
    <mergeCell ref="C7:D7"/>
    <mergeCell ref="B9:N9"/>
    <mergeCell ref="C69:N69"/>
    <mergeCell ref="E63:G63"/>
    <mergeCell ref="E61:G61"/>
    <mergeCell ref="I63:K63"/>
    <mergeCell ref="I62:K62"/>
    <mergeCell ref="E62:G62"/>
    <mergeCell ref="E64:G64"/>
    <mergeCell ref="B65:N65"/>
    <mergeCell ref="I64:K64"/>
    <mergeCell ref="C68:N68"/>
    <mergeCell ref="I61:K61"/>
    <mergeCell ref="C67:N67"/>
    <mergeCell ref="C66:N66"/>
    <mergeCell ref="B49:C49"/>
    <mergeCell ref="I53:K53"/>
    <mergeCell ref="E52:G52"/>
    <mergeCell ref="I51:N51"/>
    <mergeCell ref="I52:K52"/>
    <mergeCell ref="B51:G51"/>
    <mergeCell ref="I60:K60"/>
    <mergeCell ref="E60:G60"/>
    <mergeCell ref="E56:G56"/>
    <mergeCell ref="B50:N50"/>
    <mergeCell ref="I56:K56"/>
    <mergeCell ref="B58:G58"/>
    <mergeCell ref="I54:K54"/>
    <mergeCell ref="E59:G59"/>
    <mergeCell ref="I59:K59"/>
    <mergeCell ref="E54:G54"/>
    <mergeCell ref="E57:G57"/>
  </mergeCells>
  <pageMargins left="0" right="0" top="0" bottom="0" header="0" footer="0"/>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rightToLeft="1" workbookViewId="0">
      <selection activeCell="K8" sqref="K8"/>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87" t="s">
        <v>294</v>
      </c>
      <c r="C1" s="187"/>
    </row>
    <row r="2" spans="2:6" ht="23.25" x14ac:dyDescent="0.2">
      <c r="B2" s="110" t="s">
        <v>295</v>
      </c>
      <c r="C2" s="110"/>
    </row>
    <row r="3" spans="2:6" ht="18" x14ac:dyDescent="0.2">
      <c r="B3" s="188"/>
      <c r="C3" s="188"/>
      <c r="D3" s="188"/>
    </row>
    <row r="4" spans="2:6" ht="23.25" x14ac:dyDescent="0.2">
      <c r="B4" s="189" t="s">
        <v>296</v>
      </c>
      <c r="C4" s="189"/>
      <c r="D4" s="189"/>
      <c r="E4" s="189"/>
      <c r="F4" s="189"/>
    </row>
    <row r="5" spans="2:6" ht="15.75" x14ac:dyDescent="0.2">
      <c r="B5" s="111" t="s">
        <v>43</v>
      </c>
      <c r="C5" s="112" t="s">
        <v>14</v>
      </c>
      <c r="D5" s="112" t="s">
        <v>3</v>
      </c>
      <c r="E5" s="112" t="s">
        <v>85</v>
      </c>
      <c r="F5" s="112" t="s">
        <v>1</v>
      </c>
    </row>
    <row r="6" spans="2:6" ht="18" x14ac:dyDescent="0.2">
      <c r="B6" s="184" t="s">
        <v>23</v>
      </c>
      <c r="C6" s="185"/>
      <c r="D6" s="185"/>
      <c r="E6" s="185"/>
      <c r="F6" s="186"/>
    </row>
    <row r="7" spans="2:6" ht="18" x14ac:dyDescent="0.2">
      <c r="B7" s="113" t="s">
        <v>297</v>
      </c>
      <c r="C7" s="114" t="s">
        <v>116</v>
      </c>
      <c r="D7" s="115">
        <v>4</v>
      </c>
      <c r="E7" s="115">
        <v>1333886</v>
      </c>
      <c r="F7" s="115">
        <v>546893.26</v>
      </c>
    </row>
    <row r="8" spans="2:6" ht="18" x14ac:dyDescent="0.2">
      <c r="B8" s="190" t="s">
        <v>30</v>
      </c>
      <c r="C8" s="191"/>
      <c r="D8" s="115">
        <f>SUM(D7)</f>
        <v>4</v>
      </c>
      <c r="E8" s="115">
        <f>SUM(E7)</f>
        <v>1333886</v>
      </c>
      <c r="F8" s="115">
        <f>SUM(F7)</f>
        <v>546893.26</v>
      </c>
    </row>
    <row r="9" spans="2:6" ht="18" x14ac:dyDescent="0.2">
      <c r="B9" s="184" t="s">
        <v>298</v>
      </c>
      <c r="C9" s="185"/>
      <c r="D9" s="185"/>
      <c r="E9" s="185"/>
      <c r="F9" s="186"/>
    </row>
    <row r="10" spans="2:6" ht="18" x14ac:dyDescent="0.2">
      <c r="B10" s="113" t="s">
        <v>299</v>
      </c>
      <c r="C10" s="114" t="s">
        <v>271</v>
      </c>
      <c r="D10" s="115">
        <v>1</v>
      </c>
      <c r="E10" s="115">
        <v>150000</v>
      </c>
      <c r="F10" s="115">
        <v>225000</v>
      </c>
    </row>
    <row r="11" spans="2:6" ht="18" x14ac:dyDescent="0.2">
      <c r="B11" s="192" t="s">
        <v>300</v>
      </c>
      <c r="C11" s="193"/>
      <c r="D11" s="115">
        <f>SUM(D10)</f>
        <v>1</v>
      </c>
      <c r="E11" s="115">
        <f>SUM(E10)</f>
        <v>150000</v>
      </c>
      <c r="F11" s="115">
        <f>SUM(F10)</f>
        <v>225000</v>
      </c>
    </row>
    <row r="12" spans="2:6" ht="18" x14ac:dyDescent="0.2">
      <c r="B12" s="192" t="s">
        <v>301</v>
      </c>
      <c r="C12" s="193"/>
      <c r="D12" s="115">
        <f>D11+D8</f>
        <v>5</v>
      </c>
      <c r="E12" s="115">
        <f>E11+E8</f>
        <v>1483886</v>
      </c>
      <c r="F12" s="115">
        <f>F11+F8</f>
        <v>771893.26</v>
      </c>
    </row>
    <row r="13" spans="2:6" ht="18" x14ac:dyDescent="0.25">
      <c r="B13" s="116"/>
      <c r="C13" s="116"/>
      <c r="D13" s="116"/>
      <c r="E13" s="116"/>
      <c r="F13" s="116"/>
    </row>
    <row r="14" spans="2:6" ht="23.25" x14ac:dyDescent="0.2">
      <c r="B14" s="189" t="s">
        <v>302</v>
      </c>
      <c r="C14" s="189"/>
      <c r="D14" s="189"/>
      <c r="E14" s="189"/>
      <c r="F14" s="189"/>
    </row>
    <row r="15" spans="2:6" ht="18" x14ac:dyDescent="0.2">
      <c r="B15" s="117" t="s">
        <v>43</v>
      </c>
      <c r="C15" s="118" t="s">
        <v>14</v>
      </c>
      <c r="D15" s="118" t="s">
        <v>3</v>
      </c>
      <c r="E15" s="118" t="s">
        <v>85</v>
      </c>
      <c r="F15" s="118" t="s">
        <v>1</v>
      </c>
    </row>
    <row r="16" spans="2:6" ht="18" x14ac:dyDescent="0.2">
      <c r="B16" s="184" t="s">
        <v>23</v>
      </c>
      <c r="C16" s="185"/>
      <c r="D16" s="185"/>
      <c r="E16" s="185"/>
      <c r="F16" s="186"/>
    </row>
    <row r="17" spans="2:6" ht="18" x14ac:dyDescent="0.2">
      <c r="B17" s="113" t="s">
        <v>131</v>
      </c>
      <c r="C17" s="114" t="s">
        <v>132</v>
      </c>
      <c r="D17" s="115">
        <v>1</v>
      </c>
      <c r="E17" s="115">
        <v>4166666</v>
      </c>
      <c r="F17" s="115">
        <v>2999999.52</v>
      </c>
    </row>
    <row r="18" spans="2:6" ht="18" x14ac:dyDescent="0.2">
      <c r="B18" s="190" t="s">
        <v>30</v>
      </c>
      <c r="C18" s="191"/>
      <c r="D18" s="115">
        <f>SUM(D17)</f>
        <v>1</v>
      </c>
      <c r="E18" s="115">
        <f>SUM(E17)</f>
        <v>4166666</v>
      </c>
      <c r="F18" s="115">
        <f>SUM(F17)</f>
        <v>2999999.52</v>
      </c>
    </row>
    <row r="19" spans="2:6" ht="18" x14ac:dyDescent="0.2">
      <c r="B19" s="184" t="s">
        <v>298</v>
      </c>
      <c r="C19" s="185"/>
      <c r="D19" s="185"/>
      <c r="E19" s="185"/>
      <c r="F19" s="186"/>
    </row>
    <row r="20" spans="2:6" ht="18" x14ac:dyDescent="0.2">
      <c r="B20" s="113" t="s">
        <v>303</v>
      </c>
      <c r="C20" s="114" t="s">
        <v>108</v>
      </c>
      <c r="D20" s="115">
        <v>24</v>
      </c>
      <c r="E20" s="115">
        <v>800948</v>
      </c>
      <c r="F20" s="115">
        <v>2786234.89</v>
      </c>
    </row>
    <row r="21" spans="2:6" ht="18" x14ac:dyDescent="0.2">
      <c r="B21" s="192" t="s">
        <v>300</v>
      </c>
      <c r="C21" s="193"/>
      <c r="D21" s="115">
        <f>SUM(D20)</f>
        <v>24</v>
      </c>
      <c r="E21" s="115">
        <f>SUM(E20)</f>
        <v>800948</v>
      </c>
      <c r="F21" s="115">
        <f>SUM(F20)</f>
        <v>2786234.89</v>
      </c>
    </row>
    <row r="22" spans="2:6" ht="18" x14ac:dyDescent="0.2">
      <c r="B22" s="192" t="s">
        <v>301</v>
      </c>
      <c r="C22" s="193"/>
      <c r="D22" s="115">
        <f>D21+D18</f>
        <v>25</v>
      </c>
      <c r="E22" s="115">
        <f>E21+E18</f>
        <v>4967614</v>
      </c>
      <c r="F22" s="115">
        <f>F21+F18</f>
        <v>5786234.4100000001</v>
      </c>
    </row>
  </sheetData>
  <mergeCells count="14">
    <mergeCell ref="B21:C21"/>
    <mergeCell ref="B22:C22"/>
    <mergeCell ref="B11:C11"/>
    <mergeCell ref="B12:C12"/>
    <mergeCell ref="B14:F14"/>
    <mergeCell ref="B16:F16"/>
    <mergeCell ref="B18:C18"/>
    <mergeCell ref="B19:F19"/>
    <mergeCell ref="B9:F9"/>
    <mergeCell ref="B1:C1"/>
    <mergeCell ref="B3:D3"/>
    <mergeCell ref="B4:F4"/>
    <mergeCell ref="B6:F6"/>
    <mergeCell ref="B8:C8"/>
  </mergeCells>
  <pageMargins left="0" right="0" top="0" bottom="0"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5"/>
  <sheetViews>
    <sheetView rightToLeft="1" topLeftCell="A38" zoomScale="90" zoomScaleNormal="90" workbookViewId="0">
      <selection activeCell="H51" sqref="H51"/>
    </sheetView>
  </sheetViews>
  <sheetFormatPr defaultRowHeight="14.25" x14ac:dyDescent="0.2"/>
  <cols>
    <col min="1" max="1" width="8.125" customWidth="1"/>
    <col min="2" max="2" width="23.625" customWidth="1"/>
    <col min="3" max="3" width="13.875" customWidth="1"/>
    <col min="4" max="4" width="20.875" customWidth="1"/>
    <col min="5" max="5" width="20.125" customWidth="1"/>
  </cols>
  <sheetData>
    <row r="1" spans="2:5" ht="14.25" customHeight="1" x14ac:dyDescent="0.2">
      <c r="B1" s="197" t="s">
        <v>287</v>
      </c>
      <c r="C1" s="197"/>
      <c r="D1" s="197"/>
      <c r="E1" s="197"/>
    </row>
    <row r="2" spans="2:5" ht="18" customHeight="1" x14ac:dyDescent="0.2">
      <c r="B2" s="59" t="s">
        <v>13</v>
      </c>
      <c r="C2" s="59" t="s">
        <v>14</v>
      </c>
      <c r="D2" s="59" t="s">
        <v>47</v>
      </c>
      <c r="E2" s="59" t="s">
        <v>48</v>
      </c>
    </row>
    <row r="3" spans="2:5" ht="12.95" customHeight="1" x14ac:dyDescent="0.2">
      <c r="B3" s="198" t="s">
        <v>23</v>
      </c>
      <c r="C3" s="198"/>
      <c r="D3" s="198"/>
      <c r="E3" s="198"/>
    </row>
    <row r="4" spans="2:5" ht="12.95" customHeight="1" x14ac:dyDescent="0.2">
      <c r="B4" s="77" t="s">
        <v>26</v>
      </c>
      <c r="C4" s="77" t="s">
        <v>27</v>
      </c>
      <c r="D4" s="78">
        <v>1.21</v>
      </c>
      <c r="E4" s="78">
        <v>1.21</v>
      </c>
    </row>
    <row r="5" spans="2:5" ht="12.95" customHeight="1" x14ac:dyDescent="0.2">
      <c r="B5" s="77" t="s">
        <v>114</v>
      </c>
      <c r="C5" s="77" t="s">
        <v>115</v>
      </c>
      <c r="D5" s="79">
        <v>0.7</v>
      </c>
      <c r="E5" s="78">
        <v>0.7</v>
      </c>
    </row>
    <row r="6" spans="2:5" ht="12.95" customHeight="1" x14ac:dyDescent="0.2">
      <c r="B6" s="77" t="s">
        <v>209</v>
      </c>
      <c r="C6" s="77" t="s">
        <v>210</v>
      </c>
      <c r="D6" s="80">
        <v>2.65</v>
      </c>
      <c r="E6" s="80">
        <v>2.65</v>
      </c>
    </row>
    <row r="7" spans="2:5" ht="12.95" customHeight="1" x14ac:dyDescent="0.2">
      <c r="B7" s="77" t="s">
        <v>235</v>
      </c>
      <c r="C7" s="77" t="s">
        <v>236</v>
      </c>
      <c r="D7" s="78">
        <v>1.25</v>
      </c>
      <c r="E7" s="78">
        <v>1.25</v>
      </c>
    </row>
    <row r="8" spans="2:5" ht="12.95" customHeight="1" x14ac:dyDescent="0.2">
      <c r="B8" s="77" t="s">
        <v>49</v>
      </c>
      <c r="C8" s="77" t="s">
        <v>50</v>
      </c>
      <c r="D8" s="80">
        <v>0.22</v>
      </c>
      <c r="E8" s="78">
        <v>0.22</v>
      </c>
    </row>
    <row r="9" spans="2:5" ht="12.95" customHeight="1" x14ac:dyDescent="0.2">
      <c r="B9" s="77" t="s">
        <v>291</v>
      </c>
      <c r="C9" s="77" t="s">
        <v>292</v>
      </c>
      <c r="D9" s="78">
        <v>0.25</v>
      </c>
      <c r="E9" s="78">
        <v>0.25</v>
      </c>
    </row>
    <row r="10" spans="2:5" ht="12.95" customHeight="1" x14ac:dyDescent="0.2">
      <c r="B10" s="77" t="s">
        <v>28</v>
      </c>
      <c r="C10" s="77" t="s">
        <v>29</v>
      </c>
      <c r="D10" s="78">
        <v>0.12</v>
      </c>
      <c r="E10" s="78">
        <v>0.11</v>
      </c>
    </row>
    <row r="11" spans="2:5" ht="12.95" customHeight="1" x14ac:dyDescent="0.2">
      <c r="B11" s="10" t="s">
        <v>206</v>
      </c>
      <c r="C11" s="8" t="s">
        <v>207</v>
      </c>
      <c r="D11" s="78">
        <v>0.31</v>
      </c>
      <c r="E11" s="78">
        <v>0.32</v>
      </c>
    </row>
    <row r="12" spans="2:5" ht="12.95" customHeight="1" x14ac:dyDescent="0.2">
      <c r="B12" s="194" t="s">
        <v>31</v>
      </c>
      <c r="C12" s="195"/>
      <c r="D12" s="195"/>
      <c r="E12" s="196"/>
    </row>
    <row r="13" spans="2:5" ht="12.95" customHeight="1" x14ac:dyDescent="0.2">
      <c r="B13" s="48" t="s">
        <v>88</v>
      </c>
      <c r="C13" s="48" t="s">
        <v>89</v>
      </c>
      <c r="D13" s="78">
        <v>6.71</v>
      </c>
      <c r="E13" s="78">
        <v>6.45</v>
      </c>
    </row>
    <row r="14" spans="2:5" ht="12.95" customHeight="1" x14ac:dyDescent="0.2">
      <c r="B14" s="194" t="s">
        <v>51</v>
      </c>
      <c r="C14" s="195"/>
      <c r="D14" s="195"/>
      <c r="E14" s="196"/>
    </row>
    <row r="15" spans="2:5" ht="12.95" customHeight="1" x14ac:dyDescent="0.2">
      <c r="B15" s="77" t="s">
        <v>279</v>
      </c>
      <c r="C15" s="77" t="s">
        <v>280</v>
      </c>
      <c r="D15" s="78">
        <v>0.56000000000000005</v>
      </c>
      <c r="E15" s="78">
        <v>0.56000000000000005</v>
      </c>
    </row>
    <row r="16" spans="2:5" ht="12.95" customHeight="1" x14ac:dyDescent="0.2">
      <c r="B16" s="48" t="s">
        <v>139</v>
      </c>
      <c r="C16" s="48" t="s">
        <v>140</v>
      </c>
      <c r="D16" s="80">
        <v>0.32</v>
      </c>
      <c r="E16" s="105">
        <v>0.32</v>
      </c>
    </row>
    <row r="17" spans="2:8" ht="12.95" customHeight="1" x14ac:dyDescent="0.2">
      <c r="B17" s="194" t="s">
        <v>32</v>
      </c>
      <c r="C17" s="195"/>
      <c r="D17" s="195"/>
      <c r="E17" s="196"/>
      <c r="F17" s="35"/>
      <c r="G17" s="35"/>
      <c r="H17" s="37"/>
    </row>
    <row r="18" spans="2:8" ht="12.95" customHeight="1" x14ac:dyDescent="0.2">
      <c r="B18" s="8" t="s">
        <v>129</v>
      </c>
      <c r="C18" s="8" t="s">
        <v>130</v>
      </c>
      <c r="D18" s="104">
        <v>1.63</v>
      </c>
      <c r="E18" s="78">
        <v>1.66</v>
      </c>
      <c r="F18" s="35"/>
      <c r="G18" s="35"/>
      <c r="H18" s="37"/>
    </row>
    <row r="19" spans="2:8" ht="12.95" customHeight="1" x14ac:dyDescent="0.2">
      <c r="B19" s="81" t="s">
        <v>277</v>
      </c>
      <c r="C19" s="81" t="s">
        <v>278</v>
      </c>
      <c r="D19" s="82">
        <v>17</v>
      </c>
      <c r="E19" s="78">
        <v>17</v>
      </c>
      <c r="F19" s="35"/>
      <c r="G19" s="35"/>
      <c r="H19" s="37"/>
    </row>
    <row r="20" spans="2:8" ht="12.95" customHeight="1" x14ac:dyDescent="0.2">
      <c r="B20" s="194" t="s">
        <v>34</v>
      </c>
      <c r="C20" s="195"/>
      <c r="D20" s="195"/>
      <c r="E20" s="196"/>
      <c r="F20" s="35"/>
      <c r="G20" s="35"/>
      <c r="H20" s="37"/>
    </row>
    <row r="21" spans="2:8" ht="12.95" customHeight="1" x14ac:dyDescent="0.2">
      <c r="B21" s="81" t="s">
        <v>182</v>
      </c>
      <c r="C21" s="81" t="s">
        <v>183</v>
      </c>
      <c r="D21" s="82">
        <v>0.78</v>
      </c>
      <c r="E21" s="82">
        <v>0.78</v>
      </c>
    </row>
    <row r="22" spans="2:8" ht="12.95" customHeight="1" x14ac:dyDescent="0.2">
      <c r="B22" s="77" t="s">
        <v>36</v>
      </c>
      <c r="C22" s="77" t="s">
        <v>37</v>
      </c>
      <c r="D22" s="82">
        <v>8.42</v>
      </c>
      <c r="E22" s="82">
        <v>8.42</v>
      </c>
    </row>
    <row r="23" spans="2:8" ht="12.95" customHeight="1" x14ac:dyDescent="0.2">
      <c r="B23" s="194" t="s">
        <v>38</v>
      </c>
      <c r="C23" s="195"/>
      <c r="D23" s="195"/>
      <c r="E23" s="196"/>
    </row>
    <row r="24" spans="2:8" ht="12.95" customHeight="1" x14ac:dyDescent="0.2">
      <c r="B24" s="83" t="s">
        <v>228</v>
      </c>
      <c r="C24" s="83" t="s">
        <v>229</v>
      </c>
      <c r="D24" s="104">
        <v>8.4</v>
      </c>
      <c r="E24" s="82">
        <v>8.4</v>
      </c>
    </row>
    <row r="25" spans="2:8" ht="12.95" customHeight="1" x14ac:dyDescent="0.2">
      <c r="B25" s="46" t="s">
        <v>57</v>
      </c>
      <c r="C25" s="46" t="s">
        <v>58</v>
      </c>
      <c r="D25" s="82">
        <v>1.01</v>
      </c>
      <c r="E25" s="82">
        <v>1.01</v>
      </c>
    </row>
    <row r="26" spans="2:8" ht="12.95" customHeight="1" x14ac:dyDescent="0.2">
      <c r="B26" s="10" t="s">
        <v>39</v>
      </c>
      <c r="C26" s="8" t="s">
        <v>40</v>
      </c>
      <c r="D26" s="82">
        <v>11.5</v>
      </c>
      <c r="E26" s="82">
        <v>11.5</v>
      </c>
    </row>
    <row r="27" spans="2:8" ht="12.95" customHeight="1" x14ac:dyDescent="0.2">
      <c r="B27" s="46" t="s">
        <v>208</v>
      </c>
      <c r="C27" s="46" t="s">
        <v>194</v>
      </c>
      <c r="D27" s="82">
        <v>7</v>
      </c>
      <c r="E27" s="82">
        <v>7</v>
      </c>
    </row>
    <row r="28" spans="2:8" ht="12.95" customHeight="1" x14ac:dyDescent="0.2">
      <c r="B28" s="46" t="s">
        <v>154</v>
      </c>
      <c r="C28" s="46" t="s">
        <v>155</v>
      </c>
      <c r="D28" s="82">
        <v>11</v>
      </c>
      <c r="E28" s="82">
        <v>11</v>
      </c>
    </row>
    <row r="29" spans="2:8" ht="12.95" customHeight="1" x14ac:dyDescent="0.2">
      <c r="B29" s="194" t="s">
        <v>41</v>
      </c>
      <c r="C29" s="195"/>
      <c r="D29" s="195"/>
      <c r="E29" s="196"/>
    </row>
    <row r="30" spans="2:8" ht="12.95" customHeight="1" x14ac:dyDescent="0.2">
      <c r="B30" s="77" t="s">
        <v>232</v>
      </c>
      <c r="C30" s="77" t="s">
        <v>233</v>
      </c>
      <c r="D30" s="82">
        <v>0.28999999999999998</v>
      </c>
      <c r="E30" s="82">
        <v>0.28999999999999998</v>
      </c>
    </row>
    <row r="31" spans="2:8" ht="12.95" customHeight="1" x14ac:dyDescent="0.2">
      <c r="B31" s="46" t="s">
        <v>59</v>
      </c>
      <c r="C31" s="46" t="s">
        <v>60</v>
      </c>
      <c r="D31" s="82">
        <v>9.75</v>
      </c>
      <c r="E31" s="82">
        <v>9.75</v>
      </c>
    </row>
    <row r="32" spans="2:8" ht="12.95" customHeight="1" x14ac:dyDescent="0.2">
      <c r="B32" s="77" t="s">
        <v>93</v>
      </c>
      <c r="C32" s="77" t="s">
        <v>94</v>
      </c>
      <c r="D32" s="82">
        <v>1.1499999999999999</v>
      </c>
      <c r="E32" s="82">
        <v>1.1499999999999999</v>
      </c>
    </row>
    <row r="33" spans="2:5" ht="19.5" customHeight="1" x14ac:dyDescent="0.2">
      <c r="B33" s="199" t="s">
        <v>288</v>
      </c>
      <c r="C33" s="199"/>
      <c r="D33" s="199"/>
      <c r="E33" s="199"/>
    </row>
    <row r="34" spans="2:5" ht="24.75" customHeight="1" x14ac:dyDescent="0.2">
      <c r="B34" s="59" t="s">
        <v>43</v>
      </c>
      <c r="C34" s="59" t="s">
        <v>14</v>
      </c>
      <c r="D34" s="59" t="s">
        <v>47</v>
      </c>
      <c r="E34" s="59" t="s">
        <v>48</v>
      </c>
    </row>
    <row r="35" spans="2:5" ht="13.5" customHeight="1" x14ac:dyDescent="0.2">
      <c r="B35" s="194" t="s">
        <v>23</v>
      </c>
      <c r="C35" s="195"/>
      <c r="D35" s="195"/>
      <c r="E35" s="196"/>
    </row>
    <row r="36" spans="2:5" ht="13.5" customHeight="1" x14ac:dyDescent="0.2">
      <c r="B36" s="85" t="s">
        <v>135</v>
      </c>
      <c r="C36" s="85" t="s">
        <v>136</v>
      </c>
      <c r="D36" s="82" t="s">
        <v>61</v>
      </c>
      <c r="E36" s="82" t="s">
        <v>61</v>
      </c>
    </row>
    <row r="37" spans="2:5" ht="13.5" customHeight="1" x14ac:dyDescent="0.2">
      <c r="B37" s="85" t="s">
        <v>137</v>
      </c>
      <c r="C37" s="85" t="s">
        <v>138</v>
      </c>
      <c r="D37" s="86">
        <v>1</v>
      </c>
      <c r="E37" s="86">
        <v>1</v>
      </c>
    </row>
    <row r="38" spans="2:5" ht="13.5" customHeight="1" x14ac:dyDescent="0.2">
      <c r="B38" s="85" t="s">
        <v>141</v>
      </c>
      <c r="C38" s="85" t="s">
        <v>142</v>
      </c>
      <c r="D38" s="86">
        <v>0.85</v>
      </c>
      <c r="E38" s="86">
        <v>0.86</v>
      </c>
    </row>
    <row r="39" spans="2:5" ht="13.5" customHeight="1" x14ac:dyDescent="0.2">
      <c r="B39" s="87" t="s">
        <v>158</v>
      </c>
      <c r="C39" s="87" t="s">
        <v>159</v>
      </c>
      <c r="D39" s="88">
        <v>1</v>
      </c>
      <c r="E39" s="88">
        <v>1</v>
      </c>
    </row>
    <row r="40" spans="2:5" ht="13.5" customHeight="1" x14ac:dyDescent="0.2">
      <c r="B40" s="89" t="s">
        <v>174</v>
      </c>
      <c r="C40" s="89" t="s">
        <v>175</v>
      </c>
      <c r="D40" s="82" t="s">
        <v>61</v>
      </c>
      <c r="E40" s="82" t="s">
        <v>61</v>
      </c>
    </row>
    <row r="41" spans="2:5" ht="13.5" customHeight="1" x14ac:dyDescent="0.2">
      <c r="B41" s="81" t="s">
        <v>185</v>
      </c>
      <c r="C41" s="81" t="s">
        <v>186</v>
      </c>
      <c r="D41" s="90">
        <v>1</v>
      </c>
      <c r="E41" s="90">
        <v>1</v>
      </c>
    </row>
    <row r="42" spans="2:5" ht="13.5" customHeight="1" x14ac:dyDescent="0.2">
      <c r="B42" s="91" t="s">
        <v>187</v>
      </c>
      <c r="C42" s="91" t="s">
        <v>188</v>
      </c>
      <c r="D42" s="92">
        <v>1</v>
      </c>
      <c r="E42" s="92">
        <v>1</v>
      </c>
    </row>
    <row r="43" spans="2:5" ht="13.5" customHeight="1" x14ac:dyDescent="0.2">
      <c r="B43" s="77" t="s">
        <v>112</v>
      </c>
      <c r="C43" s="77" t="s">
        <v>113</v>
      </c>
      <c r="D43" s="92">
        <v>0.3</v>
      </c>
      <c r="E43" s="92">
        <v>0.3</v>
      </c>
    </row>
    <row r="44" spans="2:5" ht="13.5" customHeight="1" x14ac:dyDescent="0.2">
      <c r="B44" s="194" t="s">
        <v>31</v>
      </c>
      <c r="C44" s="195"/>
      <c r="D44" s="195"/>
      <c r="E44" s="196"/>
    </row>
    <row r="45" spans="2:5" ht="13.5" customHeight="1" x14ac:dyDescent="0.2">
      <c r="B45" s="77" t="s">
        <v>102</v>
      </c>
      <c r="C45" s="77" t="s">
        <v>103</v>
      </c>
      <c r="D45" s="78">
        <v>2.86</v>
      </c>
      <c r="E45" s="78">
        <v>2.86</v>
      </c>
    </row>
    <row r="46" spans="2:5" ht="13.5" customHeight="1" x14ac:dyDescent="0.2">
      <c r="B46" s="194" t="s">
        <v>51</v>
      </c>
      <c r="C46" s="195"/>
      <c r="D46" s="195"/>
      <c r="E46" s="196"/>
    </row>
    <row r="47" spans="2:5" ht="13.5" customHeight="1" x14ac:dyDescent="0.2">
      <c r="B47" s="77" t="s">
        <v>52</v>
      </c>
      <c r="C47" s="77" t="s">
        <v>53</v>
      </c>
      <c r="D47" s="93">
        <v>0.39</v>
      </c>
      <c r="E47" s="93">
        <v>0.39</v>
      </c>
    </row>
    <row r="48" spans="2:5" ht="13.5" customHeight="1" x14ac:dyDescent="0.2">
      <c r="B48" s="83" t="s">
        <v>215</v>
      </c>
      <c r="C48" s="83" t="s">
        <v>216</v>
      </c>
      <c r="D48" s="78">
        <v>0.42</v>
      </c>
      <c r="E48" s="78">
        <v>0.42</v>
      </c>
    </row>
    <row r="49" spans="2:5" ht="13.5" customHeight="1" x14ac:dyDescent="0.2">
      <c r="B49" s="10" t="s">
        <v>156</v>
      </c>
      <c r="C49" s="8" t="s">
        <v>157</v>
      </c>
      <c r="D49" s="93">
        <v>0.51</v>
      </c>
      <c r="E49" s="93">
        <v>0.51</v>
      </c>
    </row>
    <row r="50" spans="2:5" ht="13.5" customHeight="1" x14ac:dyDescent="0.2">
      <c r="B50" s="194" t="s">
        <v>54</v>
      </c>
      <c r="C50" s="195"/>
      <c r="D50" s="195"/>
      <c r="E50" s="196"/>
    </row>
    <row r="51" spans="2:5" ht="13.5" customHeight="1" x14ac:dyDescent="0.2">
      <c r="B51" s="77" t="s">
        <v>55</v>
      </c>
      <c r="C51" s="77" t="s">
        <v>56</v>
      </c>
      <c r="D51" s="82">
        <v>0.88</v>
      </c>
      <c r="E51" s="82">
        <v>0.88</v>
      </c>
    </row>
    <row r="52" spans="2:5" ht="13.5" customHeight="1" x14ac:dyDescent="0.2">
      <c r="B52" s="77" t="s">
        <v>86</v>
      </c>
      <c r="C52" s="77" t="s">
        <v>87</v>
      </c>
      <c r="D52" s="82">
        <v>0.9</v>
      </c>
      <c r="E52" s="82">
        <v>0.9</v>
      </c>
    </row>
    <row r="53" spans="2:5" ht="13.5" customHeight="1" x14ac:dyDescent="0.2">
      <c r="B53" s="77" t="s">
        <v>109</v>
      </c>
      <c r="C53" s="77" t="s">
        <v>110</v>
      </c>
      <c r="D53" s="82">
        <v>1.1499999999999999</v>
      </c>
      <c r="E53" s="82">
        <v>1.1499999999999999</v>
      </c>
    </row>
    <row r="54" spans="2:5" ht="13.5" customHeight="1" x14ac:dyDescent="0.2">
      <c r="B54" s="94" t="s">
        <v>62</v>
      </c>
      <c r="C54" s="77" t="s">
        <v>63</v>
      </c>
      <c r="D54" s="90">
        <v>0.72</v>
      </c>
      <c r="E54" s="90">
        <v>0.72</v>
      </c>
    </row>
    <row r="55" spans="2:5" ht="13.5" customHeight="1" x14ac:dyDescent="0.2">
      <c r="B55" s="77" t="s">
        <v>241</v>
      </c>
      <c r="C55" s="77" t="s">
        <v>242</v>
      </c>
      <c r="D55" s="78">
        <v>0.36</v>
      </c>
      <c r="E55" s="78">
        <v>0.36</v>
      </c>
    </row>
    <row r="56" spans="2:5" ht="13.5" customHeight="1" x14ac:dyDescent="0.2">
      <c r="B56" s="194" t="s">
        <v>64</v>
      </c>
      <c r="C56" s="195"/>
      <c r="D56" s="195"/>
      <c r="E56" s="196"/>
    </row>
    <row r="57" spans="2:5" ht="13.5" customHeight="1" x14ac:dyDescent="0.2">
      <c r="B57" s="77" t="s">
        <v>65</v>
      </c>
      <c r="C57" s="77" t="s">
        <v>66</v>
      </c>
      <c r="D57" s="82">
        <v>1</v>
      </c>
      <c r="E57" s="82">
        <v>1</v>
      </c>
    </row>
    <row r="58" spans="2:5" ht="13.5" customHeight="1" x14ac:dyDescent="0.2">
      <c r="B58" s="77" t="s">
        <v>117</v>
      </c>
      <c r="C58" s="77" t="s">
        <v>118</v>
      </c>
      <c r="D58" s="82">
        <v>1</v>
      </c>
      <c r="E58" s="82">
        <v>1</v>
      </c>
    </row>
    <row r="59" spans="2:5" ht="13.5" customHeight="1" x14ac:dyDescent="0.2">
      <c r="B59" s="85" t="s">
        <v>133</v>
      </c>
      <c r="C59" s="85" t="s">
        <v>134</v>
      </c>
      <c r="D59" s="82" t="s">
        <v>61</v>
      </c>
      <c r="E59" s="82" t="s">
        <v>61</v>
      </c>
    </row>
    <row r="60" spans="2:5" ht="13.5" customHeight="1" x14ac:dyDescent="0.2">
      <c r="B60" s="77" t="s">
        <v>152</v>
      </c>
      <c r="C60" s="77" t="s">
        <v>153</v>
      </c>
      <c r="D60" s="95">
        <v>0.32</v>
      </c>
      <c r="E60" s="95">
        <v>0.32</v>
      </c>
    </row>
    <row r="61" spans="2:5" ht="13.5" customHeight="1" x14ac:dyDescent="0.2">
      <c r="B61" s="77" t="s">
        <v>211</v>
      </c>
      <c r="C61" s="77" t="s">
        <v>212</v>
      </c>
      <c r="D61" s="78">
        <v>1</v>
      </c>
      <c r="E61" s="78">
        <v>1</v>
      </c>
    </row>
    <row r="62" spans="2:5" ht="13.5" customHeight="1" x14ac:dyDescent="0.2">
      <c r="B62" s="194" t="s">
        <v>32</v>
      </c>
      <c r="C62" s="195"/>
      <c r="D62" s="195"/>
      <c r="E62" s="196"/>
    </row>
    <row r="63" spans="2:5" ht="13.5" customHeight="1" x14ac:dyDescent="0.2">
      <c r="B63" s="77" t="s">
        <v>91</v>
      </c>
      <c r="C63" s="77" t="s">
        <v>92</v>
      </c>
      <c r="D63" s="96">
        <v>0.76</v>
      </c>
      <c r="E63" s="96">
        <v>0.76</v>
      </c>
    </row>
    <row r="64" spans="2:5" ht="13.5" customHeight="1" x14ac:dyDescent="0.2">
      <c r="B64" s="194" t="s">
        <v>34</v>
      </c>
      <c r="C64" s="195"/>
      <c r="D64" s="195"/>
      <c r="E64" s="196"/>
    </row>
    <row r="65" spans="2:5" ht="13.5" customHeight="1" x14ac:dyDescent="0.2">
      <c r="B65" s="77" t="s">
        <v>191</v>
      </c>
      <c r="C65" s="77" t="s">
        <v>192</v>
      </c>
      <c r="D65" s="82">
        <v>60</v>
      </c>
      <c r="E65" s="84">
        <v>60</v>
      </c>
    </row>
  </sheetData>
  <mergeCells count="16">
    <mergeCell ref="B64:E64"/>
    <mergeCell ref="B56:E56"/>
    <mergeCell ref="B46:E46"/>
    <mergeCell ref="B1:E1"/>
    <mergeCell ref="B3:E3"/>
    <mergeCell ref="B50:E50"/>
    <mergeCell ref="B33:E33"/>
    <mergeCell ref="B35:E35"/>
    <mergeCell ref="B20:E20"/>
    <mergeCell ref="B29:E29"/>
    <mergeCell ref="B23:E23"/>
    <mergeCell ref="B62:E62"/>
    <mergeCell ref="B17:E17"/>
    <mergeCell ref="B44:E44"/>
    <mergeCell ref="B14:E14"/>
    <mergeCell ref="B12:E12"/>
  </mergeCells>
  <pageMargins left="0" right="0" top="0" bottom="0"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rightToLeft="1" topLeftCell="A22" workbookViewId="0">
      <selection activeCell="B36" sqref="B36"/>
    </sheetView>
  </sheetViews>
  <sheetFormatPr defaultRowHeight="14.25" x14ac:dyDescent="0.2"/>
  <cols>
    <col min="1" max="1" width="1.25" customWidth="1"/>
    <col min="2" max="2" width="22.5" customWidth="1"/>
    <col min="3" max="3" width="11.375" customWidth="1"/>
    <col min="4" max="4" width="79.625" customWidth="1"/>
    <col min="188" max="188" width="23.25" customWidth="1"/>
    <col min="189" max="189" width="10.625" customWidth="1"/>
    <col min="190" max="190" width="9.375" customWidth="1"/>
    <col min="191" max="191" width="14.625" customWidth="1"/>
    <col min="192" max="192" width="12.75" customWidth="1"/>
    <col min="193" max="193" width="30.625" customWidth="1"/>
    <col min="444" max="444" width="23.25" customWidth="1"/>
    <col min="445" max="445" width="10.625" customWidth="1"/>
    <col min="446" max="446" width="9.375" customWidth="1"/>
    <col min="447" max="447" width="14.625" customWidth="1"/>
    <col min="448" max="448" width="12.75" customWidth="1"/>
    <col min="449" max="449" width="30.625" customWidth="1"/>
    <col min="700" max="700" width="23.25" customWidth="1"/>
    <col min="701" max="701" width="10.625" customWidth="1"/>
    <col min="702" max="702" width="9.375" customWidth="1"/>
    <col min="703" max="703" width="14.625" customWidth="1"/>
    <col min="704" max="704" width="12.75" customWidth="1"/>
    <col min="705" max="705" width="30.625" customWidth="1"/>
    <col min="956" max="956" width="23.25" customWidth="1"/>
    <col min="957" max="957" width="10.625" customWidth="1"/>
    <col min="958" max="958" width="9.375" customWidth="1"/>
    <col min="959" max="959" width="14.625" customWidth="1"/>
    <col min="960" max="960" width="12.75" customWidth="1"/>
    <col min="961" max="961" width="30.625" customWidth="1"/>
    <col min="1212" max="1212" width="23.25" customWidth="1"/>
    <col min="1213" max="1213" width="10.625" customWidth="1"/>
    <col min="1214" max="1214" width="9.375" customWidth="1"/>
    <col min="1215" max="1215" width="14.625" customWidth="1"/>
    <col min="1216" max="1216" width="12.75" customWidth="1"/>
    <col min="1217" max="1217" width="30.625" customWidth="1"/>
    <col min="1468" max="1468" width="23.25" customWidth="1"/>
    <col min="1469" max="1469" width="10.625" customWidth="1"/>
    <col min="1470" max="1470" width="9.375" customWidth="1"/>
    <col min="1471" max="1471" width="14.625" customWidth="1"/>
    <col min="1472" max="1472" width="12.75" customWidth="1"/>
    <col min="1473" max="1473" width="30.625" customWidth="1"/>
    <col min="1724" max="1724" width="23.25" customWidth="1"/>
    <col min="1725" max="1725" width="10.625" customWidth="1"/>
    <col min="1726" max="1726" width="9.375" customWidth="1"/>
    <col min="1727" max="1727" width="14.625" customWidth="1"/>
    <col min="1728" max="1728" width="12.75" customWidth="1"/>
    <col min="1729" max="1729" width="30.625" customWidth="1"/>
    <col min="1980" max="1980" width="23.25" customWidth="1"/>
    <col min="1981" max="1981" width="10.625" customWidth="1"/>
    <col min="1982" max="1982" width="9.375" customWidth="1"/>
    <col min="1983" max="1983" width="14.625" customWidth="1"/>
    <col min="1984" max="1984" width="12.75" customWidth="1"/>
    <col min="1985" max="1985" width="30.625" customWidth="1"/>
    <col min="2236" max="2236" width="23.25" customWidth="1"/>
    <col min="2237" max="2237" width="10.625" customWidth="1"/>
    <col min="2238" max="2238" width="9.375" customWidth="1"/>
    <col min="2239" max="2239" width="14.625" customWidth="1"/>
    <col min="2240" max="2240" width="12.75" customWidth="1"/>
    <col min="2241" max="2241" width="30.625" customWidth="1"/>
    <col min="2492" max="2492" width="23.25" customWidth="1"/>
    <col min="2493" max="2493" width="10.625" customWidth="1"/>
    <col min="2494" max="2494" width="9.375" customWidth="1"/>
    <col min="2495" max="2495" width="14.625" customWidth="1"/>
    <col min="2496" max="2496" width="12.75" customWidth="1"/>
    <col min="2497" max="2497" width="30.625" customWidth="1"/>
    <col min="2748" max="2748" width="23.25" customWidth="1"/>
    <col min="2749" max="2749" width="10.625" customWidth="1"/>
    <col min="2750" max="2750" width="9.375" customWidth="1"/>
    <col min="2751" max="2751" width="14.625" customWidth="1"/>
    <col min="2752" max="2752" width="12.75" customWidth="1"/>
    <col min="2753" max="2753" width="30.625" customWidth="1"/>
    <col min="3004" max="3004" width="23.25" customWidth="1"/>
    <col min="3005" max="3005" width="10.625" customWidth="1"/>
    <col min="3006" max="3006" width="9.375" customWidth="1"/>
    <col min="3007" max="3007" width="14.625" customWidth="1"/>
    <col min="3008" max="3008" width="12.75" customWidth="1"/>
    <col min="3009" max="3009" width="30.625" customWidth="1"/>
    <col min="3260" max="3260" width="23.25" customWidth="1"/>
    <col min="3261" max="3261" width="10.625" customWidth="1"/>
    <col min="3262" max="3262" width="9.375" customWidth="1"/>
    <col min="3263" max="3263" width="14.625" customWidth="1"/>
    <col min="3264" max="3264" width="12.75" customWidth="1"/>
    <col min="3265" max="3265" width="30.625" customWidth="1"/>
    <col min="3516" max="3516" width="23.25" customWidth="1"/>
    <col min="3517" max="3517" width="10.625" customWidth="1"/>
    <col min="3518" max="3518" width="9.375" customWidth="1"/>
    <col min="3519" max="3519" width="14.625" customWidth="1"/>
    <col min="3520" max="3520" width="12.75" customWidth="1"/>
    <col min="3521" max="3521" width="30.625" customWidth="1"/>
    <col min="3772" max="3772" width="23.25" customWidth="1"/>
    <col min="3773" max="3773" width="10.625" customWidth="1"/>
    <col min="3774" max="3774" width="9.375" customWidth="1"/>
    <col min="3775" max="3775" width="14.625" customWidth="1"/>
    <col min="3776" max="3776" width="12.75" customWidth="1"/>
    <col min="3777" max="3777" width="30.625" customWidth="1"/>
    <col min="4028" max="4028" width="23.25" customWidth="1"/>
    <col min="4029" max="4029" width="10.625" customWidth="1"/>
    <col min="4030" max="4030" width="9.375" customWidth="1"/>
    <col min="4031" max="4031" width="14.625" customWidth="1"/>
    <col min="4032" max="4032" width="12.75" customWidth="1"/>
    <col min="4033" max="4033" width="30.625" customWidth="1"/>
    <col min="4284" max="4284" width="23.25" customWidth="1"/>
    <col min="4285" max="4285" width="10.625" customWidth="1"/>
    <col min="4286" max="4286" width="9.375" customWidth="1"/>
    <col min="4287" max="4287" width="14.625" customWidth="1"/>
    <col min="4288" max="4288" width="12.75" customWidth="1"/>
    <col min="4289" max="4289" width="30.625" customWidth="1"/>
    <col min="4540" max="4540" width="23.25" customWidth="1"/>
    <col min="4541" max="4541" width="10.625" customWidth="1"/>
    <col min="4542" max="4542" width="9.375" customWidth="1"/>
    <col min="4543" max="4543" width="14.625" customWidth="1"/>
    <col min="4544" max="4544" width="12.75" customWidth="1"/>
    <col min="4545" max="4545" width="30.625" customWidth="1"/>
    <col min="4796" max="4796" width="23.25" customWidth="1"/>
    <col min="4797" max="4797" width="10.625" customWidth="1"/>
    <col min="4798" max="4798" width="9.375" customWidth="1"/>
    <col min="4799" max="4799" width="14.625" customWidth="1"/>
    <col min="4800" max="4800" width="12.75" customWidth="1"/>
    <col min="4801" max="4801" width="30.625" customWidth="1"/>
    <col min="5052" max="5052" width="23.25" customWidth="1"/>
    <col min="5053" max="5053" width="10.625" customWidth="1"/>
    <col min="5054" max="5054" width="9.375" customWidth="1"/>
    <col min="5055" max="5055" width="14.625" customWidth="1"/>
    <col min="5056" max="5056" width="12.75" customWidth="1"/>
    <col min="5057" max="5057" width="30.625" customWidth="1"/>
    <col min="5308" max="5308" width="23.25" customWidth="1"/>
    <col min="5309" max="5309" width="10.625" customWidth="1"/>
    <col min="5310" max="5310" width="9.375" customWidth="1"/>
    <col min="5311" max="5311" width="14.625" customWidth="1"/>
    <col min="5312" max="5312" width="12.75" customWidth="1"/>
    <col min="5313" max="5313" width="30.625" customWidth="1"/>
    <col min="5564" max="5564" width="23.25" customWidth="1"/>
    <col min="5565" max="5565" width="10.625" customWidth="1"/>
    <col min="5566" max="5566" width="9.375" customWidth="1"/>
    <col min="5567" max="5567" width="14.625" customWidth="1"/>
    <col min="5568" max="5568" width="12.75" customWidth="1"/>
    <col min="5569" max="5569" width="30.625" customWidth="1"/>
    <col min="5820" max="5820" width="23.25" customWidth="1"/>
    <col min="5821" max="5821" width="10.625" customWidth="1"/>
    <col min="5822" max="5822" width="9.375" customWidth="1"/>
    <col min="5823" max="5823" width="14.625" customWidth="1"/>
    <col min="5824" max="5824" width="12.75" customWidth="1"/>
    <col min="5825" max="5825" width="30.625" customWidth="1"/>
    <col min="6076" max="6076" width="23.25" customWidth="1"/>
    <col min="6077" max="6077" width="10.625" customWidth="1"/>
    <col min="6078" max="6078" width="9.375" customWidth="1"/>
    <col min="6079" max="6079" width="14.625" customWidth="1"/>
    <col min="6080" max="6080" width="12.75" customWidth="1"/>
    <col min="6081" max="6081" width="30.625" customWidth="1"/>
    <col min="6332" max="6332" width="23.25" customWidth="1"/>
    <col min="6333" max="6333" width="10.625" customWidth="1"/>
    <col min="6334" max="6334" width="9.375" customWidth="1"/>
    <col min="6335" max="6335" width="14.625" customWidth="1"/>
    <col min="6336" max="6336" width="12.75" customWidth="1"/>
    <col min="6337" max="6337" width="30.625" customWidth="1"/>
    <col min="6588" max="6588" width="23.25" customWidth="1"/>
    <col min="6589" max="6589" width="10.625" customWidth="1"/>
    <col min="6590" max="6590" width="9.375" customWidth="1"/>
    <col min="6591" max="6591" width="14.625" customWidth="1"/>
    <col min="6592" max="6592" width="12.75" customWidth="1"/>
    <col min="6593" max="6593" width="30.625" customWidth="1"/>
    <col min="6844" max="6844" width="23.25" customWidth="1"/>
    <col min="6845" max="6845" width="10.625" customWidth="1"/>
    <col min="6846" max="6846" width="9.375" customWidth="1"/>
    <col min="6847" max="6847" width="14.625" customWidth="1"/>
    <col min="6848" max="6848" width="12.75" customWidth="1"/>
    <col min="6849" max="6849" width="30.625" customWidth="1"/>
    <col min="7100" max="7100" width="23.25" customWidth="1"/>
    <col min="7101" max="7101" width="10.625" customWidth="1"/>
    <col min="7102" max="7102" width="9.375" customWidth="1"/>
    <col min="7103" max="7103" width="14.625" customWidth="1"/>
    <col min="7104" max="7104" width="12.75" customWidth="1"/>
    <col min="7105" max="7105" width="30.625" customWidth="1"/>
    <col min="7356" max="7356" width="23.25" customWidth="1"/>
    <col min="7357" max="7357" width="10.625" customWidth="1"/>
    <col min="7358" max="7358" width="9.375" customWidth="1"/>
    <col min="7359" max="7359" width="14.625" customWidth="1"/>
    <col min="7360" max="7360" width="12.75" customWidth="1"/>
    <col min="7361" max="7361" width="30.625" customWidth="1"/>
    <col min="7612" max="7612" width="23.25" customWidth="1"/>
    <col min="7613" max="7613" width="10.625" customWidth="1"/>
    <col min="7614" max="7614" width="9.375" customWidth="1"/>
    <col min="7615" max="7615" width="14.625" customWidth="1"/>
    <col min="7616" max="7616" width="12.75" customWidth="1"/>
    <col min="7617" max="7617" width="30.625" customWidth="1"/>
    <col min="7868" max="7868" width="23.25" customWidth="1"/>
    <col min="7869" max="7869" width="10.625" customWidth="1"/>
    <col min="7870" max="7870" width="9.375" customWidth="1"/>
    <col min="7871" max="7871" width="14.625" customWidth="1"/>
    <col min="7872" max="7872" width="12.75" customWidth="1"/>
    <col min="7873" max="7873" width="30.625" customWidth="1"/>
    <col min="8124" max="8124" width="23.25" customWidth="1"/>
    <col min="8125" max="8125" width="10.625" customWidth="1"/>
    <col min="8126" max="8126" width="9.375" customWidth="1"/>
    <col min="8127" max="8127" width="14.625" customWidth="1"/>
    <col min="8128" max="8128" width="12.75" customWidth="1"/>
    <col min="8129" max="8129" width="30.625" customWidth="1"/>
    <col min="8380" max="8380" width="23.25" customWidth="1"/>
    <col min="8381" max="8381" width="10.625" customWidth="1"/>
    <col min="8382" max="8382" width="9.375" customWidth="1"/>
    <col min="8383" max="8383" width="14.625" customWidth="1"/>
    <col min="8384" max="8384" width="12.75" customWidth="1"/>
    <col min="8385" max="8385" width="30.625" customWidth="1"/>
    <col min="8636" max="8636" width="23.25" customWidth="1"/>
    <col min="8637" max="8637" width="10.625" customWidth="1"/>
    <col min="8638" max="8638" width="9.375" customWidth="1"/>
    <col min="8639" max="8639" width="14.625" customWidth="1"/>
    <col min="8640" max="8640" width="12.75" customWidth="1"/>
    <col min="8641" max="8641" width="30.625" customWidth="1"/>
    <col min="8892" max="8892" width="23.25" customWidth="1"/>
    <col min="8893" max="8893" width="10.625" customWidth="1"/>
    <col min="8894" max="8894" width="9.375" customWidth="1"/>
    <col min="8895" max="8895" width="14.625" customWidth="1"/>
    <col min="8896" max="8896" width="12.75" customWidth="1"/>
    <col min="8897" max="8897" width="30.625" customWidth="1"/>
    <col min="9148" max="9148" width="23.25" customWidth="1"/>
    <col min="9149" max="9149" width="10.625" customWidth="1"/>
    <col min="9150" max="9150" width="9.375" customWidth="1"/>
    <col min="9151" max="9151" width="14.625" customWidth="1"/>
    <col min="9152" max="9152" width="12.75" customWidth="1"/>
    <col min="9153" max="9153" width="30.625" customWidth="1"/>
    <col min="9404" max="9404" width="23.25" customWidth="1"/>
    <col min="9405" max="9405" width="10.625" customWidth="1"/>
    <col min="9406" max="9406" width="9.375" customWidth="1"/>
    <col min="9407" max="9407" width="14.625" customWidth="1"/>
    <col min="9408" max="9408" width="12.75" customWidth="1"/>
    <col min="9409" max="9409" width="30.625" customWidth="1"/>
    <col min="9660" max="9660" width="23.25" customWidth="1"/>
    <col min="9661" max="9661" width="10.625" customWidth="1"/>
    <col min="9662" max="9662" width="9.375" customWidth="1"/>
    <col min="9663" max="9663" width="14.625" customWidth="1"/>
    <col min="9664" max="9664" width="12.75" customWidth="1"/>
    <col min="9665" max="9665" width="30.625" customWidth="1"/>
    <col min="9916" max="9916" width="23.25" customWidth="1"/>
    <col min="9917" max="9917" width="10.625" customWidth="1"/>
    <col min="9918" max="9918" width="9.375" customWidth="1"/>
    <col min="9919" max="9919" width="14.625" customWidth="1"/>
    <col min="9920" max="9920" width="12.75" customWidth="1"/>
    <col min="9921" max="9921" width="30.625" customWidth="1"/>
    <col min="10172" max="10172" width="23.25" customWidth="1"/>
    <col min="10173" max="10173" width="10.625" customWidth="1"/>
    <col min="10174" max="10174" width="9.375" customWidth="1"/>
    <col min="10175" max="10175" width="14.625" customWidth="1"/>
    <col min="10176" max="10176" width="12.75" customWidth="1"/>
    <col min="10177" max="10177" width="30.625" customWidth="1"/>
    <col min="10428" max="10428" width="23.25" customWidth="1"/>
    <col min="10429" max="10429" width="10.625" customWidth="1"/>
    <col min="10430" max="10430" width="9.375" customWidth="1"/>
    <col min="10431" max="10431" width="14.625" customWidth="1"/>
    <col min="10432" max="10432" width="12.75" customWidth="1"/>
    <col min="10433" max="10433" width="30.625" customWidth="1"/>
    <col min="10684" max="10684" width="23.25" customWidth="1"/>
    <col min="10685" max="10685" width="10.625" customWidth="1"/>
    <col min="10686" max="10686" width="9.375" customWidth="1"/>
    <col min="10687" max="10687" width="14.625" customWidth="1"/>
    <col min="10688" max="10688" width="12.75" customWidth="1"/>
    <col min="10689" max="10689" width="30.625" customWidth="1"/>
    <col min="10940" max="10940" width="23.25" customWidth="1"/>
    <col min="10941" max="10941" width="10.625" customWidth="1"/>
    <col min="10942" max="10942" width="9.375" customWidth="1"/>
    <col min="10943" max="10943" width="14.625" customWidth="1"/>
    <col min="10944" max="10944" width="12.75" customWidth="1"/>
    <col min="10945" max="10945" width="30.625" customWidth="1"/>
    <col min="11196" max="11196" width="23.25" customWidth="1"/>
    <col min="11197" max="11197" width="10.625" customWidth="1"/>
    <col min="11198" max="11198" width="9.375" customWidth="1"/>
    <col min="11199" max="11199" width="14.625" customWidth="1"/>
    <col min="11200" max="11200" width="12.75" customWidth="1"/>
    <col min="11201" max="11201" width="30.625" customWidth="1"/>
    <col min="11452" max="11452" width="23.25" customWidth="1"/>
    <col min="11453" max="11453" width="10.625" customWidth="1"/>
    <col min="11454" max="11454" width="9.375" customWidth="1"/>
    <col min="11455" max="11455" width="14.625" customWidth="1"/>
    <col min="11456" max="11456" width="12.75" customWidth="1"/>
    <col min="11457" max="11457" width="30.625" customWidth="1"/>
    <col min="11708" max="11708" width="23.25" customWidth="1"/>
    <col min="11709" max="11709" width="10.625" customWidth="1"/>
    <col min="11710" max="11710" width="9.375" customWidth="1"/>
    <col min="11711" max="11711" width="14.625" customWidth="1"/>
    <col min="11712" max="11712" width="12.75" customWidth="1"/>
    <col min="11713" max="11713" width="30.625" customWidth="1"/>
    <col min="11964" max="11964" width="23.25" customWidth="1"/>
    <col min="11965" max="11965" width="10.625" customWidth="1"/>
    <col min="11966" max="11966" width="9.375" customWidth="1"/>
    <col min="11967" max="11967" width="14.625" customWidth="1"/>
    <col min="11968" max="11968" width="12.75" customWidth="1"/>
    <col min="11969" max="11969" width="30.625" customWidth="1"/>
    <col min="12220" max="12220" width="23.25" customWidth="1"/>
    <col min="12221" max="12221" width="10.625" customWidth="1"/>
    <col min="12222" max="12222" width="9.375" customWidth="1"/>
    <col min="12223" max="12223" width="14.625" customWidth="1"/>
    <col min="12224" max="12224" width="12.75" customWidth="1"/>
    <col min="12225" max="12225" width="30.625" customWidth="1"/>
    <col min="12476" max="12476" width="23.25" customWidth="1"/>
    <col min="12477" max="12477" width="10.625" customWidth="1"/>
    <col min="12478" max="12478" width="9.375" customWidth="1"/>
    <col min="12479" max="12479" width="14.625" customWidth="1"/>
    <col min="12480" max="12480" width="12.75" customWidth="1"/>
    <col min="12481" max="12481" width="30.625" customWidth="1"/>
    <col min="12732" max="12732" width="23.25" customWidth="1"/>
    <col min="12733" max="12733" width="10.625" customWidth="1"/>
    <col min="12734" max="12734" width="9.375" customWidth="1"/>
    <col min="12735" max="12735" width="14.625" customWidth="1"/>
    <col min="12736" max="12736" width="12.75" customWidth="1"/>
    <col min="12737" max="12737" width="30.625" customWidth="1"/>
    <col min="12988" max="12988" width="23.25" customWidth="1"/>
    <col min="12989" max="12989" width="10.625" customWidth="1"/>
    <col min="12990" max="12990" width="9.375" customWidth="1"/>
    <col min="12991" max="12991" width="14.625" customWidth="1"/>
    <col min="12992" max="12992" width="12.75" customWidth="1"/>
    <col min="12993" max="12993" width="30.625" customWidth="1"/>
    <col min="13244" max="13244" width="23.25" customWidth="1"/>
    <col min="13245" max="13245" width="10.625" customWidth="1"/>
    <col min="13246" max="13246" width="9.375" customWidth="1"/>
    <col min="13247" max="13247" width="14.625" customWidth="1"/>
    <col min="13248" max="13248" width="12.75" customWidth="1"/>
    <col min="13249" max="13249" width="30.625" customWidth="1"/>
    <col min="13500" max="13500" width="23.25" customWidth="1"/>
    <col min="13501" max="13501" width="10.625" customWidth="1"/>
    <col min="13502" max="13502" width="9.375" customWidth="1"/>
    <col min="13503" max="13503" width="14.625" customWidth="1"/>
    <col min="13504" max="13504" width="12.75" customWidth="1"/>
    <col min="13505" max="13505" width="30.625" customWidth="1"/>
    <col min="13756" max="13756" width="23.25" customWidth="1"/>
    <col min="13757" max="13757" width="10.625" customWidth="1"/>
    <col min="13758" max="13758" width="9.375" customWidth="1"/>
    <col min="13759" max="13759" width="14.625" customWidth="1"/>
    <col min="13760" max="13760" width="12.75" customWidth="1"/>
    <col min="13761" max="13761" width="30.625" customWidth="1"/>
    <col min="14012" max="14012" width="23.25" customWidth="1"/>
    <col min="14013" max="14013" width="10.625" customWidth="1"/>
    <col min="14014" max="14014" width="9.375" customWidth="1"/>
    <col min="14015" max="14015" width="14.625" customWidth="1"/>
    <col min="14016" max="14016" width="12.75" customWidth="1"/>
    <col min="14017" max="14017" width="30.625" customWidth="1"/>
    <col min="14268" max="14268" width="23.25" customWidth="1"/>
    <col min="14269" max="14269" width="10.625" customWidth="1"/>
    <col min="14270" max="14270" width="9.375" customWidth="1"/>
    <col min="14271" max="14271" width="14.625" customWidth="1"/>
    <col min="14272" max="14272" width="12.75" customWidth="1"/>
    <col min="14273" max="14273" width="30.625" customWidth="1"/>
    <col min="14524" max="14524" width="23.25" customWidth="1"/>
    <col min="14525" max="14525" width="10.625" customWidth="1"/>
    <col min="14526" max="14526" width="9.375" customWidth="1"/>
    <col min="14527" max="14527" width="14.625" customWidth="1"/>
    <col min="14528" max="14528" width="12.75" customWidth="1"/>
    <col min="14529" max="14529" width="30.625" customWidth="1"/>
    <col min="14780" max="14780" width="23.25" customWidth="1"/>
    <col min="14781" max="14781" width="10.625" customWidth="1"/>
    <col min="14782" max="14782" width="9.375" customWidth="1"/>
    <col min="14783" max="14783" width="14.625" customWidth="1"/>
    <col min="14784" max="14784" width="12.75" customWidth="1"/>
    <col min="14785" max="14785" width="30.625" customWidth="1"/>
    <col min="15036" max="15036" width="23.25" customWidth="1"/>
    <col min="15037" max="15037" width="10.625" customWidth="1"/>
    <col min="15038" max="15038" width="9.375" customWidth="1"/>
    <col min="15039" max="15039" width="14.625" customWidth="1"/>
    <col min="15040" max="15040" width="12.75" customWidth="1"/>
    <col min="15041" max="15041" width="30.625" customWidth="1"/>
    <col min="15292" max="15292" width="23.25" customWidth="1"/>
    <col min="15293" max="15293" width="10.625" customWidth="1"/>
    <col min="15294" max="15294" width="9.375" customWidth="1"/>
    <col min="15295" max="15295" width="14.625" customWidth="1"/>
    <col min="15296" max="15296" width="12.75" customWidth="1"/>
    <col min="15297" max="15297" width="30.625" customWidth="1"/>
    <col min="15548" max="15548" width="23.25" customWidth="1"/>
    <col min="15549" max="15549" width="10.625" customWidth="1"/>
    <col min="15550" max="15550" width="9.375" customWidth="1"/>
    <col min="15551" max="15551" width="14.625" customWidth="1"/>
    <col min="15552" max="15552" width="12.75" customWidth="1"/>
    <col min="15553" max="15553" width="30.625" customWidth="1"/>
    <col min="15804" max="15804" width="23.25" customWidth="1"/>
    <col min="15805" max="15805" width="10.625" customWidth="1"/>
    <col min="15806" max="15806" width="9.375" customWidth="1"/>
    <col min="15807" max="15807" width="14.625" customWidth="1"/>
    <col min="15808" max="15808" width="12.75" customWidth="1"/>
    <col min="15809" max="15809" width="30.625" customWidth="1"/>
    <col min="16060" max="16060" width="23.25" customWidth="1"/>
    <col min="16061" max="16061" width="10.625" customWidth="1"/>
    <col min="16062" max="16062" width="9.375" customWidth="1"/>
    <col min="16063" max="16063" width="14.625" customWidth="1"/>
    <col min="16064" max="16064" width="12.75" customWidth="1"/>
    <col min="16065" max="16065" width="30.625" customWidth="1"/>
  </cols>
  <sheetData>
    <row r="1" spans="1:4" s="18" customFormat="1" ht="21" customHeight="1" x14ac:dyDescent="0.2">
      <c r="A1" s="22"/>
      <c r="B1" s="200" t="s">
        <v>202</v>
      </c>
      <c r="C1" s="200"/>
      <c r="D1" s="200"/>
    </row>
    <row r="2" spans="1:4" s="38" customFormat="1" ht="21.75" customHeight="1" x14ac:dyDescent="0.2">
      <c r="B2" s="64" t="s">
        <v>43</v>
      </c>
      <c r="C2" s="51" t="s">
        <v>104</v>
      </c>
      <c r="D2" s="64" t="s">
        <v>105</v>
      </c>
    </row>
    <row r="3" spans="1:4" ht="44.25" customHeight="1" x14ac:dyDescent="0.2">
      <c r="B3" s="19" t="s">
        <v>67</v>
      </c>
      <c r="C3" s="52">
        <v>42191</v>
      </c>
      <c r="D3" s="53" t="s">
        <v>265</v>
      </c>
    </row>
    <row r="4" spans="1:4" ht="44.25" customHeight="1" x14ac:dyDescent="0.2">
      <c r="B4" s="19" t="s">
        <v>68</v>
      </c>
      <c r="C4" s="52">
        <v>42191</v>
      </c>
      <c r="D4" s="53" t="s">
        <v>264</v>
      </c>
    </row>
    <row r="5" spans="1:4" ht="34.5" customHeight="1" x14ac:dyDescent="0.2">
      <c r="B5" s="19" t="s">
        <v>69</v>
      </c>
      <c r="C5" s="52">
        <v>42191</v>
      </c>
      <c r="D5" s="53" t="s">
        <v>219</v>
      </c>
    </row>
    <row r="6" spans="1:4" ht="33.75" customHeight="1" x14ac:dyDescent="0.2">
      <c r="B6" s="19" t="s">
        <v>70</v>
      </c>
      <c r="C6" s="52">
        <v>42222</v>
      </c>
      <c r="D6" s="53" t="s">
        <v>263</v>
      </c>
    </row>
    <row r="7" spans="1:4" ht="33" customHeight="1" x14ac:dyDescent="0.2">
      <c r="B7" s="19" t="s">
        <v>71</v>
      </c>
      <c r="C7" s="52">
        <v>42564</v>
      </c>
      <c r="D7" s="53" t="s">
        <v>260</v>
      </c>
    </row>
    <row r="8" spans="1:4" ht="33.75" customHeight="1" x14ac:dyDescent="0.2">
      <c r="B8" s="19" t="s">
        <v>79</v>
      </c>
      <c r="C8" s="52">
        <v>42922</v>
      </c>
      <c r="D8" s="53" t="s">
        <v>262</v>
      </c>
    </row>
    <row r="9" spans="1:4" ht="33" customHeight="1" x14ac:dyDescent="0.2">
      <c r="B9" s="19" t="s">
        <v>80</v>
      </c>
      <c r="C9" s="52">
        <v>42922</v>
      </c>
      <c r="D9" s="53" t="s">
        <v>259</v>
      </c>
    </row>
    <row r="10" spans="1:4" ht="25.5" customHeight="1" x14ac:dyDescent="0.2">
      <c r="B10" s="19" t="s">
        <v>81</v>
      </c>
      <c r="C10" s="52">
        <v>42953</v>
      </c>
      <c r="D10" s="53" t="s">
        <v>221</v>
      </c>
    </row>
    <row r="11" spans="1:4" ht="33.75" customHeight="1" x14ac:dyDescent="0.2">
      <c r="B11" s="19" t="s">
        <v>82</v>
      </c>
      <c r="C11" s="52">
        <v>42953</v>
      </c>
      <c r="D11" s="53" t="s">
        <v>266</v>
      </c>
    </row>
    <row r="12" spans="1:4" ht="32.25" customHeight="1" x14ac:dyDescent="0.2">
      <c r="B12" s="19" t="s">
        <v>75</v>
      </c>
      <c r="C12" s="52">
        <v>42953</v>
      </c>
      <c r="D12" s="53" t="s">
        <v>261</v>
      </c>
    </row>
    <row r="13" spans="1:4" ht="25.5" customHeight="1" x14ac:dyDescent="0.2">
      <c r="B13" s="19" t="s">
        <v>76</v>
      </c>
      <c r="C13" s="52">
        <v>42953</v>
      </c>
      <c r="D13" s="53" t="s">
        <v>220</v>
      </c>
    </row>
    <row r="14" spans="1:4" ht="36" customHeight="1" x14ac:dyDescent="0.2">
      <c r="B14" s="19" t="s">
        <v>77</v>
      </c>
      <c r="C14" s="52">
        <v>42953</v>
      </c>
      <c r="D14" s="53" t="s">
        <v>267</v>
      </c>
    </row>
    <row r="15" spans="1:4" ht="35.25" customHeight="1" x14ac:dyDescent="0.2">
      <c r="B15" s="19" t="s">
        <v>83</v>
      </c>
      <c r="C15" s="52">
        <v>42953</v>
      </c>
      <c r="D15" s="53" t="s">
        <v>270</v>
      </c>
    </row>
    <row r="16" spans="1:4" ht="34.5" customHeight="1" x14ac:dyDescent="0.2">
      <c r="B16" s="19" t="s">
        <v>74</v>
      </c>
      <c r="C16" s="52">
        <v>42799</v>
      </c>
      <c r="D16" s="53" t="s">
        <v>193</v>
      </c>
    </row>
    <row r="17" spans="2:4" ht="34.5" customHeight="1" x14ac:dyDescent="0.2">
      <c r="B17" s="19" t="s">
        <v>72</v>
      </c>
      <c r="C17" s="52">
        <v>42591</v>
      </c>
      <c r="D17" s="53" t="s">
        <v>222</v>
      </c>
    </row>
    <row r="18" spans="2:4" ht="29.25" customHeight="1" x14ac:dyDescent="0.2">
      <c r="B18" s="54" t="s">
        <v>180</v>
      </c>
      <c r="C18" s="55">
        <v>43285</v>
      </c>
      <c r="D18" s="53" t="s">
        <v>258</v>
      </c>
    </row>
    <row r="19" spans="2:4" ht="26.25" customHeight="1" x14ac:dyDescent="0.2">
      <c r="B19" s="54" t="s">
        <v>200</v>
      </c>
      <c r="C19" s="55">
        <v>43285</v>
      </c>
      <c r="D19" s="53" t="s">
        <v>198</v>
      </c>
    </row>
    <row r="20" spans="2:4" ht="33" customHeight="1" x14ac:dyDescent="0.2">
      <c r="B20" s="56" t="s">
        <v>73</v>
      </c>
      <c r="C20" s="52">
        <v>42740</v>
      </c>
      <c r="D20" s="53" t="s">
        <v>201</v>
      </c>
    </row>
    <row r="21" spans="2:4" ht="34.5" customHeight="1" x14ac:dyDescent="0.2">
      <c r="B21" s="20" t="s">
        <v>111</v>
      </c>
      <c r="C21" s="52">
        <v>43237</v>
      </c>
      <c r="D21" s="53" t="s">
        <v>199</v>
      </c>
    </row>
    <row r="22" spans="2:4" ht="50.25" customHeight="1" x14ac:dyDescent="0.2">
      <c r="B22" s="20" t="s">
        <v>204</v>
      </c>
      <c r="C22" s="52">
        <v>43075</v>
      </c>
      <c r="D22" s="53" t="s">
        <v>218</v>
      </c>
    </row>
    <row r="23" spans="2:4" ht="50.25" customHeight="1" x14ac:dyDescent="0.2">
      <c r="B23" s="20" t="s">
        <v>203</v>
      </c>
      <c r="C23" s="52">
        <v>43121</v>
      </c>
      <c r="D23" s="53" t="s">
        <v>217</v>
      </c>
    </row>
    <row r="24" spans="2:4" ht="21.95" customHeight="1" x14ac:dyDescent="0.2">
      <c r="B24" s="20" t="s">
        <v>181</v>
      </c>
      <c r="C24" s="52">
        <v>43320</v>
      </c>
      <c r="D24" s="53" t="s">
        <v>160</v>
      </c>
    </row>
    <row r="25" spans="2:4" ht="21.95" customHeight="1" x14ac:dyDescent="0.2">
      <c r="B25" s="20" t="s">
        <v>161</v>
      </c>
      <c r="C25" s="52">
        <v>43320</v>
      </c>
      <c r="D25" s="53" t="s">
        <v>162</v>
      </c>
    </row>
    <row r="26" spans="2:4" ht="21.95" customHeight="1" x14ac:dyDescent="0.2">
      <c r="B26" s="20" t="s">
        <v>195</v>
      </c>
      <c r="C26" s="52">
        <v>43320</v>
      </c>
      <c r="D26" s="53" t="s">
        <v>163</v>
      </c>
    </row>
    <row r="27" spans="2:4" ht="21.95" customHeight="1" x14ac:dyDescent="0.2">
      <c r="B27" s="20" t="s">
        <v>164</v>
      </c>
      <c r="C27" s="52">
        <v>43320</v>
      </c>
      <c r="D27" s="53" t="s">
        <v>165</v>
      </c>
    </row>
    <row r="28" spans="2:4" ht="16.5" customHeight="1" x14ac:dyDescent="0.2">
      <c r="B28" s="20" t="s">
        <v>166</v>
      </c>
      <c r="C28" s="52">
        <v>43320</v>
      </c>
      <c r="D28" s="53" t="s">
        <v>167</v>
      </c>
    </row>
    <row r="29" spans="2:4" ht="19.5" customHeight="1" x14ac:dyDescent="0.2">
      <c r="B29" s="20" t="s">
        <v>168</v>
      </c>
      <c r="C29" s="52">
        <v>43320</v>
      </c>
      <c r="D29" s="53" t="s">
        <v>170</v>
      </c>
    </row>
    <row r="30" spans="2:4" ht="18.75" customHeight="1" x14ac:dyDescent="0.2">
      <c r="B30" s="8" t="s">
        <v>169</v>
      </c>
      <c r="C30" s="52">
        <v>43320</v>
      </c>
      <c r="D30" s="53" t="s">
        <v>171</v>
      </c>
    </row>
    <row r="31" spans="2:4" ht="18.75" customHeight="1" x14ac:dyDescent="0.2">
      <c r="B31" s="20" t="s">
        <v>172</v>
      </c>
      <c r="C31" s="52">
        <v>43320</v>
      </c>
      <c r="D31" s="53" t="s">
        <v>268</v>
      </c>
    </row>
    <row r="32" spans="2:4" ht="19.5" customHeight="1" x14ac:dyDescent="0.2">
      <c r="B32" s="8" t="s">
        <v>196</v>
      </c>
      <c r="C32" s="52">
        <v>43320</v>
      </c>
      <c r="D32" s="53" t="s">
        <v>269</v>
      </c>
    </row>
    <row r="33" spans="2:4" ht="16.5" customHeight="1" x14ac:dyDescent="0.2">
      <c r="B33" s="20" t="s">
        <v>197</v>
      </c>
      <c r="C33" s="52">
        <v>43320</v>
      </c>
      <c r="D33" s="53" t="s">
        <v>173</v>
      </c>
    </row>
    <row r="34" spans="2:4" ht="15.75" x14ac:dyDescent="0.2">
      <c r="B34" s="77" t="s">
        <v>252</v>
      </c>
      <c r="C34" s="52">
        <v>43380</v>
      </c>
      <c r="D34" s="53" t="s">
        <v>255</v>
      </c>
    </row>
    <row r="35" spans="2:4" ht="15.75" x14ac:dyDescent="0.2">
      <c r="B35" s="77" t="s">
        <v>253</v>
      </c>
      <c r="C35" s="52">
        <v>43380</v>
      </c>
      <c r="D35" s="53" t="s">
        <v>256</v>
      </c>
    </row>
    <row r="36" spans="2:4" ht="15.75" x14ac:dyDescent="0.2">
      <c r="B36" s="87" t="s">
        <v>254</v>
      </c>
      <c r="C36" s="52">
        <v>43380</v>
      </c>
      <c r="D36" s="53" t="s">
        <v>257</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rightToLeft="1" topLeftCell="B1" zoomScaleNormal="100" workbookViewId="0">
      <selection activeCell="C11" sqref="C11:D11"/>
    </sheetView>
  </sheetViews>
  <sheetFormatPr defaultRowHeight="14.25" x14ac:dyDescent="0.2"/>
  <cols>
    <col min="1" max="1" width="2.75" style="15" hidden="1" customWidth="1"/>
    <col min="2" max="2" width="1.25" style="15" customWidth="1"/>
    <col min="3" max="3" width="14.25" style="15" customWidth="1"/>
    <col min="4" max="4" width="80" style="15" customWidth="1"/>
    <col min="5" max="5" width="9" style="15"/>
    <col min="6" max="6" width="12.375" style="15" bestFit="1" customWidth="1"/>
    <col min="7" max="65" width="9" style="15"/>
    <col min="66" max="66" width="0" style="15" hidden="1" customWidth="1"/>
    <col min="67" max="67" width="1" style="15" customWidth="1"/>
    <col min="68" max="68" width="21.75" style="15" customWidth="1"/>
    <col min="69" max="69" width="91.875" style="15" customWidth="1"/>
    <col min="70" max="321" width="9" style="15"/>
    <col min="322" max="322" width="0" style="15" hidden="1" customWidth="1"/>
    <col min="323" max="323" width="1" style="15" customWidth="1"/>
    <col min="324" max="324" width="21.75" style="15" customWidth="1"/>
    <col min="325" max="325" width="91.875" style="15" customWidth="1"/>
    <col min="326" max="577" width="9" style="15"/>
    <col min="578" max="578" width="0" style="15" hidden="1" customWidth="1"/>
    <col min="579" max="579" width="1" style="15" customWidth="1"/>
    <col min="580" max="580" width="21.75" style="15" customWidth="1"/>
    <col min="581" max="581" width="91.875" style="15" customWidth="1"/>
    <col min="582" max="833" width="9" style="15"/>
    <col min="834" max="834" width="0" style="15" hidden="1" customWidth="1"/>
    <col min="835" max="835" width="1" style="15" customWidth="1"/>
    <col min="836" max="836" width="21.75" style="15" customWidth="1"/>
    <col min="837" max="837" width="91.875" style="15" customWidth="1"/>
    <col min="838" max="1089" width="9" style="15"/>
    <col min="1090" max="1090" width="0" style="15" hidden="1" customWidth="1"/>
    <col min="1091" max="1091" width="1" style="15" customWidth="1"/>
    <col min="1092" max="1092" width="21.75" style="15" customWidth="1"/>
    <col min="1093" max="1093" width="91.875" style="15" customWidth="1"/>
    <col min="1094" max="1345" width="9" style="15"/>
    <col min="1346" max="1346" width="0" style="15" hidden="1" customWidth="1"/>
    <col min="1347" max="1347" width="1" style="15" customWidth="1"/>
    <col min="1348" max="1348" width="21.75" style="15" customWidth="1"/>
    <col min="1349" max="1349" width="91.875" style="15" customWidth="1"/>
    <col min="1350" max="1601" width="9" style="15"/>
    <col min="1602" max="1602" width="0" style="15" hidden="1" customWidth="1"/>
    <col min="1603" max="1603" width="1" style="15" customWidth="1"/>
    <col min="1604" max="1604" width="21.75" style="15" customWidth="1"/>
    <col min="1605" max="1605" width="91.875" style="15" customWidth="1"/>
    <col min="1606" max="1857" width="9" style="15"/>
    <col min="1858" max="1858" width="0" style="15" hidden="1" customWidth="1"/>
    <col min="1859" max="1859" width="1" style="15" customWidth="1"/>
    <col min="1860" max="1860" width="21.75" style="15" customWidth="1"/>
    <col min="1861" max="1861" width="91.875" style="15" customWidth="1"/>
    <col min="1862" max="2113" width="9" style="15"/>
    <col min="2114" max="2114" width="0" style="15" hidden="1" customWidth="1"/>
    <col min="2115" max="2115" width="1" style="15" customWidth="1"/>
    <col min="2116" max="2116" width="21.75" style="15" customWidth="1"/>
    <col min="2117" max="2117" width="91.875" style="15" customWidth="1"/>
    <col min="2118" max="2369" width="9" style="15"/>
    <col min="2370" max="2370" width="0" style="15" hidden="1" customWidth="1"/>
    <col min="2371" max="2371" width="1" style="15" customWidth="1"/>
    <col min="2372" max="2372" width="21.75" style="15" customWidth="1"/>
    <col min="2373" max="2373" width="91.875" style="15" customWidth="1"/>
    <col min="2374" max="2625" width="9" style="15"/>
    <col min="2626" max="2626" width="0" style="15" hidden="1" customWidth="1"/>
    <col min="2627" max="2627" width="1" style="15" customWidth="1"/>
    <col min="2628" max="2628" width="21.75" style="15" customWidth="1"/>
    <col min="2629" max="2629" width="91.875" style="15" customWidth="1"/>
    <col min="2630" max="2881" width="9" style="15"/>
    <col min="2882" max="2882" width="0" style="15" hidden="1" customWidth="1"/>
    <col min="2883" max="2883" width="1" style="15" customWidth="1"/>
    <col min="2884" max="2884" width="21.75" style="15" customWidth="1"/>
    <col min="2885" max="2885" width="91.875" style="15" customWidth="1"/>
    <col min="2886" max="3137" width="9" style="15"/>
    <col min="3138" max="3138" width="0" style="15" hidden="1" customWidth="1"/>
    <col min="3139" max="3139" width="1" style="15" customWidth="1"/>
    <col min="3140" max="3140" width="21.75" style="15" customWidth="1"/>
    <col min="3141" max="3141" width="91.875" style="15" customWidth="1"/>
    <col min="3142" max="3393" width="9" style="15"/>
    <col min="3394" max="3394" width="0" style="15" hidden="1" customWidth="1"/>
    <col min="3395" max="3395" width="1" style="15" customWidth="1"/>
    <col min="3396" max="3396" width="21.75" style="15" customWidth="1"/>
    <col min="3397" max="3397" width="91.875" style="15" customWidth="1"/>
    <col min="3398" max="3649" width="9" style="15"/>
    <col min="3650" max="3650" width="0" style="15" hidden="1" customWidth="1"/>
    <col min="3651" max="3651" width="1" style="15" customWidth="1"/>
    <col min="3652" max="3652" width="21.75" style="15" customWidth="1"/>
    <col min="3653" max="3653" width="91.875" style="15" customWidth="1"/>
    <col min="3654" max="3905" width="9" style="15"/>
    <col min="3906" max="3906" width="0" style="15" hidden="1" customWidth="1"/>
    <col min="3907" max="3907" width="1" style="15" customWidth="1"/>
    <col min="3908" max="3908" width="21.75" style="15" customWidth="1"/>
    <col min="3909" max="3909" width="91.875" style="15" customWidth="1"/>
    <col min="3910" max="4161" width="9" style="15"/>
    <col min="4162" max="4162" width="0" style="15" hidden="1" customWidth="1"/>
    <col min="4163" max="4163" width="1" style="15" customWidth="1"/>
    <col min="4164" max="4164" width="21.75" style="15" customWidth="1"/>
    <col min="4165" max="4165" width="91.875" style="15" customWidth="1"/>
    <col min="4166" max="4417" width="9" style="15"/>
    <col min="4418" max="4418" width="0" style="15" hidden="1" customWidth="1"/>
    <col min="4419" max="4419" width="1" style="15" customWidth="1"/>
    <col min="4420" max="4420" width="21.75" style="15" customWidth="1"/>
    <col min="4421" max="4421" width="91.875" style="15" customWidth="1"/>
    <col min="4422" max="4673" width="9" style="15"/>
    <col min="4674" max="4674" width="0" style="15" hidden="1" customWidth="1"/>
    <col min="4675" max="4675" width="1" style="15" customWidth="1"/>
    <col min="4676" max="4676" width="21.75" style="15" customWidth="1"/>
    <col min="4677" max="4677" width="91.875" style="15" customWidth="1"/>
    <col min="4678" max="4929" width="9" style="15"/>
    <col min="4930" max="4930" width="0" style="15" hidden="1" customWidth="1"/>
    <col min="4931" max="4931" width="1" style="15" customWidth="1"/>
    <col min="4932" max="4932" width="21.75" style="15" customWidth="1"/>
    <col min="4933" max="4933" width="91.875" style="15" customWidth="1"/>
    <col min="4934" max="5185" width="9" style="15"/>
    <col min="5186" max="5186" width="0" style="15" hidden="1" customWidth="1"/>
    <col min="5187" max="5187" width="1" style="15" customWidth="1"/>
    <col min="5188" max="5188" width="21.75" style="15" customWidth="1"/>
    <col min="5189" max="5189" width="91.875" style="15" customWidth="1"/>
    <col min="5190" max="5441" width="9" style="15"/>
    <col min="5442" max="5442" width="0" style="15" hidden="1" customWidth="1"/>
    <col min="5443" max="5443" width="1" style="15" customWidth="1"/>
    <col min="5444" max="5444" width="21.75" style="15" customWidth="1"/>
    <col min="5445" max="5445" width="91.875" style="15" customWidth="1"/>
    <col min="5446" max="5697" width="9" style="15"/>
    <col min="5698" max="5698" width="0" style="15" hidden="1" customWidth="1"/>
    <col min="5699" max="5699" width="1" style="15" customWidth="1"/>
    <col min="5700" max="5700" width="21.75" style="15" customWidth="1"/>
    <col min="5701" max="5701" width="91.875" style="15" customWidth="1"/>
    <col min="5702" max="5953" width="9" style="15"/>
    <col min="5954" max="5954" width="0" style="15" hidden="1" customWidth="1"/>
    <col min="5955" max="5955" width="1" style="15" customWidth="1"/>
    <col min="5956" max="5956" width="21.75" style="15" customWidth="1"/>
    <col min="5957" max="5957" width="91.875" style="15" customWidth="1"/>
    <col min="5958" max="6209" width="9" style="15"/>
    <col min="6210" max="6210" width="0" style="15" hidden="1" customWidth="1"/>
    <col min="6211" max="6211" width="1" style="15" customWidth="1"/>
    <col min="6212" max="6212" width="21.75" style="15" customWidth="1"/>
    <col min="6213" max="6213" width="91.875" style="15" customWidth="1"/>
    <col min="6214" max="6465" width="9" style="15"/>
    <col min="6466" max="6466" width="0" style="15" hidden="1" customWidth="1"/>
    <col min="6467" max="6467" width="1" style="15" customWidth="1"/>
    <col min="6468" max="6468" width="21.75" style="15" customWidth="1"/>
    <col min="6469" max="6469" width="91.875" style="15" customWidth="1"/>
    <col min="6470" max="6721" width="9" style="15"/>
    <col min="6722" max="6722" width="0" style="15" hidden="1" customWidth="1"/>
    <col min="6723" max="6723" width="1" style="15" customWidth="1"/>
    <col min="6724" max="6724" width="21.75" style="15" customWidth="1"/>
    <col min="6725" max="6725" width="91.875" style="15" customWidth="1"/>
    <col min="6726" max="6977" width="9" style="15"/>
    <col min="6978" max="6978" width="0" style="15" hidden="1" customWidth="1"/>
    <col min="6979" max="6979" width="1" style="15" customWidth="1"/>
    <col min="6980" max="6980" width="21.75" style="15" customWidth="1"/>
    <col min="6981" max="6981" width="91.875" style="15" customWidth="1"/>
    <col min="6982" max="7233" width="9" style="15"/>
    <col min="7234" max="7234" width="0" style="15" hidden="1" customWidth="1"/>
    <col min="7235" max="7235" width="1" style="15" customWidth="1"/>
    <col min="7236" max="7236" width="21.75" style="15" customWidth="1"/>
    <col min="7237" max="7237" width="91.875" style="15" customWidth="1"/>
    <col min="7238" max="7489" width="9" style="15"/>
    <col min="7490" max="7490" width="0" style="15" hidden="1" customWidth="1"/>
    <col min="7491" max="7491" width="1" style="15" customWidth="1"/>
    <col min="7492" max="7492" width="21.75" style="15" customWidth="1"/>
    <col min="7493" max="7493" width="91.875" style="15" customWidth="1"/>
    <col min="7494" max="7745" width="9" style="15"/>
    <col min="7746" max="7746" width="0" style="15" hidden="1" customWidth="1"/>
    <col min="7747" max="7747" width="1" style="15" customWidth="1"/>
    <col min="7748" max="7748" width="21.75" style="15" customWidth="1"/>
    <col min="7749" max="7749" width="91.875" style="15" customWidth="1"/>
    <col min="7750" max="8001" width="9" style="15"/>
    <col min="8002" max="8002" width="0" style="15" hidden="1" customWidth="1"/>
    <col min="8003" max="8003" width="1" style="15" customWidth="1"/>
    <col min="8004" max="8004" width="21.75" style="15" customWidth="1"/>
    <col min="8005" max="8005" width="91.875" style="15" customWidth="1"/>
    <col min="8006" max="8257" width="9" style="15"/>
    <col min="8258" max="8258" width="0" style="15" hidden="1" customWidth="1"/>
    <col min="8259" max="8259" width="1" style="15" customWidth="1"/>
    <col min="8260" max="8260" width="21.75" style="15" customWidth="1"/>
    <col min="8261" max="8261" width="91.875" style="15" customWidth="1"/>
    <col min="8262" max="8513" width="9" style="15"/>
    <col min="8514" max="8514" width="0" style="15" hidden="1" customWidth="1"/>
    <col min="8515" max="8515" width="1" style="15" customWidth="1"/>
    <col min="8516" max="8516" width="21.75" style="15" customWidth="1"/>
    <col min="8517" max="8517" width="91.875" style="15" customWidth="1"/>
    <col min="8518" max="8769" width="9" style="15"/>
    <col min="8770" max="8770" width="0" style="15" hidden="1" customWidth="1"/>
    <col min="8771" max="8771" width="1" style="15" customWidth="1"/>
    <col min="8772" max="8772" width="21.75" style="15" customWidth="1"/>
    <col min="8773" max="8773" width="91.875" style="15" customWidth="1"/>
    <col min="8774" max="9025" width="9" style="15"/>
    <col min="9026" max="9026" width="0" style="15" hidden="1" customWidth="1"/>
    <col min="9027" max="9027" width="1" style="15" customWidth="1"/>
    <col min="9028" max="9028" width="21.75" style="15" customWidth="1"/>
    <col min="9029" max="9029" width="91.875" style="15" customWidth="1"/>
    <col min="9030" max="9281" width="9" style="15"/>
    <col min="9282" max="9282" width="0" style="15" hidden="1" customWidth="1"/>
    <col min="9283" max="9283" width="1" style="15" customWidth="1"/>
    <col min="9284" max="9284" width="21.75" style="15" customWidth="1"/>
    <col min="9285" max="9285" width="91.875" style="15" customWidth="1"/>
    <col min="9286" max="9537" width="9" style="15"/>
    <col min="9538" max="9538" width="0" style="15" hidden="1" customWidth="1"/>
    <col min="9539" max="9539" width="1" style="15" customWidth="1"/>
    <col min="9540" max="9540" width="21.75" style="15" customWidth="1"/>
    <col min="9541" max="9541" width="91.875" style="15" customWidth="1"/>
    <col min="9542" max="9793" width="9" style="15"/>
    <col min="9794" max="9794" width="0" style="15" hidden="1" customWidth="1"/>
    <col min="9795" max="9795" width="1" style="15" customWidth="1"/>
    <col min="9796" max="9796" width="21.75" style="15" customWidth="1"/>
    <col min="9797" max="9797" width="91.875" style="15" customWidth="1"/>
    <col min="9798" max="10049" width="9" style="15"/>
    <col min="10050" max="10050" width="0" style="15" hidden="1" customWidth="1"/>
    <col min="10051" max="10051" width="1" style="15" customWidth="1"/>
    <col min="10052" max="10052" width="21.75" style="15" customWidth="1"/>
    <col min="10053" max="10053" width="91.875" style="15" customWidth="1"/>
    <col min="10054" max="10305" width="9" style="15"/>
    <col min="10306" max="10306" width="0" style="15" hidden="1" customWidth="1"/>
    <col min="10307" max="10307" width="1" style="15" customWidth="1"/>
    <col min="10308" max="10308" width="21.75" style="15" customWidth="1"/>
    <col min="10309" max="10309" width="91.875" style="15" customWidth="1"/>
    <col min="10310" max="10561" width="9" style="15"/>
    <col min="10562" max="10562" width="0" style="15" hidden="1" customWidth="1"/>
    <col min="10563" max="10563" width="1" style="15" customWidth="1"/>
    <col min="10564" max="10564" width="21.75" style="15" customWidth="1"/>
    <col min="10565" max="10565" width="91.875" style="15" customWidth="1"/>
    <col min="10566" max="10817" width="9" style="15"/>
    <col min="10818" max="10818" width="0" style="15" hidden="1" customWidth="1"/>
    <col min="10819" max="10819" width="1" style="15" customWidth="1"/>
    <col min="10820" max="10820" width="21.75" style="15" customWidth="1"/>
    <col min="10821" max="10821" width="91.875" style="15" customWidth="1"/>
    <col min="10822" max="11073" width="9" style="15"/>
    <col min="11074" max="11074" width="0" style="15" hidden="1" customWidth="1"/>
    <col min="11075" max="11075" width="1" style="15" customWidth="1"/>
    <col min="11076" max="11076" width="21.75" style="15" customWidth="1"/>
    <col min="11077" max="11077" width="91.875" style="15" customWidth="1"/>
    <col min="11078" max="11329" width="9" style="15"/>
    <col min="11330" max="11330" width="0" style="15" hidden="1" customWidth="1"/>
    <col min="11331" max="11331" width="1" style="15" customWidth="1"/>
    <col min="11332" max="11332" width="21.75" style="15" customWidth="1"/>
    <col min="11333" max="11333" width="91.875" style="15" customWidth="1"/>
    <col min="11334" max="11585" width="9" style="15"/>
    <col min="11586" max="11586" width="0" style="15" hidden="1" customWidth="1"/>
    <col min="11587" max="11587" width="1" style="15" customWidth="1"/>
    <col min="11588" max="11588" width="21.75" style="15" customWidth="1"/>
    <col min="11589" max="11589" width="91.875" style="15" customWidth="1"/>
    <col min="11590" max="11841" width="9" style="15"/>
    <col min="11842" max="11842" width="0" style="15" hidden="1" customWidth="1"/>
    <col min="11843" max="11843" width="1" style="15" customWidth="1"/>
    <col min="11844" max="11844" width="21.75" style="15" customWidth="1"/>
    <col min="11845" max="11845" width="91.875" style="15" customWidth="1"/>
    <col min="11846" max="12097" width="9" style="15"/>
    <col min="12098" max="12098" width="0" style="15" hidden="1" customWidth="1"/>
    <col min="12099" max="12099" width="1" style="15" customWidth="1"/>
    <col min="12100" max="12100" width="21.75" style="15" customWidth="1"/>
    <col min="12101" max="12101" width="91.875" style="15" customWidth="1"/>
    <col min="12102" max="12353" width="9" style="15"/>
    <col min="12354" max="12354" width="0" style="15" hidden="1" customWidth="1"/>
    <col min="12355" max="12355" width="1" style="15" customWidth="1"/>
    <col min="12356" max="12356" width="21.75" style="15" customWidth="1"/>
    <col min="12357" max="12357" width="91.875" style="15" customWidth="1"/>
    <col min="12358" max="12609" width="9" style="15"/>
    <col min="12610" max="12610" width="0" style="15" hidden="1" customWidth="1"/>
    <col min="12611" max="12611" width="1" style="15" customWidth="1"/>
    <col min="12612" max="12612" width="21.75" style="15" customWidth="1"/>
    <col min="12613" max="12613" width="91.875" style="15" customWidth="1"/>
    <col min="12614" max="12865" width="9" style="15"/>
    <col min="12866" max="12866" width="0" style="15" hidden="1" customWidth="1"/>
    <col min="12867" max="12867" width="1" style="15" customWidth="1"/>
    <col min="12868" max="12868" width="21.75" style="15" customWidth="1"/>
    <col min="12869" max="12869" width="91.875" style="15" customWidth="1"/>
    <col min="12870" max="13121" width="9" style="15"/>
    <col min="13122" max="13122" width="0" style="15" hidden="1" customWidth="1"/>
    <col min="13123" max="13123" width="1" style="15" customWidth="1"/>
    <col min="13124" max="13124" width="21.75" style="15" customWidth="1"/>
    <col min="13125" max="13125" width="91.875" style="15" customWidth="1"/>
    <col min="13126" max="13377" width="9" style="15"/>
    <col min="13378" max="13378" width="0" style="15" hidden="1" customWidth="1"/>
    <col min="13379" max="13379" width="1" style="15" customWidth="1"/>
    <col min="13380" max="13380" width="21.75" style="15" customWidth="1"/>
    <col min="13381" max="13381" width="91.875" style="15" customWidth="1"/>
    <col min="13382" max="13633" width="9" style="15"/>
    <col min="13634" max="13634" width="0" style="15" hidden="1" customWidth="1"/>
    <col min="13635" max="13635" width="1" style="15" customWidth="1"/>
    <col min="13636" max="13636" width="21.75" style="15" customWidth="1"/>
    <col min="13637" max="13637" width="91.875" style="15" customWidth="1"/>
    <col min="13638" max="13889" width="9" style="15"/>
    <col min="13890" max="13890" width="0" style="15" hidden="1" customWidth="1"/>
    <col min="13891" max="13891" width="1" style="15" customWidth="1"/>
    <col min="13892" max="13892" width="21.75" style="15" customWidth="1"/>
    <col min="13893" max="13893" width="91.875" style="15" customWidth="1"/>
    <col min="13894" max="14145" width="9" style="15"/>
    <col min="14146" max="14146" width="0" style="15" hidden="1" customWidth="1"/>
    <col min="14147" max="14147" width="1" style="15" customWidth="1"/>
    <col min="14148" max="14148" width="21.75" style="15" customWidth="1"/>
    <col min="14149" max="14149" width="91.875" style="15" customWidth="1"/>
    <col min="14150" max="14401" width="9" style="15"/>
    <col min="14402" max="14402" width="0" style="15" hidden="1" customWidth="1"/>
    <col min="14403" max="14403" width="1" style="15" customWidth="1"/>
    <col min="14404" max="14404" width="21.75" style="15" customWidth="1"/>
    <col min="14405" max="14405" width="91.875" style="15" customWidth="1"/>
    <col min="14406" max="14657" width="9" style="15"/>
    <col min="14658" max="14658" width="0" style="15" hidden="1" customWidth="1"/>
    <col min="14659" max="14659" width="1" style="15" customWidth="1"/>
    <col min="14660" max="14660" width="21.75" style="15" customWidth="1"/>
    <col min="14661" max="14661" width="91.875" style="15" customWidth="1"/>
    <col min="14662" max="14913" width="9" style="15"/>
    <col min="14914" max="14914" width="0" style="15" hidden="1" customWidth="1"/>
    <col min="14915" max="14915" width="1" style="15" customWidth="1"/>
    <col min="14916" max="14916" width="21.75" style="15" customWidth="1"/>
    <col min="14917" max="14917" width="91.875" style="15" customWidth="1"/>
    <col min="14918" max="15169" width="9" style="15"/>
    <col min="15170" max="15170" width="0" style="15" hidden="1" customWidth="1"/>
    <col min="15171" max="15171" width="1" style="15" customWidth="1"/>
    <col min="15172" max="15172" width="21.75" style="15" customWidth="1"/>
    <col min="15173" max="15173" width="91.875" style="15" customWidth="1"/>
    <col min="15174" max="15425" width="9" style="15"/>
    <col min="15426" max="15426" width="0" style="15" hidden="1" customWidth="1"/>
    <col min="15427" max="15427" width="1" style="15" customWidth="1"/>
    <col min="15428" max="15428" width="21.75" style="15" customWidth="1"/>
    <col min="15429" max="15429" width="91.875" style="15" customWidth="1"/>
    <col min="15430" max="15681" width="9" style="15"/>
    <col min="15682" max="15682" width="0" style="15" hidden="1" customWidth="1"/>
    <col min="15683" max="15683" width="1" style="15" customWidth="1"/>
    <col min="15684" max="15684" width="21.75" style="15" customWidth="1"/>
    <col min="15685" max="15685" width="91.875" style="15" customWidth="1"/>
    <col min="15686" max="15937" width="9" style="15"/>
    <col min="15938" max="15938" width="0" style="15" hidden="1" customWidth="1"/>
    <col min="15939" max="15939" width="1" style="15" customWidth="1"/>
    <col min="15940" max="15940" width="21.75" style="15" customWidth="1"/>
    <col min="15941" max="15941" width="91.875" style="15" customWidth="1"/>
    <col min="15942" max="16384" width="9" style="15"/>
  </cols>
  <sheetData>
    <row r="1" spans="3:6" s="13" customFormat="1" ht="24.75" customHeight="1" x14ac:dyDescent="0.25">
      <c r="C1" s="203" t="s">
        <v>289</v>
      </c>
      <c r="D1" s="203"/>
    </row>
    <row r="2" spans="3:6" s="14" customFormat="1" ht="45" customHeight="1" x14ac:dyDescent="0.25">
      <c r="C2" s="204" t="s">
        <v>78</v>
      </c>
      <c r="D2" s="204"/>
    </row>
    <row r="3" spans="3:6" s="14" customFormat="1" ht="50.25" customHeight="1" x14ac:dyDescent="0.25">
      <c r="C3" s="63" t="s">
        <v>245</v>
      </c>
      <c r="D3" s="65" t="s">
        <v>247</v>
      </c>
    </row>
    <row r="4" spans="3:6" s="14" customFormat="1" ht="58.5" customHeight="1" x14ac:dyDescent="0.25">
      <c r="C4" s="63" t="s">
        <v>234</v>
      </c>
      <c r="D4" s="65" t="s">
        <v>276</v>
      </c>
    </row>
    <row r="5" spans="3:6" s="14" customFormat="1" ht="72" customHeight="1" x14ac:dyDescent="0.25">
      <c r="C5" s="63" t="s">
        <v>224</v>
      </c>
      <c r="D5" s="65" t="s">
        <v>184</v>
      </c>
    </row>
    <row r="6" spans="3:6" s="14" customFormat="1" ht="50.25" customHeight="1" x14ac:dyDescent="0.25">
      <c r="C6" s="63" t="s">
        <v>181</v>
      </c>
      <c r="D6" s="65" t="s">
        <v>143</v>
      </c>
    </row>
    <row r="7" spans="3:6" s="14" customFormat="1" ht="51.75" customHeight="1" x14ac:dyDescent="0.25">
      <c r="C7" s="63" t="s">
        <v>223</v>
      </c>
      <c r="D7" s="65" t="s">
        <v>150</v>
      </c>
    </row>
    <row r="8" spans="3:6" s="14" customFormat="1" ht="69.75" customHeight="1" x14ac:dyDescent="0.25">
      <c r="C8" s="66" t="s">
        <v>227</v>
      </c>
      <c r="D8" s="67" t="s">
        <v>240</v>
      </c>
    </row>
    <row r="9" spans="3:6" ht="45" customHeight="1" x14ac:dyDescent="0.2">
      <c r="C9" s="202" t="s">
        <v>120</v>
      </c>
      <c r="D9" s="202"/>
    </row>
    <row r="10" spans="3:6" s="14" customFormat="1" ht="45" customHeight="1" x14ac:dyDescent="0.25">
      <c r="C10" s="63" t="s">
        <v>274</v>
      </c>
      <c r="D10" s="65" t="s">
        <v>290</v>
      </c>
    </row>
    <row r="11" spans="3:6" ht="45" customHeight="1" x14ac:dyDescent="0.2">
      <c r="C11" s="201" t="s">
        <v>214</v>
      </c>
      <c r="D11" s="201"/>
    </row>
    <row r="12" spans="3:6" ht="51" customHeight="1" x14ac:dyDescent="0.2">
      <c r="C12" s="68" t="s">
        <v>225</v>
      </c>
      <c r="D12" s="69" t="s">
        <v>246</v>
      </c>
    </row>
    <row r="13" spans="3:6" ht="45" customHeight="1" x14ac:dyDescent="0.2">
      <c r="C13" s="75" t="s">
        <v>238</v>
      </c>
      <c r="D13" s="69" t="s">
        <v>239</v>
      </c>
      <c r="F13" s="76"/>
    </row>
    <row r="14" spans="3:6" ht="53.25" customHeight="1" x14ac:dyDescent="0.2">
      <c r="C14" s="63" t="s">
        <v>213</v>
      </c>
      <c r="D14" s="69" t="s">
        <v>226</v>
      </c>
    </row>
    <row r="20" spans="6:6" x14ac:dyDescent="0.2">
      <c r="F20" s="76"/>
    </row>
    <row r="21" spans="6:6" x14ac:dyDescent="0.2">
      <c r="F21" s="76"/>
    </row>
  </sheetData>
  <mergeCells count="4">
    <mergeCell ref="C11:D11"/>
    <mergeCell ref="C9:D9"/>
    <mergeCell ref="C1:D1"/>
    <mergeCell ref="C2:D2"/>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2018-10-11T10:19:39Z</cp:lastPrinted>
  <dcterms:created xsi:type="dcterms:W3CDTF">2018-01-02T05:37:56Z</dcterms:created>
  <dcterms:modified xsi:type="dcterms:W3CDTF">2018-10-11T10:35:30Z</dcterms:modified>
</cp:coreProperties>
</file>