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330" windowWidth="20115" windowHeight="4185"/>
  </bookViews>
  <sheets>
    <sheet name="نشرة التداول" sheetId="1" r:id="rId1"/>
    <sheet name="اجانب" sheetId="7" r:id="rId2"/>
    <sheet name="الغير متداولة" sheetId="3" r:id="rId3"/>
    <sheet name="الشركات المتوقفة" sheetId="4" r:id="rId4"/>
    <sheet name="اخبار الشركات" sheetId="5" r:id="rId5"/>
  </sheets>
  <calcPr calcId="144525"/>
</workbook>
</file>

<file path=xl/calcChain.xml><?xml version="1.0" encoding="utf-8"?>
<calcChain xmlns="http://schemas.openxmlformats.org/spreadsheetml/2006/main">
  <c r="F29" i="7" l="1"/>
  <c r="E29" i="7"/>
  <c r="F28" i="7"/>
  <c r="E28" i="7"/>
  <c r="D28" i="7"/>
  <c r="D29" i="7" s="1"/>
  <c r="F25" i="7"/>
  <c r="E25" i="7"/>
  <c r="D25" i="7"/>
  <c r="F19" i="7"/>
  <c r="F18" i="7"/>
  <c r="E18" i="7"/>
  <c r="E19" i="7" s="1"/>
  <c r="D18" i="7"/>
  <c r="F14" i="7"/>
  <c r="E14" i="7"/>
  <c r="D14" i="7"/>
  <c r="D19" i="7" s="1"/>
  <c r="F11" i="7"/>
  <c r="E11" i="7"/>
  <c r="D11" i="7"/>
  <c r="L27" i="1" l="1"/>
  <c r="M27" i="1"/>
  <c r="N27" i="1"/>
  <c r="L37" i="1"/>
  <c r="M37" i="1"/>
  <c r="N37" i="1"/>
  <c r="L43" i="1"/>
  <c r="M43" i="1"/>
  <c r="N43" i="1"/>
  <c r="L22" i="1"/>
  <c r="M22" i="1"/>
  <c r="N22" i="1"/>
  <c r="L50" i="1" l="1"/>
  <c r="L57" i="1" s="1"/>
  <c r="N50" i="1"/>
  <c r="N57" i="1" s="1"/>
  <c r="M50" i="1"/>
  <c r="M57" i="1" s="1"/>
</calcChain>
</file>

<file path=xl/sharedStrings.xml><?xml version="1.0" encoding="utf-8"?>
<sst xmlns="http://schemas.openxmlformats.org/spreadsheetml/2006/main" count="422" uniqueCount="305">
  <si>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</si>
  <si>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</si>
  <si>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</si>
  <si>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</si>
  <si>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</si>
  <si>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</si>
  <si>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</si>
  <si>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</si>
  <si>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</si>
  <si>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</si>
  <si>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</si>
  <si>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</si>
  <si>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</si>
  <si>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</si>
  <si>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</si>
  <si>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</si>
  <si>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</si>
  <si>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</si>
  <si>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</si>
  <si>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</si>
  <si>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</si>
  <si>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</si>
  <si>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</si>
  <si>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</si>
  <si>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بغداد</t>
  </si>
  <si>
    <t>BBOB</t>
  </si>
  <si>
    <t>المصرف التجاري</t>
  </si>
  <si>
    <t>BCOI</t>
  </si>
  <si>
    <t>مصرف الخليج التجاري</t>
  </si>
  <si>
    <t>BGUC</t>
  </si>
  <si>
    <t>مصرف الاستثمار</t>
  </si>
  <si>
    <t>BIBI</t>
  </si>
  <si>
    <t xml:space="preserve">المصرف العراقي الاسلامي </t>
  </si>
  <si>
    <t>BIIB</t>
  </si>
  <si>
    <t>مصرف الموصل</t>
  </si>
  <si>
    <t>BMFI</t>
  </si>
  <si>
    <t xml:space="preserve">المصرف الوطني الاسلامي </t>
  </si>
  <si>
    <t>BNAI</t>
  </si>
  <si>
    <t>المصرف المتحد</t>
  </si>
  <si>
    <t>BUND</t>
  </si>
  <si>
    <t>مجموع قطاع المصارف</t>
  </si>
  <si>
    <t>قطاع الاتصالات</t>
  </si>
  <si>
    <t>قطاع الخدمات</t>
  </si>
  <si>
    <t>مجموع قطاع الخدمات</t>
  </si>
  <si>
    <t>بغداد العراق للنقل العام</t>
  </si>
  <si>
    <t>SBPT</t>
  </si>
  <si>
    <t>المعمورة العقارية</t>
  </si>
  <si>
    <t>SMRI</t>
  </si>
  <si>
    <t>قطاع الصناعة</t>
  </si>
  <si>
    <t>مجموع قطاع الصناعة</t>
  </si>
  <si>
    <t>تصنيع وتسويق التمور</t>
  </si>
  <si>
    <t>IIDP</t>
  </si>
  <si>
    <t>الخياطة الحديثة</t>
  </si>
  <si>
    <t>IMOS</t>
  </si>
  <si>
    <t>الكيمياوية والبلاستيكية</t>
  </si>
  <si>
    <t>INCP</t>
  </si>
  <si>
    <t>انتاج الالبسة الجاهزة</t>
  </si>
  <si>
    <t>IRMC</t>
  </si>
  <si>
    <t xml:space="preserve"> قطاع الفنادق والسياحة </t>
  </si>
  <si>
    <t>فنادق عشتار</t>
  </si>
  <si>
    <t>HISH</t>
  </si>
  <si>
    <t>فنادق المنصور</t>
  </si>
  <si>
    <t>HMAN</t>
  </si>
  <si>
    <t>الاستثمارات السياحية</t>
  </si>
  <si>
    <t>HNTI</t>
  </si>
  <si>
    <t>مجموع قطاع الفنادق</t>
  </si>
  <si>
    <t>قطاع الزراعة</t>
  </si>
  <si>
    <t>مجموع السوق النظامي</t>
  </si>
  <si>
    <t>اسم الشركة</t>
  </si>
  <si>
    <t>اغلاق</t>
  </si>
  <si>
    <t>الاكثر ربحية</t>
  </si>
  <si>
    <t>الاكثر خسارة</t>
  </si>
  <si>
    <t xml:space="preserve">الاكثر نشاطا حسب الاسهم المتداولة </t>
  </si>
  <si>
    <t xml:space="preserve">الاكثر نشاطا حسب القيمة المتداولة </t>
  </si>
  <si>
    <t>معدل السعر السابق</t>
  </si>
  <si>
    <t>سعر الاغلاق السابق</t>
  </si>
  <si>
    <t>مصرف جيهان</t>
  </si>
  <si>
    <t>BCIH</t>
  </si>
  <si>
    <t>مصرف كوردستان</t>
  </si>
  <si>
    <t>BKUI</t>
  </si>
  <si>
    <t xml:space="preserve">مصرف البلاد الاسلامي </t>
  </si>
  <si>
    <t>BLAD</t>
  </si>
  <si>
    <t>مصرف بابل</t>
  </si>
  <si>
    <t>BBAY</t>
  </si>
  <si>
    <t>مصرف ايلاف الاسلامي</t>
  </si>
  <si>
    <t>BELF</t>
  </si>
  <si>
    <t>قطاع التأمين</t>
  </si>
  <si>
    <t>دار السلام للتأمين</t>
  </si>
  <si>
    <t>NDSA</t>
  </si>
  <si>
    <t>الاهلية للتأمين</t>
  </si>
  <si>
    <t>NAHF</t>
  </si>
  <si>
    <t>الامين للتأمين</t>
  </si>
  <si>
    <t>NAME</t>
  </si>
  <si>
    <t>قطاع الاستثمار</t>
  </si>
  <si>
    <t>الوئام للاستثمار المالي</t>
  </si>
  <si>
    <t>VWIF</t>
  </si>
  <si>
    <t>الزوراء للاستثمار المالي</t>
  </si>
  <si>
    <t>VZAF</t>
  </si>
  <si>
    <t xml:space="preserve">النخبة للمقاولات العامة </t>
  </si>
  <si>
    <t>SNUC</t>
  </si>
  <si>
    <t>بغداد لمواد التغليف</t>
  </si>
  <si>
    <t>IBPM</t>
  </si>
  <si>
    <t>السجاد والمفروشات</t>
  </si>
  <si>
    <t>IITC</t>
  </si>
  <si>
    <t>سد الموصل السياحية</t>
  </si>
  <si>
    <t>HTVM</t>
  </si>
  <si>
    <t>فندق السدير</t>
  </si>
  <si>
    <t>HSAD</t>
  </si>
  <si>
    <t>فنادق كربلاء</t>
  </si>
  <si>
    <t>HKAR</t>
  </si>
  <si>
    <t>فندق بغداد</t>
  </si>
  <si>
    <t>HBAG</t>
  </si>
  <si>
    <t>فندق فلسطين</t>
  </si>
  <si>
    <t>HPAL</t>
  </si>
  <si>
    <t xml:space="preserve">اسماك الشرق الاوسط </t>
  </si>
  <si>
    <t>AMEF</t>
  </si>
  <si>
    <t xml:space="preserve">الحديثة للانتاج الحيواني </t>
  </si>
  <si>
    <t>AMAP</t>
  </si>
  <si>
    <t xml:space="preserve">مصرف العالم الاسلامي </t>
  </si>
  <si>
    <t>BWOR</t>
  </si>
  <si>
    <t>ــــــــــ</t>
  </si>
  <si>
    <t>مصرف عبر العراق</t>
  </si>
  <si>
    <t>BTRI</t>
  </si>
  <si>
    <t xml:space="preserve">مصرف القابض  الاسلامي </t>
  </si>
  <si>
    <t>BQAB</t>
  </si>
  <si>
    <t>الحمراء للتأمين</t>
  </si>
  <si>
    <t>NHAM</t>
  </si>
  <si>
    <t>الباتك للاستثمارات المالية</t>
  </si>
  <si>
    <t>VBAT</t>
  </si>
  <si>
    <t>قطاع التحويل المالي</t>
  </si>
  <si>
    <t>المنافع للتحويل المالي</t>
  </si>
  <si>
    <t>MTMA</t>
  </si>
  <si>
    <t>النور للتحويل المالي</t>
  </si>
  <si>
    <t>MTNN</t>
  </si>
  <si>
    <t>الرابطة المالية للتحويل المالي</t>
  </si>
  <si>
    <t>MTRA</t>
  </si>
  <si>
    <t>النبلاء للتحويل المالي</t>
  </si>
  <si>
    <t>MTNO</t>
  </si>
  <si>
    <t xml:space="preserve">الحرير للتحويل المالي </t>
  </si>
  <si>
    <t>MTAH</t>
  </si>
  <si>
    <t>الصنائع الكيمياوية العصرية</t>
  </si>
  <si>
    <t>IMCI</t>
  </si>
  <si>
    <t>فندق اشور</t>
  </si>
  <si>
    <t>HASH</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</si>
  <si>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</si>
  <si>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</si>
  <si>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</si>
  <si>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</si>
  <si>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</si>
  <si>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</si>
  <si>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</si>
  <si>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الثقة الدولي (BTRU)</t>
  </si>
  <si>
    <t>مصرف الاقتصاد (BEFI)</t>
  </si>
  <si>
    <t>المصرف الدولي الاسلامي  (BINT)</t>
  </si>
  <si>
    <t>الصناعات الالكترونية (IELI)</t>
  </si>
  <si>
    <t>العراقية للنقل البري (SILT)</t>
  </si>
  <si>
    <t>نقل المنتجات النفطية (SIGT)</t>
  </si>
  <si>
    <t>اولا : اخبار الشركات .</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</si>
  <si>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</si>
  <si>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</si>
  <si>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</si>
  <si>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</si>
  <si>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</si>
  <si>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العراقية لانتاج البذور (AISP)</t>
  </si>
  <si>
    <t>الطيف للتحويل المالي (MTAI)</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</si>
  <si>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</si>
  <si>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</si>
  <si>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</si>
  <si>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</si>
  <si>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قررت الهيئة العامة المنعقدة بتاريخ 2017/4/12 زيادة رأس المال من (45) مليار دينار الى (100) مليار ديناروفق المادة (55/اولا) من قانون الشركات.</t>
  </si>
  <si>
    <t>الرابطة المالية للتحويل المالي(MTRA)</t>
  </si>
  <si>
    <t>الحرير للتحويل المالي (MTAH)</t>
  </si>
  <si>
    <t>قررت الهيئة العامة المنعقدة بتاريخ 2017/5/13 زيادة رأس المال من (45) مليار دينار الى (100) مليار ديناروفق المادة (55/اولا) من قانون الشركات.</t>
  </si>
  <si>
    <t>فنادق كربلاء(HKAR)</t>
  </si>
  <si>
    <t>اسيا سيل للاتصالات</t>
  </si>
  <si>
    <t>TASC</t>
  </si>
  <si>
    <t>مصرف العربية الاسلامي</t>
  </si>
  <si>
    <t>BAAI</t>
  </si>
  <si>
    <t>التغير(%)</t>
  </si>
  <si>
    <t>مصرف الشرق الاوسط</t>
  </si>
  <si>
    <t>BIME</t>
  </si>
  <si>
    <t>الامين للاستثمارات العقارية</t>
  </si>
  <si>
    <t>SAEI</t>
  </si>
  <si>
    <t xml:space="preserve"> الشركات المتوقفة عن التداول بقرار من هيئة الاوراق المالية </t>
  </si>
  <si>
    <t>فندق بابل(HBAY)</t>
  </si>
  <si>
    <t xml:space="preserve">دعت شركة مساهميها الى مراجعة  مقر الفندق لاستلام ارباحهم من 1997 ولغاية 2001 وارباح سنة 2016 وكذلك الذين لم يستلمو شهادة الاسهم الخاصة بهم  . </t>
  </si>
  <si>
    <t>الاهلية للانتاج الزراعي</t>
  </si>
  <si>
    <t>AAHP</t>
  </si>
  <si>
    <t>المنصور الدوائية (IMAP)</t>
  </si>
  <si>
    <t>مصرف الشمال</t>
  </si>
  <si>
    <t>BNOR</t>
  </si>
  <si>
    <t>مصرف سومر التجاري</t>
  </si>
  <si>
    <t>BSUC</t>
  </si>
  <si>
    <t xml:space="preserve">دعت شركة مساهميها الى مراجعة الشركة لاستلام ارباحهم المتراكمة لغاية سنة 2005و الشهادات الدائمة السابقة  . </t>
  </si>
  <si>
    <t>فنادق المنصور(HMAN)</t>
  </si>
  <si>
    <t>مصرف اشور</t>
  </si>
  <si>
    <t>BASH</t>
  </si>
  <si>
    <t xml:space="preserve">دعت شركة مساهميها الى مراجعة  مقر الشركة لاستلام ارباح عام 2015 وبنسبة (2.6%)من راسمال المصرف اعتبارا من تاريخ 2018/2/18، من الساعة التاسعة صباحا ولغاية الثانية عشر ظهرا (لن تسلم الصكوك الا لاصحابها الاصليين او بموجب وكالة مصدقة او من خلال شركة الوساطة التي ينتمي اليها ) . </t>
  </si>
  <si>
    <t>المصرف التجاري(BCOI)</t>
  </si>
  <si>
    <t>اسماك الشرق الاوسط (AMEF)</t>
  </si>
  <si>
    <t>دعت شركة مساهميها الى مراجعة  مقر الشركة  لاستلام ارباح لعام 2017 بنسبة (20%) من راسمال الشركة اعتبارا من تاريخ 2018/2/18 (الاتزام بموجب الظوابط التوزيع المنصوص عليها وهويات التعريف المعتمدة بموجب القوانين السارية لاصحابها وكذلك بموجب الوكالات الصادرة من كاتب العدل والمستمسكات الثبوتية الاخرى في حالة الصرف لغير اصحابها)</t>
  </si>
  <si>
    <t xml:space="preserve">انتاج وتسويق اللحوم </t>
  </si>
  <si>
    <t>AIPM</t>
  </si>
  <si>
    <t>مصرف نور العراق الاسلامي</t>
  </si>
  <si>
    <t>BINI</t>
  </si>
  <si>
    <t xml:space="preserve">مصرف التنمية الدولي </t>
  </si>
  <si>
    <t>BIDB</t>
  </si>
  <si>
    <t>مدينة العاب الكرخ</t>
  </si>
  <si>
    <t>SKTA</t>
  </si>
  <si>
    <t>الموصل لمدن الالعاب</t>
  </si>
  <si>
    <t>SMOF</t>
  </si>
  <si>
    <t>الهلال الصناعيه</t>
  </si>
  <si>
    <t>IHLI</t>
  </si>
  <si>
    <t>فندق بابل</t>
  </si>
  <si>
    <t>HBAY</t>
  </si>
  <si>
    <t>المنتجات الزراعية</t>
  </si>
  <si>
    <t>AIRP</t>
  </si>
  <si>
    <t>تم غلق الاكتتاب بالاسهم المطروحة للاكتتاب على اسهم  شركة المصرف الدولي الاسلامي  في 2018/3/4 بعدم الاكتتاب من قبل المساهمين والجمهور  , تنفيذا لقرار الهيئة العامة المنعقدة بتاريخ 2017/5/8 زيادة  رأسمال الشركة من (100) مليار دينار الى (250) مليار وفق المادة (55/اولا) من قانون الشركات .</t>
  </si>
  <si>
    <t>مصرف اربيل للاستثمار والتمويل</t>
  </si>
  <si>
    <t>BERI</t>
  </si>
  <si>
    <t>الخليج للتامين</t>
  </si>
  <si>
    <t>NGIR</t>
  </si>
  <si>
    <t>يدعو سوق العراق للاوراق المالية حملة السندات الوطنية / الاصدارية الثانية أيداع وتسجيل السندات التي يمتلكونها في مركز الايداع والتداول عليها بيعاً وشراءً خلال فترة الجلسة المستمرة من الساعة 10 صباحا لغاية 12 ظهراً ولغاية تأريخ أطفاءها في  2019/4/2 ، وستكون نسبة التغير لسعر السند (5%) في حدودهما العليا والدنيا بعد اكتمال كافة الاجراءات المطلوبة وفقاً لتعليمات السندات الحكومية .</t>
  </si>
  <si>
    <t>الخاتم للاتصالات</t>
  </si>
  <si>
    <t>TZNI</t>
  </si>
  <si>
    <t xml:space="preserve">مصرف الاقليم التجاري </t>
  </si>
  <si>
    <t>BRTB</t>
  </si>
  <si>
    <t>مصرف الائتمان(BROI)</t>
  </si>
  <si>
    <t>تاريخ الايقاف</t>
  </si>
  <si>
    <t>تم وضع المصرف تحت وصاية البنك المركزي العراقي والشركة لم  تقديم الافصاح السنوي لعام 2016 . سعر الاغلاق (0.250)</t>
  </si>
  <si>
    <t xml:space="preserve"> </t>
  </si>
  <si>
    <t>لعراقية للاعمال الهندسية</t>
  </si>
  <si>
    <t>IIEW</t>
  </si>
  <si>
    <t>تم تمديد الاكتتاب اعتبارا من يوم الثلاثاء 2018/4/10على الاسهم المطروحة البالغة (2,500) مليار سهم ولمدة (30) يوم  وفق المادة (42) من قانون الشركات في مصرف البلاد الاسلامي / الفرع الرئيسي  - االكرادة الشرقية -ساحة الحرية وفرع االمصرف في كربلاء , تنفيذا لقرار الهيئة العامة المنعقدة بتاريخ 2017/11/14 زيادة رأس المال من (5) مليار دينار الى (7.500) مليار  دينار وفق المادة (55/اولا) من قانون الشركات .</t>
  </si>
  <si>
    <t>مصرف المنصور</t>
  </si>
  <si>
    <t>BMNS</t>
  </si>
  <si>
    <t xml:space="preserve">المصرف الاهلي </t>
  </si>
  <si>
    <t>BNOI</t>
  </si>
  <si>
    <t>مصرف زين العراق (BZII)</t>
  </si>
  <si>
    <t>الامين للاستثمار المالي (VAMF)</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</si>
  <si>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</si>
  <si>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</si>
  <si>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مجموع قطاع الزراعة</t>
  </si>
  <si>
    <t xml:space="preserve">سيعقد اجتماع الهيئة العامة يوم الخميس 2018/5/17الساعة العاشرة صباحا في مقر المصرف  لمناقشة الحسابات الختامية لعام 2017 وتوزيع مقسوم الارباح لعام 2017 والبالغ (9) مليار سهم انتخاب خمس اعضاء اصليين ومثلهم احتياط , سيتم ايقاف التداول اعتبارا من جلسة الاثنين 2018/5/14  .   </t>
  </si>
  <si>
    <t>مصرف عبر العراق (BTRI)</t>
  </si>
  <si>
    <t>عدم تقديم الافصاح الفصلي لعام 2015 واستمرار الايقاف لعدم تقديم الافصاح السنوي للاعوام 2014 و2015 و2016 والافصاح الفصلي لعامي 2016 و2017 ، سعر الاغلاق (1.510) دينار.</t>
  </si>
  <si>
    <t>عدم تقديم الافصاح الفصلي لعام 2015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(0.470) دينار.</t>
  </si>
  <si>
    <t>عدم تقديم الافصاح الفصلي لعام 2015 واستمرار الايقاف لعدم تقديم الافصاح السنوي للاعوام 2014 و2015 و2016 والافصاح الفصلي لعامي 2016 و2017 ، سعر الاغلاق  (0.900) دينار.</t>
  </si>
  <si>
    <t>عدم تقديم الافصاح السنوي لعام 2015 . ثم تم وضع المصرف تحت وصاية البنك المركزي العراقي والشركة لم  تقديم الافصاح السنوي لعام 2016 .سعر الاغلاق (0.130) دينار.</t>
  </si>
  <si>
    <t>عدم تقديم الافصاح السنوي للاعوام 2014 و2015 و 2016 والافصاح الفصلي لعامي 2016 و2017 ، سعر الاغلاق (1.250) دينار.</t>
  </si>
  <si>
    <t>عدم تقديم الافصاح الفصلي لعام  2016 واستمرار الايقاف لعدم تقديم الافصاح السنوي لعامي 2015 و 2016 والافصاح الفصلي لعام 2017  . سعر الاغلاق (0.310) دينار.</t>
  </si>
  <si>
    <t>عدم تقديم الافصاح الفصلي لعام 2017 واستمرار الايقاف لعدم تقديم البيانات المالية السنوية لعام 2016 . سعر الاغلاق (0.590) دينار.</t>
  </si>
  <si>
    <t>عدم تقديم الافصاح الفصلي لعام 2017 واستمرار الايقاف لعدم تقديم البيانات المالية السنوية لعام 2016  . سعر الاغلاق (0.220) دينار.</t>
  </si>
  <si>
    <t>عدم تقديم البيانات المالية السنوية لعام 2016 .سعر الاغلاق (0.290) دينار.</t>
  </si>
  <si>
    <t>عدم تقديم البيانات المالية السنوية لعام 2016 واستمرار الايقاف لعدم تقديم الافصاح الفصلي للفصل الثاني لعام 2017 . سعر الاغلاق (1.000) دينار.</t>
  </si>
  <si>
    <t>عدم تقديم البيانات المالية السنوية لعام 2016 واستمرار الايقاف لعدم تقديم الافصاح الفصلي للفصل الثاني  والثالث لعام 2017  . سعر الاغلاق (0.270) دينار.</t>
  </si>
  <si>
    <t>عدم تقديم البيانات المالية السنوية لعام 2016 . سعر الاغلاق (0.450) دينار.</t>
  </si>
  <si>
    <t>عدم تقديم البيانات المالية السنوية للسنة المالية المنتهية 2017/3/31 .سعر الاغلاق (4.100) دينار.</t>
  </si>
  <si>
    <t>عدم تقديم البيانات المالية السنوية لعام 2016 واستمرار الايقاف لعدم تقديم الافصاح الفصلي للفصل الثاني والثالث لعام 2017 . سعر الاغلاق (1.270) دينار.</t>
  </si>
  <si>
    <t>عدم تقديم البيانات المالية السنوية لعام 2016 واستمرار الايقاف لعدم تقديم الافصاح الفصلي للفصل الثاني والثالث لعام 2017 . سعر الاغلاق (0.550) دينار.</t>
  </si>
  <si>
    <t>عدم تقديم البيانات المالية السنوية لعام 2016 .سعر الاغلاق (0.710) دينار.</t>
  </si>
  <si>
    <t>مؤتة للتحويل المالي (MTMO)</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</si>
  <si>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</si>
  <si>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متوقفة بقرار من هيئة الاوراق المالية بعد تحفظ الهيئة العامة للشركة على المصادقة على تقرير مراقب الحسابات  والحسابات الختامية لعام 2016 في اجتماع الهيئة العامة يوم الاثنين 2017/10/23 ، وعلى الشركة الافصاح عن المعلومات بصورة كاملة للاطلاع المساهمين وعقد اجتماع هيئة عامة جديد لاكمال الفقرات التي لم يتم التصويت عليها .</t>
  </si>
  <si>
    <t>اكملت الشركة اجراءات تسجيل وايداع اسهم االشركة في مركز الايداع كشركة مصرفية برأسمال مقدره (100) مليار دينار وانتهت ايداع اسهم زيادة رأسمال الشركة الى (250) مليار سهم البالغة (150) مليار سهم ، وسيتم اطلاق التداول على اسهم المصرف بعد تقديم البيانات الفصلية لعام 2017 المعدلة وتقديم الحسابات الختامية لعام 2016 وتقديم طلب ادراج اسهم الشركة المصرفية حسب تعليمات هيئة الاوراق المالية .</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</si>
  <si>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</si>
  <si>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 xml:space="preserve">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زيادة رأسمال المصرف والمصادقة عليها من دائرة تسجيل الشركات ، وتقديم حسابات المصرف لعام 2016 مع تقرير مجلس الادارة والايضاحات المرفقة على ان تكون وافية وتغطي ملاحظات مراقب الحسابات ولجنة الوصاية ، واستمرار الايقاف لحين تقديم حسابات المصرف للفصل الاول 2017 على ان تكون معدة بدقة . وقد صادقت دائرة تسجيل الشركات على زيادة رأسمال المصرف الى (250) مليار دينار واكملت الشركة اجراءات تسجيل وايداع اسهم زيادة رأسمال الى (250) مليار سهم في مركز الايداع ، وسيتم ادراج اسهم الزيادة في التداول عند اطلاق التداول على اسهم الشركة . قدمت الشركة بيانات عام 2016 بدون معالجة جميع ملاحظات الهيئة ، وقد عقدت الهيئة العامة بتأريخ 2018/4/2 وتمت المصادقة على بيانات 2016 ، وتدوير الارباح الى الفائض المتراكم وتخصيص (50%) منها لمعالجة العجز المتراكم . </t>
  </si>
  <si>
    <t>سبب الايقاف والملاحظات</t>
  </si>
  <si>
    <t>تداول السندات الاصدارية الثانية</t>
  </si>
  <si>
    <t>النبال العربية للتحويل المالي   (MTNI)</t>
  </si>
  <si>
    <t xml:space="preserve">سيعقد اجتماع الهيئة العامة يوم الاربعاء 2018/5/16الساعة العاشرة صباحا في قاعة نادي العلوية في بغداد  لمناقشة الحسابات الختامية لعام 2016توزيع مقسوم ارباح بمقدار (11.875)  مليار دينار من ارباح عام 2016, سيتم ايقاف التداول اعتبارا من جلسة الاحد 2018/5/13  .   </t>
  </si>
  <si>
    <t>المصرف التجاري   (BCOI)</t>
  </si>
  <si>
    <t xml:space="preserve">الكندي لانتاج اللقاحات </t>
  </si>
  <si>
    <t>IKLV</t>
  </si>
  <si>
    <t>IMIB</t>
  </si>
  <si>
    <t>المعدنية والدراجات</t>
  </si>
  <si>
    <t xml:space="preserve">عقد اجتماع الهيئة العامة يوم الاثنين 2018/5/7الساعة العاشرة صباحا في مطعم عيون بغداد/ قاعة الحكمة لمناقشة الحسابات الختامية للفترة من 2016/1/1لغاية 2016/2/16(تحويل مالي) والفترة من 2016/2/17 لغاية 2016/12/31(مصرف) وانتخاب مجلس ادارة جديد , تم ايقاف التداول اعتبارا من جلسة الاربعاء 2018/5/2 . </t>
  </si>
  <si>
    <t>بغداد للمشروبات الغازية</t>
  </si>
  <si>
    <t>IBSD</t>
  </si>
  <si>
    <t xml:space="preserve">سيعقد اجتماع الهيئة العامة يوم الاثنين 2018/5/14الساعة العاشرة صباحا في مقر الشركة  لمناقشة الحسابات الختامية لعام 2017 ومناقشة العجز المتراكم للسنة المالية المنتهية في2017/12/31 , تم ايقاف التداول اعتبارا من جلسة الاربعاء 2018/5/9  .   </t>
  </si>
  <si>
    <t>نشرة التداول في السوق الثاني رقم (75)</t>
  </si>
  <si>
    <t>نشرة التداول في السوق النظامي رقم (89)</t>
  </si>
  <si>
    <t>جلسة الخميس الموافق 2018/5/10</t>
  </si>
  <si>
    <t>الشركات غير المتداولة في السوق النظامي لجلسة الخميس الموافق 2018/5/10</t>
  </si>
  <si>
    <t xml:space="preserve"> الشركات غير المتداولة في السوق الثاني لجلسة الخميس الموافق 2018/5/10</t>
  </si>
  <si>
    <t>اخبار الشركات المساهمة المدرجة في سوق العراق للاوراق المالية الخميس الموافق 2018/5/10</t>
  </si>
  <si>
    <t xml:space="preserve">تم اطلاق التداول اعتبارا من جلسة الخميس2018/5/10 بعد قرار الهيئة العامة المنعقدة في 2018/4/26  المصادقة على الحسابات الختامية لعام 2016 واقرار توزيع ارباح  نقدية  بنسبة (3%)  من راس مال الشركة البالغ(250) مليار دينار . السعر التاشيري , (0.600) دينار .  </t>
  </si>
  <si>
    <t>مصرف الائتمان</t>
  </si>
  <si>
    <t>BROI</t>
  </si>
  <si>
    <t xml:space="preserve">سيعقد اجتماع الهيئة العامة يوم الثلاثاء 2018/5/15الساعة العاشرة صباحا في مقر الشركة  لمناقشة الحسابات الختامية لعام 2017  , تم ايقاف التداول اعتبارا من جلسة الخميس 2018/5/10  .   </t>
  </si>
  <si>
    <t xml:space="preserve">بلغ الرقم القياسي العام (598.4) نقطة منخفضا  بنسبة (0.16%) </t>
  </si>
  <si>
    <t>سوق العراق للأوراق المالية</t>
  </si>
  <si>
    <t>نشرة  تداول الاسهم المشتراة لغير العراقيين في السوق النظامي</t>
  </si>
  <si>
    <t xml:space="preserve">مصرف بغداد </t>
  </si>
  <si>
    <t>المجموع الكلي</t>
  </si>
  <si>
    <t>نشرة  تداول الاسهم المباعة من غير العراقيين في السوق النظامي</t>
  </si>
  <si>
    <t>جلسة الخميس 2018/5/10</t>
  </si>
  <si>
    <t>المصرف التجاري العراقي</t>
  </si>
  <si>
    <t xml:space="preserve">مصرف الخليج التجاري </t>
  </si>
  <si>
    <t xml:space="preserve">مصرف الموصل </t>
  </si>
  <si>
    <t>المعمورة للاستثمارات العقارية</t>
  </si>
  <si>
    <t xml:space="preserve">قطاع الصناعة </t>
  </si>
  <si>
    <t xml:space="preserve">بغداد للمشروبات الغازية </t>
  </si>
  <si>
    <t>الهلال الصناعية</t>
  </si>
  <si>
    <t xml:space="preserve">مجموع قطاع الصناعة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</si>
</sst>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3" x14ac:knownFonts="1">
    <font>
      <sz val="11"/>
      <color theme="1"/>
      <name val="Arial"/>
      <family val="2"/>
      <charset val="178"/>
      <scheme val="minor"/>
    </font>
    <font>
      <sz val="10"/>
      <name val="Arial"/>
      <family val="2"/>
    </font>
    <font>
      <b/>
      <sz val="11"/>
      <color rgb="FF00206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sz val="20"/>
      <color rgb="FF002060"/>
      <name val="Arial"/>
      <family val="2"/>
      <scheme val="minor"/>
    </font>
    <font>
      <b/>
      <sz val="12"/>
      <color rgb="FF002060"/>
      <name val="Arial"/>
      <family val="2"/>
    </font>
    <font>
      <b/>
      <sz val="12"/>
      <color rgb="FF002060"/>
      <name val="Arial"/>
      <family val="2"/>
      <charset val="178"/>
    </font>
    <font>
      <b/>
      <sz val="12"/>
      <color rgb="FF002060"/>
      <name val="Arial"/>
      <family val="2"/>
      <scheme val="minor"/>
    </font>
    <font>
      <b/>
      <sz val="18"/>
      <color rgb="FF002060"/>
      <name val="Arial"/>
      <family val="2"/>
      <scheme val="minor"/>
    </font>
    <font>
      <b/>
      <sz val="12"/>
      <color theme="1"/>
      <name val="Arial"/>
      <family val="2"/>
    </font>
    <font>
      <b/>
      <sz val="11"/>
      <color rgb="FF002060"/>
      <name val="Arial"/>
      <family val="2"/>
      <scheme val="minor"/>
    </font>
    <font>
      <b/>
      <sz val="13"/>
      <color rgb="FF002060"/>
      <name val="Arial"/>
      <family val="2"/>
      <scheme val="minor"/>
    </font>
    <font>
      <b/>
      <sz val="15"/>
      <color rgb="FF002060"/>
      <name val="Arial"/>
      <family val="2"/>
    </font>
    <font>
      <b/>
      <sz val="14"/>
      <color rgb="FF002060"/>
      <name val="Arial"/>
      <family val="2"/>
      <charset val="178"/>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b/>
      <sz val="13"/>
      <color theme="0"/>
      <name val="Arial Narrow"/>
      <family val="2"/>
    </font>
    <font>
      <sz val="11"/>
      <color theme="1"/>
      <name val="Arial"/>
      <family val="2"/>
      <scheme val="minor"/>
    </font>
    <font>
      <b/>
      <sz val="11.5"/>
      <color rgb="FF002060"/>
      <name val="Arial"/>
      <family val="2"/>
    </font>
    <font>
      <b/>
      <sz val="13"/>
      <color rgb="FF002060"/>
      <name val="Arial"/>
      <family val="2"/>
    </font>
    <font>
      <b/>
      <sz val="14"/>
      <color rgb="FF002060"/>
      <name val="Arial"/>
      <family val="2"/>
    </font>
    <font>
      <b/>
      <sz val="12"/>
      <color rgb="FFFF0000"/>
      <name val="Arial"/>
      <family val="2"/>
    </font>
    <font>
      <b/>
      <sz val="12"/>
      <color rgb="FF00B050"/>
      <name val="Arial"/>
      <family val="2"/>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style="thin">
        <color auto="1"/>
      </right>
      <top style="thin">
        <color auto="1"/>
      </top>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indexed="18"/>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183">
    <xf numFmtId="0" fontId="0" fillId="0" borderId="0" xfId="0"/>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2" fontId="3" fillId="0" borderId="2" xfId="0" applyNumberFormat="1" applyFont="1" applyBorder="1"/>
    <xf numFmtId="2" fontId="5" fillId="0" borderId="2" xfId="0" applyNumberFormat="1" applyFont="1" applyBorder="1"/>
    <xf numFmtId="0" fontId="5" fillId="0" borderId="0" xfId="0" applyFont="1"/>
    <xf numFmtId="0" fontId="5" fillId="0" borderId="2" xfId="0" applyFont="1" applyBorder="1"/>
    <xf numFmtId="2" fontId="3" fillId="0" borderId="3" xfId="0" applyNumberFormat="1" applyFont="1" applyBorder="1"/>
    <xf numFmtId="2" fontId="5" fillId="0" borderId="3" xfId="0" applyNumberFormat="1" applyFont="1" applyBorder="1"/>
    <xf numFmtId="2" fontId="6" fillId="0" borderId="2" xfId="0" applyNumberFormat="1" applyFont="1" applyBorder="1"/>
    <xf numFmtId="2" fontId="7" fillId="0" borderId="2" xfId="0" applyNumberFormat="1" applyFont="1" applyBorder="1"/>
    <xf numFmtId="0" fontId="8" fillId="0" borderId="8" xfId="0"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164" fontId="8" fillId="0" borderId="1" xfId="0" applyNumberFormat="1" applyFont="1" applyBorder="1" applyAlignment="1">
      <alignment horizontal="center" vertical="center"/>
    </xf>
    <xf numFmtId="0" fontId="8" fillId="0" borderId="1" xfId="0" applyFont="1" applyFill="1" applyBorder="1" applyAlignment="1">
      <alignment horizontal="right" vertical="center"/>
    </xf>
    <xf numFmtId="0" fontId="2" fillId="0" borderId="1" xfId="0" applyFont="1" applyFill="1" applyBorder="1" applyAlignment="1">
      <alignment vertical="center"/>
    </xf>
    <xf numFmtId="0" fontId="4" fillId="0" borderId="0" xfId="0" applyFont="1"/>
    <xf numFmtId="0" fontId="10" fillId="0" borderId="1" xfId="0" applyFont="1" applyBorder="1" applyAlignment="1">
      <alignment horizontal="center" vertical="center"/>
    </xf>
    <xf numFmtId="0" fontId="0" fillId="0" borderId="0" xfId="0" applyAlignment="1">
      <alignment vertical="center"/>
    </xf>
    <xf numFmtId="164" fontId="2" fillId="0" borderId="1" xfId="0" applyNumberFormat="1" applyFont="1" applyBorder="1" applyAlignment="1">
      <alignment horizontal="center" vertical="center"/>
    </xf>
    <xf numFmtId="0" fontId="17" fillId="0" borderId="0" xfId="0" applyFont="1"/>
    <xf numFmtId="0" fontId="18" fillId="0" borderId="0" xfId="0" applyFont="1"/>
    <xf numFmtId="0" fontId="19" fillId="0" borderId="0" xfId="0" applyFont="1"/>
    <xf numFmtId="0" fontId="0" fillId="0" borderId="0" xfId="0" applyFont="1"/>
    <xf numFmtId="0" fontId="20" fillId="0" borderId="2" xfId="0" applyFont="1" applyBorder="1" applyAlignment="1">
      <alignment vertical="center"/>
    </xf>
    <xf numFmtId="4"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2" fontId="15" fillId="0" borderId="2" xfId="2" applyNumberFormat="1" applyFont="1" applyBorder="1" applyAlignment="1">
      <alignment vertical="center"/>
    </xf>
    <xf numFmtId="0" fontId="8" fillId="4" borderId="1" xfId="0" applyFont="1" applyFill="1" applyBorder="1" applyAlignment="1">
      <alignment vertical="center" wrapText="1"/>
    </xf>
    <xf numFmtId="164" fontId="8" fillId="4" borderId="1" xfId="0" applyNumberFormat="1" applyFont="1" applyFill="1" applyBorder="1" applyAlignment="1">
      <alignment horizontal="right" vertical="center" wrapText="1"/>
    </xf>
    <xf numFmtId="2" fontId="8" fillId="4" borderId="1" xfId="0" applyNumberFormat="1" applyFont="1" applyFill="1" applyBorder="1" applyAlignment="1">
      <alignment horizontal="right" vertical="center" wrapText="1"/>
    </xf>
    <xf numFmtId="0" fontId="8" fillId="4" borderId="1" xfId="0" applyFont="1" applyFill="1" applyBorder="1" applyAlignment="1">
      <alignment horizontal="right" vertical="center" wrapText="1"/>
    </xf>
    <xf numFmtId="0" fontId="22" fillId="0" borderId="0" xfId="0" applyFont="1"/>
    <xf numFmtId="2" fontId="15" fillId="0" borderId="21" xfId="2" applyNumberFormat="1" applyFont="1" applyBorder="1" applyAlignment="1">
      <alignment vertical="center"/>
    </xf>
    <xf numFmtId="0" fontId="8" fillId="0" borderId="23" xfId="0" applyFont="1" applyFill="1" applyBorder="1" applyAlignment="1">
      <alignment horizontal="center" vertical="center"/>
    </xf>
    <xf numFmtId="166"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3" fontId="8" fillId="0" borderId="1" xfId="0" applyNumberFormat="1" applyFont="1" applyBorder="1" applyAlignment="1">
      <alignment horizontal="center" vertical="center"/>
    </xf>
    <xf numFmtId="0" fontId="2" fillId="0" borderId="25" xfId="0" applyFont="1" applyFill="1" applyBorder="1" applyAlignment="1">
      <alignment vertical="center"/>
    </xf>
    <xf numFmtId="0" fontId="8" fillId="0" borderId="25" xfId="0" applyFont="1" applyFill="1" applyBorder="1" applyAlignment="1">
      <alignment vertical="center"/>
    </xf>
    <xf numFmtId="2" fontId="3" fillId="0" borderId="18" xfId="0" applyNumberFormat="1" applyFont="1" applyBorder="1" applyAlignment="1">
      <alignment horizontal="right" vertical="center"/>
    </xf>
    <xf numFmtId="2" fontId="3" fillId="0" borderId="18" xfId="0" applyNumberFormat="1" applyFont="1" applyBorder="1" applyAlignment="1">
      <alignment vertical="center"/>
    </xf>
    <xf numFmtId="2" fontId="3" fillId="0" borderId="19" xfId="0" applyNumberFormat="1" applyFont="1" applyBorder="1" applyAlignment="1">
      <alignment vertical="center"/>
    </xf>
    <xf numFmtId="0" fontId="0" fillId="0" borderId="0" xfId="0" applyBorder="1"/>
    <xf numFmtId="0" fontId="8" fillId="0" borderId="4" xfId="0" applyFont="1" applyFill="1" applyBorder="1" applyAlignment="1">
      <alignment vertical="center"/>
    </xf>
    <xf numFmtId="0" fontId="8" fillId="0" borderId="28" xfId="0" applyFont="1" applyFill="1" applyBorder="1" applyAlignment="1">
      <alignment vertical="center"/>
    </xf>
    <xf numFmtId="164" fontId="8" fillId="0" borderId="28" xfId="0" applyNumberFormat="1" applyFont="1" applyBorder="1" applyAlignment="1">
      <alignment horizontal="center" vertical="center"/>
    </xf>
    <xf numFmtId="164" fontId="8" fillId="0" borderId="30" xfId="0" applyNumberFormat="1" applyFont="1" applyBorder="1" applyAlignment="1">
      <alignment horizontal="center" vertical="center"/>
    </xf>
    <xf numFmtId="0" fontId="8" fillId="0" borderId="30" xfId="0" applyFont="1" applyFill="1" applyBorder="1" applyAlignment="1">
      <alignment vertical="center"/>
    </xf>
    <xf numFmtId="2" fontId="5" fillId="0" borderId="2" xfId="0" applyNumberFormat="1" applyFont="1" applyBorder="1" applyAlignment="1">
      <alignment horizontal="right" vertical="center"/>
    </xf>
    <xf numFmtId="0" fontId="5" fillId="0" borderId="0" xfId="0" applyFont="1" applyAlignment="1">
      <alignment vertical="center"/>
    </xf>
    <xf numFmtId="2" fontId="5" fillId="0" borderId="2" xfId="0" applyNumberFormat="1" applyFont="1" applyBorder="1" applyAlignment="1">
      <alignment vertical="center"/>
    </xf>
    <xf numFmtId="0" fontId="8" fillId="0" borderId="0" xfId="0" applyFont="1" applyFill="1" applyBorder="1" applyAlignment="1">
      <alignment vertical="center"/>
    </xf>
    <xf numFmtId="0" fontId="8" fillId="0" borderId="32" xfId="0" applyFont="1" applyFill="1" applyBorder="1" applyAlignment="1">
      <alignment vertical="center"/>
    </xf>
    <xf numFmtId="164" fontId="8" fillId="0" borderId="32" xfId="0" applyNumberFormat="1" applyFont="1" applyBorder="1" applyAlignment="1">
      <alignment horizontal="center" vertical="center"/>
    </xf>
    <xf numFmtId="0" fontId="8" fillId="0" borderId="15" xfId="0" applyFont="1" applyFill="1" applyBorder="1" applyAlignment="1">
      <alignment horizontal="right" vertical="center" wrapText="1"/>
    </xf>
    <xf numFmtId="164" fontId="8" fillId="0" borderId="0" xfId="0" applyNumberFormat="1" applyFont="1" applyBorder="1" applyAlignment="1">
      <alignment horizontal="center" vertical="center"/>
    </xf>
    <xf numFmtId="0" fontId="9" fillId="0" borderId="32" xfId="0" applyFont="1" applyFill="1" applyBorder="1" applyAlignment="1">
      <alignment vertical="center"/>
    </xf>
    <xf numFmtId="164" fontId="2" fillId="0" borderId="32" xfId="0" applyNumberFormat="1" applyFont="1" applyBorder="1" applyAlignment="1">
      <alignment horizontal="center" vertical="center"/>
    </xf>
    <xf numFmtId="2" fontId="15" fillId="0" borderId="0" xfId="2" applyNumberFormat="1" applyFont="1" applyBorder="1" applyAlignment="1">
      <alignment vertical="center"/>
    </xf>
    <xf numFmtId="14" fontId="8" fillId="4" borderId="32" xfId="0" applyNumberFormat="1" applyFont="1" applyFill="1" applyBorder="1" applyAlignment="1">
      <alignment vertical="center" wrapText="1"/>
    </xf>
    <xf numFmtId="2" fontId="25" fillId="0" borderId="32" xfId="2" applyNumberFormat="1" applyFont="1" applyBorder="1" applyAlignment="1">
      <alignment horizontal="center"/>
    </xf>
    <xf numFmtId="0" fontId="24" fillId="4" borderId="1" xfId="0" applyFont="1" applyFill="1" applyBorder="1" applyAlignment="1">
      <alignment vertical="center" wrapText="1"/>
    </xf>
    <xf numFmtId="0" fontId="24" fillId="4" borderId="5" xfId="0" applyFont="1" applyFill="1" applyBorder="1" applyAlignment="1">
      <alignment vertical="center" wrapText="1"/>
    </xf>
    <xf numFmtId="2" fontId="24" fillId="0" borderId="24" xfId="0" applyNumberFormat="1" applyFont="1" applyBorder="1" applyAlignment="1">
      <alignment horizontal="right" vertical="center" wrapText="1"/>
    </xf>
    <xf numFmtId="0" fontId="24" fillId="4" borderId="27" xfId="0" applyFont="1" applyFill="1" applyBorder="1" applyAlignment="1">
      <alignment vertical="center" wrapText="1"/>
    </xf>
    <xf numFmtId="2" fontId="24" fillId="0" borderId="5" xfId="0" applyNumberFormat="1" applyFont="1" applyBorder="1" applyAlignment="1">
      <alignment horizontal="right" vertical="center" wrapText="1"/>
    </xf>
    <xf numFmtId="0" fontId="24" fillId="0" borderId="1" xfId="0" applyFont="1" applyBorder="1" applyAlignment="1">
      <alignment vertical="center" wrapText="1"/>
    </xf>
    <xf numFmtId="0" fontId="2" fillId="0" borderId="32" xfId="0" applyFont="1" applyFill="1" applyBorder="1" applyAlignment="1">
      <alignment vertical="center"/>
    </xf>
    <xf numFmtId="3" fontId="20" fillId="0" borderId="2" xfId="0" applyNumberFormat="1" applyFont="1" applyBorder="1" applyAlignment="1"/>
    <xf numFmtId="0" fontId="20" fillId="0" borderId="2" xfId="0" applyFont="1" applyBorder="1" applyAlignment="1"/>
    <xf numFmtId="3" fontId="20" fillId="0" borderId="2" xfId="0" applyNumberFormat="1" applyFont="1" applyFill="1" applyBorder="1" applyAlignment="1"/>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8" fillId="0" borderId="34" xfId="0" applyFont="1" applyFill="1" applyBorder="1" applyAlignment="1">
      <alignment vertical="center"/>
    </xf>
    <xf numFmtId="4" fontId="26" fillId="0" borderId="1" xfId="0" applyNumberFormat="1" applyFont="1" applyBorder="1" applyAlignment="1">
      <alignment horizontal="center" vertical="center"/>
    </xf>
    <xf numFmtId="4" fontId="27"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164" fontId="8" fillId="0" borderId="34"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33" xfId="0" applyFont="1" applyFill="1" applyBorder="1" applyAlignment="1">
      <alignment horizontal="right" vertical="center"/>
    </xf>
    <xf numFmtId="0" fontId="29" fillId="0" borderId="0" xfId="0" applyFont="1" applyAlignment="1">
      <alignment vertical="center"/>
    </xf>
    <xf numFmtId="0" fontId="31" fillId="2" borderId="36" xfId="0" applyFont="1" applyFill="1" applyBorder="1" applyAlignment="1">
      <alignment horizontal="center" vertical="center"/>
    </xf>
    <xf numFmtId="0" fontId="31" fillId="2" borderId="36" xfId="0" applyFont="1" applyFill="1" applyBorder="1" applyAlignment="1">
      <alignment horizontal="center" vertical="center" wrapText="1"/>
    </xf>
    <xf numFmtId="0" fontId="30" fillId="0" borderId="36" xfId="2" applyFont="1" applyFill="1" applyBorder="1" applyAlignment="1">
      <alignment horizontal="right" vertical="center"/>
    </xf>
    <xf numFmtId="0" fontId="30" fillId="0" borderId="36" xfId="2" applyFont="1" applyFill="1" applyBorder="1" applyAlignment="1">
      <alignment horizontal="left" vertical="center"/>
    </xf>
    <xf numFmtId="3" fontId="30" fillId="0" borderId="40" xfId="2" applyNumberFormat="1" applyFont="1" applyFill="1" applyBorder="1" applyAlignment="1">
      <alignment horizontal="center" vertical="center"/>
    </xf>
    <xf numFmtId="0" fontId="32" fillId="0" borderId="0" xfId="0" applyFont="1"/>
    <xf numFmtId="0" fontId="30" fillId="2" borderId="36" xfId="0" applyFont="1" applyFill="1" applyBorder="1" applyAlignment="1">
      <alignment horizontal="center" vertical="center"/>
    </xf>
    <xf numFmtId="0" fontId="30" fillId="2" borderId="36" xfId="0" applyFont="1" applyFill="1" applyBorder="1" applyAlignment="1">
      <alignment horizontal="center" vertical="center" wrapText="1"/>
    </xf>
    <xf numFmtId="3" fontId="8" fillId="0" borderId="31" xfId="0" applyNumberFormat="1" applyFont="1" applyBorder="1" applyAlignment="1">
      <alignment horizontal="center" vertical="center"/>
    </xf>
    <xf numFmtId="3" fontId="8" fillId="0" borderId="6" xfId="0" applyNumberFormat="1" applyFont="1" applyBorder="1" applyAlignment="1">
      <alignment horizontal="center" vertical="center"/>
    </xf>
    <xf numFmtId="3" fontId="8" fillId="0" borderId="33" xfId="0" applyNumberFormat="1" applyFont="1" applyBorder="1" applyAlignment="1">
      <alignment horizontal="center"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33" xfId="0" applyFont="1" applyFill="1" applyBorder="1" applyAlignment="1">
      <alignment horizontal="righ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21" fillId="5" borderId="13" xfId="0" applyFont="1" applyFill="1" applyBorder="1" applyAlignment="1">
      <alignment horizontal="center" vertic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2" fontId="8" fillId="0" borderId="13" xfId="0" applyNumberFormat="1" applyFont="1" applyBorder="1" applyAlignment="1">
      <alignment horizontal="center" vertical="center"/>
    </xf>
    <xf numFmtId="2" fontId="12" fillId="0" borderId="13" xfId="0" applyNumberFormat="1" applyFont="1" applyBorder="1" applyAlignment="1">
      <alignment horizontal="center" vertical="center"/>
    </xf>
    <xf numFmtId="0" fontId="4" fillId="0" borderId="4" xfId="0" applyFont="1" applyBorder="1" applyAlignment="1">
      <alignment horizontal="center"/>
    </xf>
    <xf numFmtId="3" fontId="8" fillId="0" borderId="1" xfId="0" applyNumberFormat="1" applyFont="1" applyBorder="1" applyAlignment="1">
      <alignment horizontal="center" vertical="center"/>
    </xf>
    <xf numFmtId="164" fontId="23" fillId="0" borderId="5" xfId="0" applyNumberFormat="1" applyFont="1" applyBorder="1" applyAlignment="1">
      <alignment horizontal="right" vertical="center" wrapText="1"/>
    </xf>
    <xf numFmtId="164" fontId="23" fillId="0" borderId="6" xfId="0" applyNumberFormat="1" applyFont="1" applyBorder="1" applyAlignment="1">
      <alignment horizontal="right" vertical="center" wrapText="1"/>
    </xf>
    <xf numFmtId="164" fontId="23" fillId="0" borderId="29" xfId="0" applyNumberFormat="1" applyFont="1" applyBorder="1" applyAlignment="1">
      <alignment horizontal="right" vertical="center" wrapText="1"/>
    </xf>
    <xf numFmtId="2" fontId="10" fillId="0" borderId="9" xfId="0" applyNumberFormat="1" applyFont="1" applyBorder="1" applyAlignment="1">
      <alignment horizontal="center" vertical="center"/>
    </xf>
    <xf numFmtId="2" fontId="10" fillId="0" borderId="13" xfId="0" applyNumberFormat="1" applyFont="1" applyBorder="1" applyAlignment="1">
      <alignment horizontal="center" vertical="center"/>
    </xf>
    <xf numFmtId="2" fontId="10" fillId="0" borderId="10" xfId="0" applyNumberFormat="1" applyFont="1" applyBorder="1" applyAlignment="1">
      <alignment horizontal="center" vertical="center"/>
    </xf>
    <xf numFmtId="2" fontId="10" fillId="0" borderId="5"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11" fillId="0" borderId="21" xfId="0" applyNumberFormat="1" applyFont="1" applyBorder="1" applyAlignment="1">
      <alignment vertical="center"/>
    </xf>
    <xf numFmtId="2" fontId="11" fillId="0" borderId="19" xfId="0" applyNumberFormat="1" applyFont="1" applyBorder="1" applyAlignment="1">
      <alignment vertical="center"/>
    </xf>
    <xf numFmtId="2" fontId="11" fillId="0" borderId="22" xfId="0" applyNumberFormat="1" applyFont="1" applyBorder="1" applyAlignment="1">
      <alignment vertical="center"/>
    </xf>
    <xf numFmtId="2" fontId="11" fillId="0" borderId="20" xfId="0" applyNumberFormat="1" applyFont="1" applyBorder="1" applyAlignment="1">
      <alignment vertical="center"/>
    </xf>
    <xf numFmtId="2" fontId="0" fillId="0" borderId="33" xfId="0" applyNumberFormat="1" applyBorder="1" applyAlignment="1">
      <alignment horizontal="center"/>
    </xf>
    <xf numFmtId="3" fontId="20" fillId="0" borderId="16" xfId="0" applyNumberFormat="1" applyFont="1" applyBorder="1" applyAlignment="1">
      <alignment horizontal="right" vertical="center"/>
    </xf>
    <xf numFmtId="0" fontId="20" fillId="0" borderId="17" xfId="0" applyFont="1" applyBorder="1" applyAlignment="1">
      <alignment horizontal="right" vertical="center"/>
    </xf>
    <xf numFmtId="0" fontId="20" fillId="0" borderId="18" xfId="0" applyFont="1" applyBorder="1" applyAlignment="1">
      <alignment horizontal="right" vertical="center"/>
    </xf>
    <xf numFmtId="3" fontId="20" fillId="0" borderId="17" xfId="0" applyNumberFormat="1" applyFont="1" applyBorder="1" applyAlignment="1">
      <alignment horizontal="right" vertical="center"/>
    </xf>
    <xf numFmtId="3" fontId="20" fillId="0" borderId="18" xfId="0" applyNumberFormat="1" applyFont="1" applyBorder="1" applyAlignment="1">
      <alignment horizontal="right" vertical="center"/>
    </xf>
    <xf numFmtId="2" fontId="0" fillId="0" borderId="24" xfId="0" applyNumberFormat="1" applyBorder="1" applyAlignment="1">
      <alignment horizontal="center"/>
    </xf>
    <xf numFmtId="2" fontId="0" fillId="0" borderId="26" xfId="0" applyNumberFormat="1" applyBorder="1" applyAlignment="1">
      <alignment horizontal="center"/>
    </xf>
    <xf numFmtId="0" fontId="8" fillId="0" borderId="5" xfId="0" applyFont="1" applyFill="1" applyBorder="1" applyAlignment="1">
      <alignment horizontal="center" vertical="center"/>
    </xf>
    <xf numFmtId="0" fontId="8" fillId="0" borderId="33" xfId="0" applyFont="1" applyFill="1" applyBorder="1" applyAlignment="1">
      <alignment horizontal="center" vertical="center"/>
    </xf>
    <xf numFmtId="0" fontId="20" fillId="0" borderId="16" xfId="0" applyFont="1" applyBorder="1" applyAlignment="1">
      <alignment horizontal="right" vertical="center"/>
    </xf>
    <xf numFmtId="4" fontId="28" fillId="0" borderId="16" xfId="0" applyNumberFormat="1" applyFont="1" applyBorder="1" applyAlignment="1">
      <alignment horizontal="right" vertical="center"/>
    </xf>
    <xf numFmtId="4" fontId="28" fillId="0" borderId="18" xfId="0" applyNumberFormat="1" applyFont="1" applyBorder="1" applyAlignment="1">
      <alignment horizontal="right" vertical="center"/>
    </xf>
    <xf numFmtId="2" fontId="11" fillId="0" borderId="11" xfId="0" applyNumberFormat="1" applyFont="1" applyBorder="1" applyAlignment="1">
      <alignment horizontal="center" vertical="center"/>
    </xf>
    <xf numFmtId="2" fontId="11" fillId="0" borderId="12" xfId="0" applyNumberFormat="1" applyFont="1" applyBorder="1" applyAlignment="1">
      <alignment horizontal="center" vertical="center"/>
    </xf>
    <xf numFmtId="2" fontId="10" fillId="0" borderId="6"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0" xfId="0" applyFont="1" applyBorder="1" applyAlignment="1">
      <alignment horizontal="center"/>
    </xf>
    <xf numFmtId="2" fontId="10" fillId="0" borderId="33" xfId="0" applyNumberFormat="1" applyFont="1" applyBorder="1" applyAlignment="1">
      <alignment horizontal="center" vertical="center"/>
    </xf>
    <xf numFmtId="0" fontId="8" fillId="0" borderId="7"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41" xfId="2" applyFont="1" applyFill="1" applyBorder="1" applyAlignment="1">
      <alignment horizontal="center" vertical="center"/>
    </xf>
    <xf numFmtId="0" fontId="30" fillId="0" borderId="42" xfId="2" applyFont="1" applyFill="1" applyBorder="1" applyAlignment="1">
      <alignment horizontal="center" vertical="center"/>
    </xf>
    <xf numFmtId="0" fontId="29" fillId="0" borderId="0" xfId="0" applyFont="1" applyAlignment="1">
      <alignment horizontal="right" vertical="center"/>
    </xf>
    <xf numFmtId="0" fontId="30" fillId="0" borderId="0" xfId="0" applyFont="1" applyAlignment="1">
      <alignment horizontal="right" vertical="center"/>
    </xf>
    <xf numFmtId="0" fontId="29" fillId="0" borderId="35" xfId="0" applyFont="1" applyBorder="1" applyAlignment="1">
      <alignment horizontal="right" vertical="center"/>
    </xf>
    <xf numFmtId="2" fontId="13" fillId="0" borderId="1" xfId="0" applyNumberFormat="1" applyFont="1" applyBorder="1" applyAlignment="1">
      <alignment horizontal="center" vertical="center"/>
    </xf>
    <xf numFmtId="0" fontId="14" fillId="0" borderId="4" xfId="0" applyFont="1" applyBorder="1" applyAlignment="1">
      <alignment horizontal="center" vertical="center"/>
    </xf>
    <xf numFmtId="0" fontId="10" fillId="0" borderId="1" xfId="0" applyFont="1" applyBorder="1" applyAlignment="1">
      <alignment horizontal="center" vertical="center"/>
    </xf>
    <xf numFmtId="2" fontId="13" fillId="0" borderId="5" xfId="0" applyNumberFormat="1" applyFont="1" applyBorder="1" applyAlignment="1">
      <alignment horizontal="center" vertical="center"/>
    </xf>
    <xf numFmtId="2" fontId="13" fillId="0" borderId="6" xfId="0" applyNumberFormat="1" applyFont="1" applyBorder="1" applyAlignment="1">
      <alignment horizontal="center" vertical="center"/>
    </xf>
    <xf numFmtId="2" fontId="13" fillId="0" borderId="33" xfId="0" applyNumberFormat="1" applyFont="1" applyBorder="1" applyAlignment="1">
      <alignment horizontal="center" vertical="center"/>
    </xf>
    <xf numFmtId="0" fontId="4" fillId="0" borderId="6" xfId="0" applyFont="1" applyBorder="1" applyAlignment="1">
      <alignment horizontal="center" vertical="center"/>
    </xf>
    <xf numFmtId="2" fontId="15" fillId="0" borderId="11" xfId="2" applyNumberFormat="1" applyFont="1" applyBorder="1" applyAlignment="1">
      <alignment horizontal="center" vertical="center"/>
    </xf>
    <xf numFmtId="164" fontId="16" fillId="0" borderId="0" xfId="0" applyNumberFormat="1" applyFont="1" applyBorder="1" applyAlignment="1">
      <alignment horizontal="center" vertical="center" wrapText="1"/>
    </xf>
    <xf numFmtId="164" fontId="8" fillId="0" borderId="31" xfId="0" applyNumberFormat="1" applyFont="1" applyFill="1" applyBorder="1" applyAlignment="1">
      <alignment horizontal="right" vertical="center" wrapText="1"/>
    </xf>
    <xf numFmtId="164" fontId="8" fillId="0" borderId="33" xfId="0" applyNumberFormat="1" applyFont="1" applyFill="1" applyBorder="1" applyAlignment="1">
      <alignment horizontal="right" vertical="center" wrapText="1"/>
    </xf>
    <xf numFmtId="164" fontId="24" fillId="0" borderId="5" xfId="0" applyNumberFormat="1" applyFont="1" applyFill="1" applyBorder="1" applyAlignment="1">
      <alignment horizontal="right" vertical="center" wrapText="1"/>
    </xf>
    <xf numFmtId="164" fontId="24" fillId="0" borderId="7" xfId="0" applyNumberFormat="1" applyFont="1" applyFill="1" applyBorder="1" applyAlignment="1">
      <alignment horizontal="right" vertical="center" wrapText="1"/>
    </xf>
    <xf numFmtId="164" fontId="24" fillId="0" borderId="31" xfId="0" applyNumberFormat="1" applyFont="1" applyBorder="1" applyAlignment="1">
      <alignment horizontal="right" vertical="center" wrapText="1"/>
    </xf>
    <xf numFmtId="164" fontId="24" fillId="0" borderId="29" xfId="0" applyNumberFormat="1" applyFont="1" applyBorder="1" applyAlignment="1">
      <alignment horizontal="right" vertical="center" wrapText="1"/>
    </xf>
    <xf numFmtId="164" fontId="24" fillId="0" borderId="5" xfId="0" applyNumberFormat="1" applyFont="1" applyBorder="1" applyAlignment="1">
      <alignment horizontal="right" vertical="center" wrapText="1"/>
    </xf>
    <xf numFmtId="164" fontId="24" fillId="0" borderId="7" xfId="0" applyNumberFormat="1" applyFont="1" applyBorder="1" applyAlignment="1">
      <alignment horizontal="right" vertical="center" wrapText="1"/>
    </xf>
    <xf numFmtId="165" fontId="20" fillId="3" borderId="4" xfId="2" applyNumberFormat="1" applyFont="1" applyFill="1" applyBorder="1" applyAlignment="1">
      <alignment horizontal="right" vertical="center"/>
    </xf>
    <xf numFmtId="165" fontId="20" fillId="3" borderId="14" xfId="2" applyNumberFormat="1" applyFont="1" applyFill="1" applyBorder="1" applyAlignment="1">
      <alignment horizontal="right" vertical="center"/>
    </xf>
    <xf numFmtId="165" fontId="20" fillId="3" borderId="15" xfId="2" applyNumberFormat="1" applyFont="1" applyFill="1" applyBorder="1" applyAlignment="1">
      <alignment horizontal="right" vertical="center"/>
    </xf>
    <xf numFmtId="3" fontId="0" fillId="0" borderId="0" xfId="0" applyNumberFormat="1"/>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38100</xdr:colOff>
      <xdr:row>0</xdr:row>
      <xdr:rowOff>38101</xdr:rowOff>
    </xdr:from>
    <xdr:to>
      <xdr:col>13</xdr:col>
      <xdr:colOff>676275</xdr:colOff>
      <xdr:row>3</xdr:row>
      <xdr:rowOff>85725</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241325" y="38101"/>
          <a:ext cx="2695575" cy="942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3"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rightToLeft="1" tabSelected="1" topLeftCell="A4" workbookViewId="0">
      <selection activeCell="A45" sqref="A45:XFD46"/>
    </sheetView>
  </sheetViews>
  <sheetFormatPr defaultRowHeight="14.25" x14ac:dyDescent="0.2"/>
  <cols>
    <col min="1" max="1" width="1.375" customWidth="1"/>
    <col min="2" max="2" width="22.375" customWidth="1"/>
    <col min="3" max="3" width="8.375" customWidth="1"/>
    <col min="4" max="4" width="8.125" customWidth="1"/>
    <col min="5" max="5" width="7.25" customWidth="1"/>
    <col min="6" max="6" width="8.25" customWidth="1"/>
    <col min="7" max="7" width="7.125" customWidth="1"/>
    <col min="8" max="8" width="7.25" customWidth="1"/>
    <col min="9" max="9" width="7" customWidth="1"/>
    <col min="10" max="10" width="7.25" customWidth="1"/>
    <col min="11" max="11" width="7.875" customWidth="1"/>
    <col min="12" max="12" width="8.375" customWidth="1"/>
    <col min="13" max="13" width="15.125" customWidth="1"/>
    <col min="14" max="14" width="15.75" customWidth="1"/>
  </cols>
  <sheetData>
    <row r="1" spans="1:15" s="5" customFormat="1" ht="32.25" customHeight="1" x14ac:dyDescent="0.4">
      <c r="B1" s="9" t="s">
        <v>0</v>
      </c>
      <c r="C1" s="10"/>
      <c r="D1" s="10"/>
      <c r="E1" s="4"/>
      <c r="F1" s="4"/>
      <c r="G1" s="4"/>
      <c r="H1" s="4"/>
      <c r="I1" s="4"/>
      <c r="J1" s="4"/>
      <c r="K1" s="4"/>
      <c r="L1" s="4"/>
      <c r="M1" s="4"/>
    </row>
    <row r="2" spans="1:15" ht="27" customHeight="1" x14ac:dyDescent="0.2">
      <c r="A2" s="46"/>
      <c r="B2" s="124" t="s">
        <v>282</v>
      </c>
      <c r="C2" s="124"/>
      <c r="D2" s="124"/>
      <c r="E2" s="124"/>
      <c r="F2" s="124"/>
      <c r="G2" s="125"/>
      <c r="H2" s="4"/>
      <c r="I2" s="4"/>
      <c r="J2" s="4"/>
      <c r="K2" s="4"/>
      <c r="L2" s="4"/>
      <c r="M2" s="4"/>
      <c r="N2" s="5"/>
    </row>
    <row r="3" spans="1:15" ht="25.5" customHeight="1" x14ac:dyDescent="0.2">
      <c r="A3" s="46"/>
      <c r="B3" s="126"/>
      <c r="C3" s="126"/>
      <c r="D3" s="126"/>
      <c r="E3" s="126"/>
      <c r="F3" s="126"/>
      <c r="G3" s="127"/>
      <c r="H3" s="4"/>
      <c r="I3" s="4"/>
      <c r="J3" s="4"/>
      <c r="K3" s="4"/>
      <c r="L3" s="4"/>
      <c r="M3" s="4"/>
      <c r="N3" s="5"/>
    </row>
    <row r="4" spans="1:15" ht="36" customHeight="1" x14ac:dyDescent="0.3">
      <c r="A4" s="46"/>
      <c r="B4" s="43" t="s">
        <v>1</v>
      </c>
      <c r="C4" s="129">
        <v>551631363.08999991</v>
      </c>
      <c r="D4" s="132"/>
      <c r="E4" s="133"/>
      <c r="F4" s="4"/>
      <c r="G4" s="4"/>
      <c r="H4" s="4"/>
      <c r="I4" s="4"/>
      <c r="J4" s="6"/>
      <c r="K4" s="3" t="s">
        <v>7</v>
      </c>
      <c r="L4" s="4"/>
      <c r="M4" s="4"/>
      <c r="N4" s="72">
        <v>26</v>
      </c>
    </row>
    <row r="5" spans="1:15" ht="36.75" customHeight="1" x14ac:dyDescent="0.3">
      <c r="A5" s="46"/>
      <c r="B5" s="44" t="s">
        <v>2</v>
      </c>
      <c r="C5" s="129">
        <v>688155325</v>
      </c>
      <c r="D5" s="132"/>
      <c r="E5" s="133"/>
      <c r="F5" s="4"/>
      <c r="G5" s="4"/>
      <c r="H5" s="4"/>
      <c r="I5" s="4"/>
      <c r="J5" s="6"/>
      <c r="K5" s="3" t="s">
        <v>8</v>
      </c>
      <c r="L5" s="4"/>
      <c r="M5" s="4"/>
      <c r="N5" s="72">
        <v>8</v>
      </c>
    </row>
    <row r="6" spans="1:15" ht="32.25" customHeight="1" x14ac:dyDescent="0.3">
      <c r="A6" s="46"/>
      <c r="B6" s="44" t="s">
        <v>3</v>
      </c>
      <c r="C6" s="129">
        <v>420</v>
      </c>
      <c r="D6" s="130"/>
      <c r="E6" s="131"/>
      <c r="F6" s="4"/>
      <c r="G6" s="4"/>
      <c r="H6" s="4"/>
      <c r="I6" s="4"/>
      <c r="J6" s="6"/>
      <c r="K6" s="3" t="s">
        <v>9</v>
      </c>
      <c r="L6" s="4"/>
      <c r="M6" s="4"/>
      <c r="N6" s="73">
        <v>6</v>
      </c>
    </row>
    <row r="7" spans="1:15" ht="30.75" customHeight="1" x14ac:dyDescent="0.3">
      <c r="A7" s="46"/>
      <c r="B7" s="44" t="s">
        <v>4</v>
      </c>
      <c r="C7" s="138">
        <v>598.4</v>
      </c>
      <c r="D7" s="130"/>
      <c r="E7" s="131"/>
      <c r="F7" s="4"/>
      <c r="G7" s="4"/>
      <c r="H7" s="4"/>
      <c r="I7" s="4"/>
      <c r="J7" s="6"/>
      <c r="K7" s="3" t="s">
        <v>10</v>
      </c>
      <c r="L7" s="4"/>
      <c r="M7" s="4"/>
      <c r="N7" s="73">
        <v>3</v>
      </c>
    </row>
    <row r="8" spans="1:15" ht="31.5" customHeight="1" x14ac:dyDescent="0.3">
      <c r="A8" s="46"/>
      <c r="B8" s="44" t="s">
        <v>5</v>
      </c>
      <c r="C8" s="139">
        <v>-0.16</v>
      </c>
      <c r="D8" s="140"/>
      <c r="E8" s="52"/>
      <c r="F8" s="4"/>
      <c r="G8" s="4"/>
      <c r="H8" s="4"/>
      <c r="I8" s="4"/>
      <c r="J8" s="6"/>
      <c r="K8" s="3" t="s">
        <v>11</v>
      </c>
      <c r="L8" s="4"/>
      <c r="M8" s="4"/>
      <c r="N8" s="72">
        <v>22</v>
      </c>
    </row>
    <row r="9" spans="1:15" ht="30.75" customHeight="1" x14ac:dyDescent="0.3">
      <c r="A9" s="46"/>
      <c r="B9" s="45" t="s">
        <v>6</v>
      </c>
      <c r="C9" s="25">
        <v>102</v>
      </c>
      <c r="D9" s="53"/>
      <c r="E9" s="54"/>
      <c r="F9" s="8"/>
      <c r="G9" s="8"/>
      <c r="H9" s="8"/>
      <c r="I9" s="8"/>
      <c r="J9" s="6"/>
      <c r="K9" s="7" t="s">
        <v>12</v>
      </c>
      <c r="L9" s="8"/>
      <c r="M9" s="8"/>
      <c r="N9" s="74">
        <v>51</v>
      </c>
      <c r="O9" s="182"/>
    </row>
    <row r="10" spans="1:15" ht="27.75" customHeight="1" x14ac:dyDescent="0.2">
      <c r="A10" s="46"/>
      <c r="B10" s="141" t="s">
        <v>281</v>
      </c>
      <c r="C10" s="141"/>
      <c r="D10" s="141"/>
      <c r="E10" s="141"/>
      <c r="F10" s="141"/>
      <c r="G10" s="141"/>
      <c r="H10" s="141"/>
      <c r="I10" s="141"/>
      <c r="J10" s="141"/>
      <c r="K10" s="141"/>
      <c r="L10" s="141"/>
      <c r="M10" s="141"/>
      <c r="N10" s="142"/>
    </row>
    <row r="11" spans="1:15" ht="32.25" customHeight="1" x14ac:dyDescent="0.2">
      <c r="B11" s="1" t="s">
        <v>13</v>
      </c>
      <c r="C11" s="2" t="s">
        <v>14</v>
      </c>
      <c r="D11" s="2" t="s">
        <v>15</v>
      </c>
      <c r="E11" s="2" t="s">
        <v>16</v>
      </c>
      <c r="F11" s="2" t="s">
        <v>17</v>
      </c>
      <c r="G11" s="2" t="s">
        <v>18</v>
      </c>
      <c r="H11" s="2" t="s">
        <v>19</v>
      </c>
      <c r="I11" s="2" t="s">
        <v>20</v>
      </c>
      <c r="J11" s="2" t="s">
        <v>21</v>
      </c>
      <c r="K11" s="2" t="s">
        <v>22</v>
      </c>
      <c r="L11" s="2" t="s">
        <v>3</v>
      </c>
      <c r="M11" s="2" t="s">
        <v>2</v>
      </c>
      <c r="N11" s="2" t="s">
        <v>1</v>
      </c>
    </row>
    <row r="12" spans="1:15" ht="27.75" customHeight="1" x14ac:dyDescent="0.2">
      <c r="B12" s="119" t="s">
        <v>23</v>
      </c>
      <c r="C12" s="120"/>
      <c r="D12" s="120"/>
      <c r="E12" s="120"/>
      <c r="F12" s="120"/>
      <c r="G12" s="120"/>
      <c r="H12" s="120"/>
      <c r="I12" s="120"/>
      <c r="J12" s="120"/>
      <c r="K12" s="120"/>
      <c r="L12" s="120"/>
      <c r="M12" s="120"/>
      <c r="N12" s="121"/>
    </row>
    <row r="13" spans="1:15" ht="21.75" customHeight="1" x14ac:dyDescent="0.2">
      <c r="B13" s="12" t="s">
        <v>24</v>
      </c>
      <c r="C13" s="12" t="s">
        <v>25</v>
      </c>
      <c r="D13" s="14">
        <v>0.5</v>
      </c>
      <c r="E13" s="14">
        <v>0.5</v>
      </c>
      <c r="F13" s="14">
        <v>0.48</v>
      </c>
      <c r="G13" s="14">
        <v>0.49</v>
      </c>
      <c r="H13" s="14">
        <v>0.49</v>
      </c>
      <c r="I13" s="14">
        <v>0.48</v>
      </c>
      <c r="J13" s="14">
        <v>0.49</v>
      </c>
      <c r="K13" s="26">
        <v>-2.04</v>
      </c>
      <c r="L13" s="83">
        <v>84</v>
      </c>
      <c r="M13" s="83">
        <v>424030000</v>
      </c>
      <c r="N13" s="83">
        <v>207147701.09999999</v>
      </c>
    </row>
    <row r="14" spans="1:15" ht="24.95" customHeight="1" x14ac:dyDescent="0.2">
      <c r="B14" s="12" t="s">
        <v>26</v>
      </c>
      <c r="C14" s="12" t="s">
        <v>27</v>
      </c>
      <c r="D14" s="14">
        <v>0.49</v>
      </c>
      <c r="E14" s="14">
        <v>0.49</v>
      </c>
      <c r="F14" s="14">
        <v>0.47</v>
      </c>
      <c r="G14" s="14">
        <v>0.48</v>
      </c>
      <c r="H14" s="14">
        <v>0.49</v>
      </c>
      <c r="I14" s="14">
        <v>0.47</v>
      </c>
      <c r="J14" s="14">
        <v>0.49</v>
      </c>
      <c r="K14" s="26">
        <v>-4.08</v>
      </c>
      <c r="L14" s="83">
        <v>31</v>
      </c>
      <c r="M14" s="83">
        <v>53054150</v>
      </c>
      <c r="N14" s="83">
        <v>25587533.5</v>
      </c>
    </row>
    <row r="15" spans="1:15" ht="24.95" customHeight="1" x14ac:dyDescent="0.2">
      <c r="B15" s="12" t="s">
        <v>28</v>
      </c>
      <c r="C15" s="12" t="s">
        <v>29</v>
      </c>
      <c r="D15" s="14">
        <v>0.26</v>
      </c>
      <c r="E15" s="14">
        <v>0.26</v>
      </c>
      <c r="F15" s="14">
        <v>0.26</v>
      </c>
      <c r="G15" s="14">
        <v>0.26</v>
      </c>
      <c r="H15" s="14">
        <v>0.25</v>
      </c>
      <c r="I15" s="14">
        <v>0.26</v>
      </c>
      <c r="J15" s="14">
        <v>0.25</v>
      </c>
      <c r="K15" s="26">
        <v>4</v>
      </c>
      <c r="L15" s="83">
        <v>18</v>
      </c>
      <c r="M15" s="83">
        <v>50210000</v>
      </c>
      <c r="N15" s="83">
        <v>13054600</v>
      </c>
    </row>
    <row r="16" spans="1:15" ht="24.95" customHeight="1" x14ac:dyDescent="0.2">
      <c r="B16" s="12" t="s">
        <v>30</v>
      </c>
      <c r="C16" s="12" t="s">
        <v>31</v>
      </c>
      <c r="D16" s="14">
        <v>0.43</v>
      </c>
      <c r="E16" s="14">
        <v>0.43</v>
      </c>
      <c r="F16" s="14">
        <v>0.42</v>
      </c>
      <c r="G16" s="14">
        <v>0.43</v>
      </c>
      <c r="H16" s="14">
        <v>0.43</v>
      </c>
      <c r="I16" s="14">
        <v>0.42</v>
      </c>
      <c r="J16" s="14">
        <v>0.43</v>
      </c>
      <c r="K16" s="26">
        <v>-2.33</v>
      </c>
      <c r="L16" s="83">
        <v>3</v>
      </c>
      <c r="M16" s="83">
        <v>6000000</v>
      </c>
      <c r="N16" s="83">
        <v>2560000</v>
      </c>
    </row>
    <row r="17" spans="2:14" ht="24.95" customHeight="1" x14ac:dyDescent="0.2">
      <c r="B17" s="12" t="s">
        <v>32</v>
      </c>
      <c r="C17" s="12" t="s">
        <v>33</v>
      </c>
      <c r="D17" s="14">
        <v>0.46</v>
      </c>
      <c r="E17" s="14">
        <v>0.46</v>
      </c>
      <c r="F17" s="14">
        <v>0.46</v>
      </c>
      <c r="G17" s="14">
        <v>0.46</v>
      </c>
      <c r="H17" s="14">
        <v>0.46</v>
      </c>
      <c r="I17" s="14">
        <v>0.46</v>
      </c>
      <c r="J17" s="14">
        <v>0.46</v>
      </c>
      <c r="K17" s="26">
        <v>0</v>
      </c>
      <c r="L17" s="83">
        <v>3</v>
      </c>
      <c r="M17" s="83">
        <v>750000</v>
      </c>
      <c r="N17" s="83">
        <v>345000</v>
      </c>
    </row>
    <row r="18" spans="2:14" ht="24.95" customHeight="1" x14ac:dyDescent="0.2">
      <c r="B18" s="11" t="s">
        <v>179</v>
      </c>
      <c r="C18" s="11" t="s">
        <v>180</v>
      </c>
      <c r="D18" s="14">
        <v>0.23</v>
      </c>
      <c r="E18" s="14">
        <v>0.23</v>
      </c>
      <c r="F18" s="14">
        <v>0.23</v>
      </c>
      <c r="G18" s="14">
        <v>0.23</v>
      </c>
      <c r="H18" s="14">
        <v>0.23</v>
      </c>
      <c r="I18" s="14">
        <v>0.23</v>
      </c>
      <c r="J18" s="14">
        <v>0.23</v>
      </c>
      <c r="K18" s="26">
        <v>0</v>
      </c>
      <c r="L18" s="83">
        <v>6</v>
      </c>
      <c r="M18" s="83">
        <v>18950000</v>
      </c>
      <c r="N18" s="83">
        <v>4358500</v>
      </c>
    </row>
    <row r="19" spans="2:14" ht="24.95" customHeight="1" x14ac:dyDescent="0.2">
      <c r="B19" s="12" t="s">
        <v>34</v>
      </c>
      <c r="C19" s="12" t="s">
        <v>35</v>
      </c>
      <c r="D19" s="14">
        <v>0.22</v>
      </c>
      <c r="E19" s="14">
        <v>0.22</v>
      </c>
      <c r="F19" s="14">
        <v>0.22</v>
      </c>
      <c r="G19" s="14">
        <v>0.22</v>
      </c>
      <c r="H19" s="14">
        <v>0.22</v>
      </c>
      <c r="I19" s="14">
        <v>0.22</v>
      </c>
      <c r="J19" s="14">
        <v>0.22</v>
      </c>
      <c r="K19" s="26">
        <v>0</v>
      </c>
      <c r="L19" s="83">
        <v>9</v>
      </c>
      <c r="M19" s="83">
        <v>4243156</v>
      </c>
      <c r="N19" s="83">
        <v>933494.32</v>
      </c>
    </row>
    <row r="20" spans="2:14" ht="24.95" customHeight="1" x14ac:dyDescent="0.2">
      <c r="B20" s="71" t="s">
        <v>287</v>
      </c>
      <c r="C20" s="56" t="s">
        <v>288</v>
      </c>
      <c r="D20" s="14">
        <v>0.59</v>
      </c>
      <c r="E20" s="14">
        <v>0.59</v>
      </c>
      <c r="F20" s="14">
        <v>0.59</v>
      </c>
      <c r="G20" s="14">
        <v>0.59</v>
      </c>
      <c r="H20" s="14">
        <v>0.63</v>
      </c>
      <c r="I20" s="14">
        <v>0.59</v>
      </c>
      <c r="J20" s="14">
        <v>0.63</v>
      </c>
      <c r="K20" s="26">
        <v>-6.35</v>
      </c>
      <c r="L20" s="83">
        <v>1</v>
      </c>
      <c r="M20" s="83">
        <v>1011584</v>
      </c>
      <c r="N20" s="83">
        <v>596834.56000000006</v>
      </c>
    </row>
    <row r="21" spans="2:14" ht="24.95" customHeight="1" x14ac:dyDescent="0.2">
      <c r="B21" s="16" t="s">
        <v>121</v>
      </c>
      <c r="C21" s="12" t="s">
        <v>122</v>
      </c>
      <c r="D21" s="14">
        <v>0.7</v>
      </c>
      <c r="E21" s="14">
        <v>0.7</v>
      </c>
      <c r="F21" s="14">
        <v>0.7</v>
      </c>
      <c r="G21" s="14">
        <v>0.7</v>
      </c>
      <c r="H21" s="14">
        <v>0.7</v>
      </c>
      <c r="I21" s="14">
        <v>0.7</v>
      </c>
      <c r="J21" s="14">
        <v>0.7</v>
      </c>
      <c r="K21" s="26">
        <v>0</v>
      </c>
      <c r="L21" s="83">
        <v>1</v>
      </c>
      <c r="M21" s="83">
        <v>2000</v>
      </c>
      <c r="N21" s="83">
        <v>1400</v>
      </c>
    </row>
    <row r="22" spans="2:14" ht="24.95" customHeight="1" x14ac:dyDescent="0.2">
      <c r="B22" s="122" t="s">
        <v>40</v>
      </c>
      <c r="C22" s="123"/>
      <c r="D22" s="109"/>
      <c r="E22" s="110"/>
      <c r="F22" s="110"/>
      <c r="G22" s="110"/>
      <c r="H22" s="110"/>
      <c r="I22" s="110"/>
      <c r="J22" s="110"/>
      <c r="K22" s="128"/>
      <c r="L22" s="76">
        <f>SUM(L13:L21)</f>
        <v>156</v>
      </c>
      <c r="M22" s="76">
        <f>SUM(M13:M21)</f>
        <v>558250890</v>
      </c>
      <c r="N22" s="76">
        <f>SUM(N13:N21)</f>
        <v>254585063.47999999</v>
      </c>
    </row>
    <row r="23" spans="2:14" ht="30" customHeight="1" x14ac:dyDescent="0.2">
      <c r="B23" s="122" t="s">
        <v>42</v>
      </c>
      <c r="C23" s="143"/>
      <c r="D23" s="143"/>
      <c r="E23" s="143"/>
      <c r="F23" s="143"/>
      <c r="G23" s="143"/>
      <c r="H23" s="143"/>
      <c r="I23" s="143"/>
      <c r="J23" s="143"/>
      <c r="K23" s="143"/>
      <c r="L23" s="143"/>
      <c r="M23" s="143"/>
      <c r="N23" s="123"/>
    </row>
    <row r="24" spans="2:14" ht="30" customHeight="1" x14ac:dyDescent="0.2">
      <c r="B24" s="12" t="s">
        <v>44</v>
      </c>
      <c r="C24" s="12" t="s">
        <v>45</v>
      </c>
      <c r="D24" s="14">
        <v>17</v>
      </c>
      <c r="E24" s="14">
        <v>17.2</v>
      </c>
      <c r="F24" s="14">
        <v>17</v>
      </c>
      <c r="G24" s="14">
        <v>17.170000000000002</v>
      </c>
      <c r="H24" s="14">
        <v>17.2</v>
      </c>
      <c r="I24" s="14">
        <v>17.2</v>
      </c>
      <c r="J24" s="14">
        <v>17.2</v>
      </c>
      <c r="K24" s="26">
        <v>0</v>
      </c>
      <c r="L24" s="83">
        <v>3</v>
      </c>
      <c r="M24" s="83">
        <v>210000</v>
      </c>
      <c r="N24" s="83">
        <v>3605000</v>
      </c>
    </row>
    <row r="25" spans="2:14" ht="24.95" customHeight="1" x14ac:dyDescent="0.2">
      <c r="B25" s="51" t="s">
        <v>207</v>
      </c>
      <c r="C25" s="51" t="s">
        <v>208</v>
      </c>
      <c r="D25" s="14">
        <v>4.9000000000000004</v>
      </c>
      <c r="E25" s="14">
        <v>4.9000000000000004</v>
      </c>
      <c r="F25" s="14">
        <v>4.9000000000000004</v>
      </c>
      <c r="G25" s="14">
        <v>4.9000000000000004</v>
      </c>
      <c r="H25" s="14">
        <v>4.88</v>
      </c>
      <c r="I25" s="14">
        <v>4.9000000000000004</v>
      </c>
      <c r="J25" s="14">
        <v>4.9000000000000004</v>
      </c>
      <c r="K25" s="26">
        <v>0</v>
      </c>
      <c r="L25" s="83">
        <v>2</v>
      </c>
      <c r="M25" s="83">
        <v>200000</v>
      </c>
      <c r="N25" s="83">
        <v>980000</v>
      </c>
    </row>
    <row r="26" spans="2:14" ht="24.95" customHeight="1" x14ac:dyDescent="0.2">
      <c r="B26" s="12" t="s">
        <v>46</v>
      </c>
      <c r="C26" s="12" t="s">
        <v>47</v>
      </c>
      <c r="D26" s="14">
        <v>1.81</v>
      </c>
      <c r="E26" s="14">
        <v>1.88</v>
      </c>
      <c r="F26" s="14">
        <v>1.81</v>
      </c>
      <c r="G26" s="14">
        <v>1.85</v>
      </c>
      <c r="H26" s="14">
        <v>1.8</v>
      </c>
      <c r="I26" s="14">
        <v>1.88</v>
      </c>
      <c r="J26" s="14">
        <v>1.8</v>
      </c>
      <c r="K26" s="26">
        <v>4.4400000000000004</v>
      </c>
      <c r="L26" s="83">
        <v>13</v>
      </c>
      <c r="M26" s="83">
        <v>11000000</v>
      </c>
      <c r="N26" s="83">
        <v>20306234.399999999</v>
      </c>
    </row>
    <row r="27" spans="2:14" ht="24.95" customHeight="1" x14ac:dyDescent="0.2">
      <c r="B27" s="122" t="s">
        <v>43</v>
      </c>
      <c r="C27" s="123"/>
      <c r="D27" s="134"/>
      <c r="E27" s="110"/>
      <c r="F27" s="110"/>
      <c r="G27" s="110"/>
      <c r="H27" s="110"/>
      <c r="I27" s="110"/>
      <c r="J27" s="110"/>
      <c r="K27" s="135"/>
      <c r="L27" s="75">
        <f>SUM(L24:L26)</f>
        <v>18</v>
      </c>
      <c r="M27" s="75">
        <f>SUM(M24:M26)</f>
        <v>11410000</v>
      </c>
      <c r="N27" s="75">
        <f>SUM(N24:N26)</f>
        <v>24891234.399999999</v>
      </c>
    </row>
    <row r="28" spans="2:14" ht="32.25" customHeight="1" x14ac:dyDescent="0.2">
      <c r="B28" s="122" t="s">
        <v>48</v>
      </c>
      <c r="C28" s="143"/>
      <c r="D28" s="143"/>
      <c r="E28" s="143"/>
      <c r="F28" s="143"/>
      <c r="G28" s="143"/>
      <c r="H28" s="143"/>
      <c r="I28" s="143"/>
      <c r="J28" s="143"/>
      <c r="K28" s="143"/>
      <c r="L28" s="143"/>
      <c r="M28" s="143"/>
      <c r="N28" s="123"/>
    </row>
    <row r="29" spans="2:14" ht="32.25" customHeight="1" x14ac:dyDescent="0.2">
      <c r="B29" s="56" t="s">
        <v>277</v>
      </c>
      <c r="C29" s="56" t="s">
        <v>278</v>
      </c>
      <c r="D29" s="14">
        <v>3.91</v>
      </c>
      <c r="E29" s="14">
        <v>3.95</v>
      </c>
      <c r="F29" s="14">
        <v>3.91</v>
      </c>
      <c r="G29" s="14">
        <v>3.93</v>
      </c>
      <c r="H29" s="14">
        <v>3.93</v>
      </c>
      <c r="I29" s="14">
        <v>3.91</v>
      </c>
      <c r="J29" s="14">
        <v>3.91</v>
      </c>
      <c r="K29" s="26">
        <v>0</v>
      </c>
      <c r="L29" s="83">
        <v>59</v>
      </c>
      <c r="M29" s="83">
        <v>43944873</v>
      </c>
      <c r="N29" s="83">
        <v>172603659.16999999</v>
      </c>
    </row>
    <row r="30" spans="2:14" ht="24.95" customHeight="1" x14ac:dyDescent="0.2">
      <c r="B30" s="51" t="s">
        <v>211</v>
      </c>
      <c r="C30" s="51" t="s">
        <v>212</v>
      </c>
      <c r="D30" s="14">
        <v>0.47</v>
      </c>
      <c r="E30" s="14">
        <v>0.47</v>
      </c>
      <c r="F30" s="14">
        <v>0.47</v>
      </c>
      <c r="G30" s="14">
        <v>0.47</v>
      </c>
      <c r="H30" s="14">
        <v>0.46</v>
      </c>
      <c r="I30" s="14">
        <v>0.47</v>
      </c>
      <c r="J30" s="14">
        <v>0.47</v>
      </c>
      <c r="K30" s="26">
        <v>0</v>
      </c>
      <c r="L30" s="83">
        <v>21</v>
      </c>
      <c r="M30" s="83">
        <v>23600000</v>
      </c>
      <c r="N30" s="83">
        <v>11092000</v>
      </c>
    </row>
    <row r="31" spans="2:14" ht="24.95" customHeight="1" x14ac:dyDescent="0.2">
      <c r="B31" s="12" t="s">
        <v>50</v>
      </c>
      <c r="C31" s="12" t="s">
        <v>51</v>
      </c>
      <c r="D31" s="14">
        <v>1.3</v>
      </c>
      <c r="E31" s="14">
        <v>1.3</v>
      </c>
      <c r="F31" s="14">
        <v>1.3</v>
      </c>
      <c r="G31" s="14">
        <v>1.3</v>
      </c>
      <c r="H31" s="14">
        <v>1.3</v>
      </c>
      <c r="I31" s="14">
        <v>1.3</v>
      </c>
      <c r="J31" s="14">
        <v>1.3</v>
      </c>
      <c r="K31" s="26">
        <v>0</v>
      </c>
      <c r="L31" s="83">
        <v>3</v>
      </c>
      <c r="M31" s="83">
        <v>1100000</v>
      </c>
      <c r="N31" s="83">
        <v>1430000</v>
      </c>
    </row>
    <row r="32" spans="2:14" ht="24.95" customHeight="1" x14ac:dyDescent="0.2">
      <c r="B32" s="56" t="s">
        <v>272</v>
      </c>
      <c r="C32" s="56" t="s">
        <v>273</v>
      </c>
      <c r="D32" s="14">
        <v>1.95</v>
      </c>
      <c r="E32" s="14">
        <v>2</v>
      </c>
      <c r="F32" s="14">
        <v>1.95</v>
      </c>
      <c r="G32" s="14">
        <v>1.99</v>
      </c>
      <c r="H32" s="14">
        <v>1.94</v>
      </c>
      <c r="I32" s="14">
        <v>2</v>
      </c>
      <c r="J32" s="14">
        <v>1.94</v>
      </c>
      <c r="K32" s="26">
        <v>3.09</v>
      </c>
      <c r="L32" s="83">
        <v>32</v>
      </c>
      <c r="M32" s="83">
        <v>14591025</v>
      </c>
      <c r="N32" s="83">
        <v>28995091.600000001</v>
      </c>
    </row>
    <row r="33" spans="1:14" ht="24.95" customHeight="1" x14ac:dyDescent="0.2">
      <c r="B33" s="77" t="s">
        <v>275</v>
      </c>
      <c r="C33" s="77" t="s">
        <v>274</v>
      </c>
      <c r="D33" s="14">
        <v>2.06</v>
      </c>
      <c r="E33" s="14">
        <v>2.2000000000000002</v>
      </c>
      <c r="F33" s="14">
        <v>2.0299999999999998</v>
      </c>
      <c r="G33" s="14">
        <v>2.13</v>
      </c>
      <c r="H33" s="14">
        <v>1.98</v>
      </c>
      <c r="I33" s="14">
        <v>2.1</v>
      </c>
      <c r="J33" s="14">
        <v>2.02</v>
      </c>
      <c r="K33" s="26">
        <v>3.96</v>
      </c>
      <c r="L33" s="83">
        <v>91</v>
      </c>
      <c r="M33" s="83">
        <v>11220337</v>
      </c>
      <c r="N33" s="83">
        <v>23851314.440000001</v>
      </c>
    </row>
    <row r="34" spans="1:14" ht="24.95" customHeight="1" x14ac:dyDescent="0.2">
      <c r="B34" s="12" t="s">
        <v>52</v>
      </c>
      <c r="C34" s="12" t="s">
        <v>53</v>
      </c>
      <c r="D34" s="14">
        <v>5.5</v>
      </c>
      <c r="E34" s="14">
        <v>5.6</v>
      </c>
      <c r="F34" s="14">
        <v>5.5</v>
      </c>
      <c r="G34" s="14">
        <v>5.56</v>
      </c>
      <c r="H34" s="14">
        <v>5.5</v>
      </c>
      <c r="I34" s="14">
        <v>5.6</v>
      </c>
      <c r="J34" s="14">
        <v>5.5</v>
      </c>
      <c r="K34" s="26">
        <v>1.82</v>
      </c>
      <c r="L34" s="83">
        <v>7</v>
      </c>
      <c r="M34" s="83">
        <v>524000</v>
      </c>
      <c r="N34" s="83">
        <v>2915000</v>
      </c>
    </row>
    <row r="35" spans="1:14" ht="24.95" customHeight="1" x14ac:dyDescent="0.2">
      <c r="B35" s="12" t="s">
        <v>54</v>
      </c>
      <c r="C35" s="12" t="s">
        <v>55</v>
      </c>
      <c r="D35" s="14">
        <v>0.8</v>
      </c>
      <c r="E35" s="14">
        <v>0.81</v>
      </c>
      <c r="F35" s="14">
        <v>0.8</v>
      </c>
      <c r="G35" s="14">
        <v>0.81</v>
      </c>
      <c r="H35" s="14">
        <v>0.79</v>
      </c>
      <c r="I35" s="14">
        <v>0.8</v>
      </c>
      <c r="J35" s="14">
        <v>0.8</v>
      </c>
      <c r="K35" s="26">
        <v>0</v>
      </c>
      <c r="L35" s="83">
        <v>20</v>
      </c>
      <c r="M35" s="83">
        <v>22000000</v>
      </c>
      <c r="N35" s="83">
        <v>17725000</v>
      </c>
    </row>
    <row r="36" spans="1:14" ht="24.95" customHeight="1" x14ac:dyDescent="0.2">
      <c r="B36" s="12" t="s">
        <v>56</v>
      </c>
      <c r="C36" s="12" t="s">
        <v>57</v>
      </c>
      <c r="D36" s="14">
        <v>7.01</v>
      </c>
      <c r="E36" s="14">
        <v>7.01</v>
      </c>
      <c r="F36" s="14">
        <v>7.01</v>
      </c>
      <c r="G36" s="14">
        <v>7.01</v>
      </c>
      <c r="H36" s="14">
        <v>7</v>
      </c>
      <c r="I36" s="14">
        <v>7.01</v>
      </c>
      <c r="J36" s="14">
        <v>7</v>
      </c>
      <c r="K36" s="26">
        <v>0.14000000000000001</v>
      </c>
      <c r="L36" s="83">
        <v>1</v>
      </c>
      <c r="M36" s="83">
        <v>100000</v>
      </c>
      <c r="N36" s="83">
        <v>701000</v>
      </c>
    </row>
    <row r="37" spans="1:14" ht="24.95" customHeight="1" x14ac:dyDescent="0.2">
      <c r="B37" s="136" t="s">
        <v>49</v>
      </c>
      <c r="C37" s="137"/>
      <c r="D37" s="109"/>
      <c r="E37" s="110"/>
      <c r="F37" s="110"/>
      <c r="G37" s="110"/>
      <c r="H37" s="110"/>
      <c r="I37" s="110"/>
      <c r="J37" s="110"/>
      <c r="K37" s="128"/>
      <c r="L37" s="27">
        <f>SUM(L29:L36)</f>
        <v>234</v>
      </c>
      <c r="M37" s="27">
        <f>SUM(M29:M36)</f>
        <v>117080235</v>
      </c>
      <c r="N37" s="27">
        <f>SUM(N29:N36)</f>
        <v>259313065.20999998</v>
      </c>
    </row>
    <row r="38" spans="1:14" ht="24.95" customHeight="1" x14ac:dyDescent="0.2">
      <c r="B38" s="144" t="s">
        <v>58</v>
      </c>
      <c r="C38" s="145"/>
      <c r="D38" s="145"/>
      <c r="E38" s="145"/>
      <c r="F38" s="145"/>
      <c r="G38" s="145"/>
      <c r="H38" s="145"/>
      <c r="I38" s="145"/>
      <c r="J38" s="145"/>
      <c r="K38" s="145"/>
      <c r="L38" s="145"/>
      <c r="M38" s="145"/>
      <c r="N38" s="146"/>
    </row>
    <row r="39" spans="1:14" ht="24.95" customHeight="1" x14ac:dyDescent="0.2">
      <c r="B39" s="51" t="s">
        <v>213</v>
      </c>
      <c r="C39" s="51" t="s">
        <v>214</v>
      </c>
      <c r="D39" s="14">
        <v>59.5</v>
      </c>
      <c r="E39" s="14">
        <v>59.5</v>
      </c>
      <c r="F39" s="14">
        <v>59.5</v>
      </c>
      <c r="G39" s="14">
        <v>59.5</v>
      </c>
      <c r="H39" s="14">
        <v>59</v>
      </c>
      <c r="I39" s="14">
        <v>59.5</v>
      </c>
      <c r="J39" s="14">
        <v>59</v>
      </c>
      <c r="K39" s="26">
        <v>0.85</v>
      </c>
      <c r="L39" s="83">
        <v>2</v>
      </c>
      <c r="M39" s="83">
        <v>10000</v>
      </c>
      <c r="N39" s="83">
        <v>595000</v>
      </c>
    </row>
    <row r="40" spans="1:14" ht="24.95" customHeight="1" x14ac:dyDescent="0.2">
      <c r="B40" s="12" t="s">
        <v>59</v>
      </c>
      <c r="C40" s="12" t="s">
        <v>60</v>
      </c>
      <c r="D40" s="14">
        <v>12.5</v>
      </c>
      <c r="E40" s="14">
        <v>12.5</v>
      </c>
      <c r="F40" s="14">
        <v>12.5</v>
      </c>
      <c r="G40" s="14">
        <v>12.5</v>
      </c>
      <c r="H40" s="14">
        <v>12.6</v>
      </c>
      <c r="I40" s="14">
        <v>12.5</v>
      </c>
      <c r="J40" s="14">
        <v>12.6</v>
      </c>
      <c r="K40" s="26">
        <v>-0.79</v>
      </c>
      <c r="L40" s="83">
        <v>2</v>
      </c>
      <c r="M40" s="83">
        <v>150000</v>
      </c>
      <c r="N40" s="83">
        <v>1875000</v>
      </c>
    </row>
    <row r="41" spans="1:14" ht="24.95" customHeight="1" x14ac:dyDescent="0.2">
      <c r="B41" s="12" t="s">
        <v>61</v>
      </c>
      <c r="C41" s="12" t="s">
        <v>62</v>
      </c>
      <c r="D41" s="14">
        <v>12.5</v>
      </c>
      <c r="E41" s="14">
        <v>12.5</v>
      </c>
      <c r="F41" s="14">
        <v>12.5</v>
      </c>
      <c r="G41" s="14">
        <v>12.5</v>
      </c>
      <c r="H41" s="14">
        <v>12.5</v>
      </c>
      <c r="I41" s="14">
        <v>12.5</v>
      </c>
      <c r="J41" s="14">
        <v>12.5</v>
      </c>
      <c r="K41" s="26">
        <v>0</v>
      </c>
      <c r="L41" s="83">
        <v>2</v>
      </c>
      <c r="M41" s="83">
        <v>100000</v>
      </c>
      <c r="N41" s="83">
        <v>1250000</v>
      </c>
    </row>
    <row r="42" spans="1:14" ht="24.95" customHeight="1" x14ac:dyDescent="0.2">
      <c r="B42" s="15" t="s">
        <v>63</v>
      </c>
      <c r="C42" s="12" t="s">
        <v>64</v>
      </c>
      <c r="D42" s="14">
        <v>8</v>
      </c>
      <c r="E42" s="14">
        <v>8</v>
      </c>
      <c r="F42" s="14">
        <v>8</v>
      </c>
      <c r="G42" s="14">
        <v>8</v>
      </c>
      <c r="H42" s="14">
        <v>8</v>
      </c>
      <c r="I42" s="14">
        <v>8</v>
      </c>
      <c r="J42" s="14">
        <v>7.99</v>
      </c>
      <c r="K42" s="26">
        <v>0.13</v>
      </c>
      <c r="L42" s="83">
        <v>4</v>
      </c>
      <c r="M42" s="83">
        <v>1050000</v>
      </c>
      <c r="N42" s="83">
        <v>8400000</v>
      </c>
    </row>
    <row r="43" spans="1:14" ht="24.95" customHeight="1" x14ac:dyDescent="0.2">
      <c r="B43" s="147" t="s">
        <v>65</v>
      </c>
      <c r="C43" s="148"/>
      <c r="D43" s="109"/>
      <c r="E43" s="110"/>
      <c r="F43" s="110"/>
      <c r="G43" s="110"/>
      <c r="H43" s="110"/>
      <c r="I43" s="110"/>
      <c r="J43" s="110"/>
      <c r="K43" s="111"/>
      <c r="L43" s="80">
        <f>SUM(L39:L42)</f>
        <v>10</v>
      </c>
      <c r="M43" s="80">
        <f>SUM(M39:M42)</f>
        <v>1310000</v>
      </c>
      <c r="N43" s="80">
        <f>SUM(N39:N42)</f>
        <v>12120000</v>
      </c>
    </row>
    <row r="44" spans="1:14" ht="31.5" customHeight="1" x14ac:dyDescent="0.2">
      <c r="B44" s="108" t="s">
        <v>165</v>
      </c>
      <c r="C44" s="108"/>
      <c r="D44" s="108"/>
      <c r="E44" s="108"/>
      <c r="F44" s="108"/>
      <c r="G44" s="108"/>
      <c r="H44" s="108"/>
      <c r="I44" s="108"/>
      <c r="J44" s="108"/>
      <c r="K44" s="108"/>
      <c r="L44" s="108"/>
      <c r="M44" s="108"/>
      <c r="N44" s="108"/>
    </row>
    <row r="45" spans="1:14" ht="27.75" customHeight="1" x14ac:dyDescent="0.2">
      <c r="A45" s="46"/>
      <c r="B45" s="141" t="s">
        <v>281</v>
      </c>
      <c r="C45" s="141"/>
      <c r="D45" s="141"/>
      <c r="E45" s="141"/>
      <c r="F45" s="141"/>
      <c r="G45" s="141"/>
      <c r="H45" s="141"/>
      <c r="I45" s="141"/>
      <c r="J45" s="141"/>
      <c r="K45" s="141"/>
      <c r="L45" s="141"/>
      <c r="M45" s="141"/>
      <c r="N45" s="142"/>
    </row>
    <row r="46" spans="1:14" ht="32.25" customHeight="1" x14ac:dyDescent="0.2">
      <c r="B46" s="1" t="s">
        <v>13</v>
      </c>
      <c r="C46" s="2" t="s">
        <v>14</v>
      </c>
      <c r="D46" s="2" t="s">
        <v>15</v>
      </c>
      <c r="E46" s="2" t="s">
        <v>16</v>
      </c>
      <c r="F46" s="2" t="s">
        <v>17</v>
      </c>
      <c r="G46" s="2" t="s">
        <v>18</v>
      </c>
      <c r="H46" s="2" t="s">
        <v>19</v>
      </c>
      <c r="I46" s="2" t="s">
        <v>20</v>
      </c>
      <c r="J46" s="2" t="s">
        <v>21</v>
      </c>
      <c r="K46" s="2" t="s">
        <v>22</v>
      </c>
      <c r="L46" s="2" t="s">
        <v>3</v>
      </c>
      <c r="M46" s="2" t="s">
        <v>2</v>
      </c>
      <c r="N46" s="2" t="s">
        <v>1</v>
      </c>
    </row>
    <row r="47" spans="1:14" ht="24.95" customHeight="1" x14ac:dyDescent="0.2">
      <c r="B47" s="122" t="s">
        <v>66</v>
      </c>
      <c r="C47" s="143"/>
      <c r="D47" s="143"/>
      <c r="E47" s="143"/>
      <c r="F47" s="143"/>
      <c r="G47" s="143"/>
      <c r="H47" s="143"/>
      <c r="I47" s="143"/>
      <c r="J47" s="143"/>
      <c r="K47" s="143"/>
      <c r="L47" s="143"/>
      <c r="M47" s="143"/>
      <c r="N47" s="150"/>
    </row>
    <row r="48" spans="1:14" ht="24.95" customHeight="1" x14ac:dyDescent="0.2">
      <c r="B48" s="15" t="s">
        <v>201</v>
      </c>
      <c r="C48" s="12" t="s">
        <v>202</v>
      </c>
      <c r="D48" s="14">
        <v>4.7</v>
      </c>
      <c r="E48" s="14">
        <v>4.7</v>
      </c>
      <c r="F48" s="14">
        <v>4.7</v>
      </c>
      <c r="G48" s="14">
        <v>4.7</v>
      </c>
      <c r="H48" s="14">
        <v>4.7699999999999996</v>
      </c>
      <c r="I48" s="14">
        <v>4.7</v>
      </c>
      <c r="J48" s="14">
        <v>4.75</v>
      </c>
      <c r="K48" s="26">
        <v>-1.05</v>
      </c>
      <c r="L48" s="83">
        <v>1</v>
      </c>
      <c r="M48" s="83">
        <v>100000</v>
      </c>
      <c r="N48" s="83">
        <v>470000</v>
      </c>
    </row>
    <row r="49" spans="1:14" ht="24.95" customHeight="1" x14ac:dyDescent="0.2">
      <c r="B49" s="147" t="s">
        <v>242</v>
      </c>
      <c r="C49" s="148"/>
      <c r="D49" s="109"/>
      <c r="E49" s="110"/>
      <c r="F49" s="110"/>
      <c r="G49" s="110"/>
      <c r="H49" s="110"/>
      <c r="I49" s="110"/>
      <c r="J49" s="110"/>
      <c r="K49" s="111"/>
      <c r="L49" s="83">
        <v>1</v>
      </c>
      <c r="M49" s="83">
        <v>100000</v>
      </c>
      <c r="N49" s="83">
        <v>470000</v>
      </c>
    </row>
    <row r="50" spans="1:14" ht="24.95" customHeight="1" x14ac:dyDescent="0.2">
      <c r="B50" s="136" t="s">
        <v>67</v>
      </c>
      <c r="C50" s="151"/>
      <c r="D50" s="109"/>
      <c r="E50" s="110"/>
      <c r="F50" s="110"/>
      <c r="G50" s="110"/>
      <c r="H50" s="110"/>
      <c r="I50" s="110"/>
      <c r="J50" s="110"/>
      <c r="K50" s="111"/>
      <c r="L50" s="40">
        <f>L49+L43+L37+L27+L22</f>
        <v>419</v>
      </c>
      <c r="M50" s="83">
        <f t="shared" ref="M50:N50" si="0">M49+M43+M37+M27+M22</f>
        <v>688151125</v>
      </c>
      <c r="N50" s="83">
        <f t="shared" si="0"/>
        <v>551379363.08999991</v>
      </c>
    </row>
    <row r="51" spans="1:14" ht="27.75" customHeight="1" x14ac:dyDescent="0.2">
      <c r="A51" s="46"/>
      <c r="B51" s="141" t="s">
        <v>280</v>
      </c>
      <c r="C51" s="141"/>
      <c r="D51" s="141"/>
      <c r="E51" s="141"/>
      <c r="F51" s="141"/>
      <c r="G51" s="141"/>
      <c r="H51" s="141"/>
      <c r="I51" s="141"/>
      <c r="J51" s="141"/>
      <c r="K51" s="141"/>
      <c r="L51" s="141"/>
      <c r="M51" s="141"/>
      <c r="N51" s="142"/>
    </row>
    <row r="52" spans="1:14" ht="32.25" customHeight="1" x14ac:dyDescent="0.2">
      <c r="B52" s="1" t="s">
        <v>13</v>
      </c>
      <c r="C52" s="2" t="s">
        <v>14</v>
      </c>
      <c r="D52" s="2" t="s">
        <v>15</v>
      </c>
      <c r="E52" s="2" t="s">
        <v>16</v>
      </c>
      <c r="F52" s="2" t="s">
        <v>17</v>
      </c>
      <c r="G52" s="2" t="s">
        <v>18</v>
      </c>
      <c r="H52" s="2" t="s">
        <v>19</v>
      </c>
      <c r="I52" s="2" t="s">
        <v>20</v>
      </c>
      <c r="J52" s="2" t="s">
        <v>21</v>
      </c>
      <c r="K52" s="2" t="s">
        <v>22</v>
      </c>
      <c r="L52" s="2" t="s">
        <v>3</v>
      </c>
      <c r="M52" s="2" t="s">
        <v>2</v>
      </c>
      <c r="N52" s="2" t="s">
        <v>1</v>
      </c>
    </row>
    <row r="53" spans="1:14" ht="24.95" customHeight="1" x14ac:dyDescent="0.2">
      <c r="B53" s="119" t="s">
        <v>48</v>
      </c>
      <c r="C53" s="120"/>
      <c r="D53" s="120"/>
      <c r="E53" s="120"/>
      <c r="F53" s="120"/>
      <c r="G53" s="120"/>
      <c r="H53" s="120"/>
      <c r="I53" s="120"/>
      <c r="J53" s="120"/>
      <c r="K53" s="120"/>
      <c r="L53" s="120"/>
      <c r="M53" s="120"/>
      <c r="N53" s="121"/>
    </row>
    <row r="54" spans="1:14" ht="24.95" customHeight="1" x14ac:dyDescent="0.2">
      <c r="B54" s="12" t="s">
        <v>140</v>
      </c>
      <c r="C54" s="12" t="s">
        <v>141</v>
      </c>
      <c r="D54" s="14">
        <v>60</v>
      </c>
      <c r="E54" s="14">
        <v>60</v>
      </c>
      <c r="F54" s="14">
        <v>60</v>
      </c>
      <c r="G54" s="14">
        <v>60</v>
      </c>
      <c r="H54" s="14">
        <v>60</v>
      </c>
      <c r="I54" s="14">
        <v>60</v>
      </c>
      <c r="J54" s="14">
        <v>60</v>
      </c>
      <c r="K54" s="26">
        <v>0</v>
      </c>
      <c r="L54" s="83">
        <v>1</v>
      </c>
      <c r="M54" s="83">
        <v>4200</v>
      </c>
      <c r="N54" s="83">
        <v>252000</v>
      </c>
    </row>
    <row r="55" spans="1:14" ht="24.95" customHeight="1" x14ac:dyDescent="0.2">
      <c r="B55" s="122" t="s">
        <v>49</v>
      </c>
      <c r="C55" s="123"/>
      <c r="D55" s="109"/>
      <c r="E55" s="110"/>
      <c r="F55" s="110"/>
      <c r="G55" s="110"/>
      <c r="H55" s="110"/>
      <c r="I55" s="110"/>
      <c r="J55" s="110"/>
      <c r="K55" s="111"/>
      <c r="L55" s="83">
        <v>1</v>
      </c>
      <c r="M55" s="83">
        <v>4200</v>
      </c>
      <c r="N55" s="83">
        <v>252000</v>
      </c>
    </row>
    <row r="56" spans="1:14" ht="24.95" customHeight="1" x14ac:dyDescent="0.2">
      <c r="B56" s="122"/>
      <c r="C56" s="123"/>
      <c r="D56" s="109"/>
      <c r="E56" s="110"/>
      <c r="F56" s="110"/>
      <c r="G56" s="110"/>
      <c r="H56" s="110"/>
      <c r="I56" s="110"/>
      <c r="J56" s="110"/>
      <c r="K56" s="111"/>
      <c r="L56" s="83">
        <v>1</v>
      </c>
      <c r="M56" s="83">
        <v>4200</v>
      </c>
      <c r="N56" s="83">
        <v>252000</v>
      </c>
    </row>
    <row r="57" spans="1:14" ht="24.95" customHeight="1" x14ac:dyDescent="0.2">
      <c r="B57" s="122"/>
      <c r="C57" s="123"/>
      <c r="D57" s="109"/>
      <c r="E57" s="110"/>
      <c r="F57" s="110"/>
      <c r="G57" s="110"/>
      <c r="H57" s="110"/>
      <c r="I57" s="110"/>
      <c r="J57" s="110"/>
      <c r="K57" s="111"/>
      <c r="L57" s="82">
        <f>L56+L50</f>
        <v>420</v>
      </c>
      <c r="M57" s="83">
        <f t="shared" ref="M57:N57" si="1">M56+M50</f>
        <v>688155325</v>
      </c>
      <c r="N57" s="83">
        <f t="shared" si="1"/>
        <v>551631363.08999991</v>
      </c>
    </row>
    <row r="58" spans="1:14" ht="24.95" customHeight="1" x14ac:dyDescent="0.2">
      <c r="B58" s="112" t="s">
        <v>290</v>
      </c>
      <c r="C58" s="113"/>
      <c r="D58" s="113"/>
      <c r="E58" s="113"/>
      <c r="F58" s="113"/>
      <c r="G58" s="113"/>
      <c r="H58" s="113"/>
      <c r="I58" s="113"/>
      <c r="J58" s="113"/>
      <c r="K58" s="113"/>
      <c r="L58" s="113"/>
      <c r="M58" s="113"/>
      <c r="N58" s="113"/>
    </row>
    <row r="59" spans="1:14" ht="24.95" customHeight="1" x14ac:dyDescent="0.25">
      <c r="B59" s="149" t="s">
        <v>70</v>
      </c>
      <c r="C59" s="149"/>
      <c r="D59" s="149"/>
      <c r="E59" s="149"/>
      <c r="F59" s="149"/>
      <c r="G59" s="149"/>
      <c r="I59" s="114" t="s">
        <v>71</v>
      </c>
      <c r="J59" s="114"/>
      <c r="K59" s="114"/>
      <c r="L59" s="114"/>
      <c r="M59" s="114"/>
      <c r="N59" s="114"/>
    </row>
    <row r="60" spans="1:14" s="19" customFormat="1" ht="24.95" customHeight="1" x14ac:dyDescent="0.2">
      <c r="B60" s="35" t="s">
        <v>68</v>
      </c>
      <c r="C60" s="36" t="s">
        <v>69</v>
      </c>
      <c r="D60" s="37" t="s">
        <v>178</v>
      </c>
      <c r="E60" s="115" t="s">
        <v>166</v>
      </c>
      <c r="F60" s="115"/>
      <c r="G60" s="115"/>
      <c r="I60" s="102" t="s">
        <v>68</v>
      </c>
      <c r="J60" s="103"/>
      <c r="K60" s="104"/>
      <c r="L60" s="18" t="s">
        <v>69</v>
      </c>
      <c r="M60" s="18" t="s">
        <v>22</v>
      </c>
      <c r="N60" s="18" t="s">
        <v>2</v>
      </c>
    </row>
    <row r="61" spans="1:14" s="33" customFormat="1" ht="24.95" customHeight="1" x14ac:dyDescent="0.2">
      <c r="B61" s="12" t="s">
        <v>46</v>
      </c>
      <c r="C61" s="14">
        <v>1.88</v>
      </c>
      <c r="D61" s="79">
        <v>4.4400000000000004</v>
      </c>
      <c r="E61" s="96">
        <v>11000000</v>
      </c>
      <c r="F61" s="97">
        <v>11000000</v>
      </c>
      <c r="G61" s="98">
        <v>11000000</v>
      </c>
      <c r="H61" s="38"/>
      <c r="I61" s="84" t="s">
        <v>26</v>
      </c>
      <c r="J61" s="85"/>
      <c r="K61" s="86"/>
      <c r="L61" s="14">
        <v>0.47</v>
      </c>
      <c r="M61" s="78">
        <v>-4.08</v>
      </c>
      <c r="N61" s="83">
        <v>53054150</v>
      </c>
    </row>
    <row r="62" spans="1:14" s="33" customFormat="1" ht="24.95" customHeight="1" x14ac:dyDescent="0.2">
      <c r="B62" s="12" t="s">
        <v>28</v>
      </c>
      <c r="C62" s="14">
        <v>0.26</v>
      </c>
      <c r="D62" s="79">
        <v>4</v>
      </c>
      <c r="E62" s="96">
        <v>50210000</v>
      </c>
      <c r="F62" s="97">
        <v>50210000</v>
      </c>
      <c r="G62" s="98">
        <v>50210000</v>
      </c>
      <c r="H62" s="38"/>
      <c r="I62" s="84" t="s">
        <v>30</v>
      </c>
      <c r="J62" s="85"/>
      <c r="K62" s="86"/>
      <c r="L62" s="14">
        <v>0.42</v>
      </c>
      <c r="M62" s="78">
        <v>-2.33</v>
      </c>
      <c r="N62" s="83">
        <v>6000000</v>
      </c>
    </row>
    <row r="63" spans="1:14" s="33" customFormat="1" ht="24.95" customHeight="1" x14ac:dyDescent="0.2">
      <c r="B63" s="12" t="s">
        <v>275</v>
      </c>
      <c r="C63" s="14">
        <v>2.1</v>
      </c>
      <c r="D63" s="79">
        <v>3.96</v>
      </c>
      <c r="E63" s="96">
        <v>11220337</v>
      </c>
      <c r="F63" s="97">
        <v>11220337</v>
      </c>
      <c r="G63" s="98">
        <v>11220337</v>
      </c>
      <c r="H63" s="38"/>
      <c r="I63" s="84" t="s">
        <v>24</v>
      </c>
      <c r="J63" s="85"/>
      <c r="K63" s="86"/>
      <c r="L63" s="14">
        <v>0.48</v>
      </c>
      <c r="M63" s="78">
        <v>-2.04</v>
      </c>
      <c r="N63" s="83">
        <v>424030000</v>
      </c>
    </row>
    <row r="64" spans="1:14" s="33" customFormat="1" ht="24.95" customHeight="1" x14ac:dyDescent="0.2">
      <c r="B64" s="12" t="s">
        <v>272</v>
      </c>
      <c r="C64" s="14">
        <v>2</v>
      </c>
      <c r="D64" s="79">
        <v>3.09</v>
      </c>
      <c r="E64" s="96">
        <v>14591025</v>
      </c>
      <c r="F64" s="97">
        <v>14591025</v>
      </c>
      <c r="G64" s="98">
        <v>14591025</v>
      </c>
      <c r="H64" s="38"/>
      <c r="I64" s="99" t="s">
        <v>201</v>
      </c>
      <c r="J64" s="100"/>
      <c r="K64" s="101"/>
      <c r="L64" s="14">
        <v>4.7</v>
      </c>
      <c r="M64" s="78">
        <v>-1.05</v>
      </c>
      <c r="N64" s="83">
        <v>100000</v>
      </c>
    </row>
    <row r="65" spans="2:14" s="33" customFormat="1" ht="24.95" customHeight="1" x14ac:dyDescent="0.2">
      <c r="B65" s="12" t="s">
        <v>52</v>
      </c>
      <c r="C65" s="14">
        <v>5.6</v>
      </c>
      <c r="D65" s="79">
        <v>1.82</v>
      </c>
      <c r="E65" s="96">
        <v>524000</v>
      </c>
      <c r="F65" s="97">
        <v>524000</v>
      </c>
      <c r="G65" s="98">
        <v>524000</v>
      </c>
      <c r="H65" s="38"/>
      <c r="I65" s="99" t="s">
        <v>59</v>
      </c>
      <c r="J65" s="100"/>
      <c r="K65" s="101"/>
      <c r="L65" s="14">
        <v>12.5</v>
      </c>
      <c r="M65" s="78">
        <v>-0.79</v>
      </c>
      <c r="N65" s="83">
        <v>150000</v>
      </c>
    </row>
    <row r="66" spans="2:14" ht="24.95" customHeight="1" x14ac:dyDescent="0.25">
      <c r="B66" s="114" t="s">
        <v>72</v>
      </c>
      <c r="C66" s="114"/>
      <c r="D66" s="114"/>
      <c r="E66" s="114"/>
      <c r="F66" s="114"/>
      <c r="G66" s="114"/>
      <c r="H66" s="17"/>
      <c r="I66" s="114" t="s">
        <v>73</v>
      </c>
      <c r="J66" s="114"/>
      <c r="K66" s="114"/>
      <c r="L66" s="114"/>
      <c r="M66" s="114"/>
      <c r="N66" s="114"/>
    </row>
    <row r="67" spans="2:14" ht="30" customHeight="1" x14ac:dyDescent="0.2">
      <c r="B67" s="35" t="s">
        <v>68</v>
      </c>
      <c r="C67" s="36" t="s">
        <v>69</v>
      </c>
      <c r="D67" s="37" t="s">
        <v>178</v>
      </c>
      <c r="E67" s="115" t="s">
        <v>166</v>
      </c>
      <c r="F67" s="115"/>
      <c r="G67" s="115"/>
      <c r="H67" s="19"/>
      <c r="I67" s="102" t="s">
        <v>68</v>
      </c>
      <c r="J67" s="103"/>
      <c r="K67" s="104"/>
      <c r="L67" s="18" t="s">
        <v>69</v>
      </c>
      <c r="M67" s="18" t="s">
        <v>22</v>
      </c>
      <c r="N67" s="18" t="s">
        <v>1</v>
      </c>
    </row>
    <row r="68" spans="2:14" s="24" customFormat="1" ht="24.95" customHeight="1" x14ac:dyDescent="0.2">
      <c r="B68" s="12" t="s">
        <v>24</v>
      </c>
      <c r="C68" s="14">
        <v>0.48</v>
      </c>
      <c r="D68" s="26">
        <v>-2.04</v>
      </c>
      <c r="E68" s="96">
        <v>424030000</v>
      </c>
      <c r="F68" s="97">
        <v>424030000</v>
      </c>
      <c r="G68" s="98">
        <v>424030000</v>
      </c>
      <c r="H68" s="39"/>
      <c r="I68" s="99" t="s">
        <v>24</v>
      </c>
      <c r="J68" s="100"/>
      <c r="K68" s="101"/>
      <c r="L68" s="14">
        <v>0.48</v>
      </c>
      <c r="M68" s="26">
        <v>-2.04</v>
      </c>
      <c r="N68" s="83">
        <v>207147701.09999999</v>
      </c>
    </row>
    <row r="69" spans="2:14" s="24" customFormat="1" ht="24.95" customHeight="1" x14ac:dyDescent="0.2">
      <c r="B69" s="12" t="s">
        <v>26</v>
      </c>
      <c r="C69" s="14">
        <v>0.47</v>
      </c>
      <c r="D69" s="26">
        <v>-4.08</v>
      </c>
      <c r="E69" s="96">
        <v>53054150</v>
      </c>
      <c r="F69" s="97">
        <v>53054150</v>
      </c>
      <c r="G69" s="98">
        <v>53054150</v>
      </c>
      <c r="H69" s="39"/>
      <c r="I69" s="99" t="s">
        <v>277</v>
      </c>
      <c r="J69" s="100"/>
      <c r="K69" s="101"/>
      <c r="L69" s="14">
        <v>3.91</v>
      </c>
      <c r="M69" s="26">
        <v>0</v>
      </c>
      <c r="N69" s="83">
        <v>172603659.16999999</v>
      </c>
    </row>
    <row r="70" spans="2:14" s="24" customFormat="1" ht="24.95" customHeight="1" x14ac:dyDescent="0.2">
      <c r="B70" s="12" t="s">
        <v>28</v>
      </c>
      <c r="C70" s="14">
        <v>0.26</v>
      </c>
      <c r="D70" s="26">
        <v>4</v>
      </c>
      <c r="E70" s="96">
        <v>50210000</v>
      </c>
      <c r="F70" s="97">
        <v>50210000</v>
      </c>
      <c r="G70" s="98">
        <v>50210000</v>
      </c>
      <c r="H70" s="39"/>
      <c r="I70" s="99" t="s">
        <v>272</v>
      </c>
      <c r="J70" s="100"/>
      <c r="K70" s="101"/>
      <c r="L70" s="14">
        <v>2</v>
      </c>
      <c r="M70" s="26">
        <v>3.09</v>
      </c>
      <c r="N70" s="83">
        <v>28995091.600000001</v>
      </c>
    </row>
    <row r="71" spans="2:14" s="24" customFormat="1" ht="24.95" customHeight="1" x14ac:dyDescent="0.2">
      <c r="B71" s="12" t="s">
        <v>277</v>
      </c>
      <c r="C71" s="14">
        <v>3.91</v>
      </c>
      <c r="D71" s="26">
        <v>0</v>
      </c>
      <c r="E71" s="96">
        <v>43944873</v>
      </c>
      <c r="F71" s="97">
        <v>43944873</v>
      </c>
      <c r="G71" s="98">
        <v>43944873</v>
      </c>
      <c r="H71" s="39"/>
      <c r="I71" s="99" t="s">
        <v>26</v>
      </c>
      <c r="J71" s="100"/>
      <c r="K71" s="101"/>
      <c r="L71" s="14">
        <v>0.47</v>
      </c>
      <c r="M71" s="26">
        <v>-4.08</v>
      </c>
      <c r="N71" s="83">
        <v>25587533.5</v>
      </c>
    </row>
    <row r="72" spans="2:14" s="24" customFormat="1" ht="24.95" customHeight="1" x14ac:dyDescent="0.2">
      <c r="B72" s="12" t="s">
        <v>211</v>
      </c>
      <c r="C72" s="14">
        <v>0.47</v>
      </c>
      <c r="D72" s="26">
        <v>0</v>
      </c>
      <c r="E72" s="96">
        <v>23600000</v>
      </c>
      <c r="F72" s="97">
        <v>23600000</v>
      </c>
      <c r="G72" s="98">
        <v>23600000</v>
      </c>
      <c r="H72" s="39"/>
      <c r="I72" s="99" t="s">
        <v>275</v>
      </c>
      <c r="J72" s="100"/>
      <c r="K72" s="101"/>
      <c r="L72" s="14">
        <v>2.1</v>
      </c>
      <c r="M72" s="26">
        <v>3.96</v>
      </c>
      <c r="N72" s="83">
        <v>23851314.440000001</v>
      </c>
    </row>
    <row r="73" spans="2:14" s="24" customFormat="1" ht="24.95" customHeight="1" x14ac:dyDescent="0.2">
      <c r="B73" s="105"/>
      <c r="C73" s="106"/>
      <c r="D73" s="106"/>
      <c r="E73" s="106"/>
      <c r="F73" s="106"/>
      <c r="G73" s="106"/>
      <c r="H73" s="106"/>
      <c r="I73" s="106"/>
      <c r="J73" s="106"/>
      <c r="K73" s="106"/>
      <c r="L73" s="106"/>
      <c r="M73" s="106"/>
      <c r="N73" s="107"/>
    </row>
    <row r="74" spans="2:14" s="24" customFormat="1" ht="61.5" customHeight="1" x14ac:dyDescent="0.2">
      <c r="B74" s="58" t="s">
        <v>268</v>
      </c>
      <c r="C74" s="116" t="s">
        <v>222</v>
      </c>
      <c r="D74" s="117"/>
      <c r="E74" s="117"/>
      <c r="F74" s="117"/>
      <c r="G74" s="117"/>
      <c r="H74" s="117"/>
      <c r="I74" s="117"/>
      <c r="J74" s="117"/>
      <c r="K74" s="117"/>
      <c r="L74" s="117"/>
      <c r="M74" s="117"/>
      <c r="N74" s="118"/>
    </row>
    <row r="80" spans="2:14" x14ac:dyDescent="0.2">
      <c r="D80" t="s">
        <v>230</v>
      </c>
    </row>
  </sheetData>
  <mergeCells count="62">
    <mergeCell ref="D43:K43"/>
    <mergeCell ref="I69:K69"/>
    <mergeCell ref="B45:N45"/>
    <mergeCell ref="B38:N38"/>
    <mergeCell ref="B43:C43"/>
    <mergeCell ref="E68:G68"/>
    <mergeCell ref="B59:G59"/>
    <mergeCell ref="I60:K60"/>
    <mergeCell ref="B47:N47"/>
    <mergeCell ref="B50:C50"/>
    <mergeCell ref="I64:K64"/>
    <mergeCell ref="I65:K65"/>
    <mergeCell ref="B49:C49"/>
    <mergeCell ref="B51:N51"/>
    <mergeCell ref="D57:K57"/>
    <mergeCell ref="B57:C57"/>
    <mergeCell ref="B56:C56"/>
    <mergeCell ref="D56:K56"/>
    <mergeCell ref="D49:K49"/>
    <mergeCell ref="B2:G3"/>
    <mergeCell ref="D37:K37"/>
    <mergeCell ref="C6:E6"/>
    <mergeCell ref="C4:E4"/>
    <mergeCell ref="C5:E5"/>
    <mergeCell ref="D27:K27"/>
    <mergeCell ref="B37:C37"/>
    <mergeCell ref="C7:E7"/>
    <mergeCell ref="C8:D8"/>
    <mergeCell ref="B10:N10"/>
    <mergeCell ref="B12:N12"/>
    <mergeCell ref="B22:C22"/>
    <mergeCell ref="D22:K22"/>
    <mergeCell ref="B23:N23"/>
    <mergeCell ref="B27:C27"/>
    <mergeCell ref="B28:N28"/>
    <mergeCell ref="B44:N44"/>
    <mergeCell ref="E65:G65"/>
    <mergeCell ref="D50:K50"/>
    <mergeCell ref="B58:N58"/>
    <mergeCell ref="E61:G61"/>
    <mergeCell ref="E64:G64"/>
    <mergeCell ref="I59:N59"/>
    <mergeCell ref="E62:G62"/>
    <mergeCell ref="E60:G60"/>
    <mergeCell ref="I66:N66"/>
    <mergeCell ref="C74:N74"/>
    <mergeCell ref="E63:G63"/>
    <mergeCell ref="B53:N53"/>
    <mergeCell ref="B55:C55"/>
    <mergeCell ref="D55:K55"/>
    <mergeCell ref="B66:G66"/>
    <mergeCell ref="E71:G71"/>
    <mergeCell ref="I68:K68"/>
    <mergeCell ref="I67:K67"/>
    <mergeCell ref="E72:G72"/>
    <mergeCell ref="B73:N73"/>
    <mergeCell ref="I71:K71"/>
    <mergeCell ref="I70:K70"/>
    <mergeCell ref="E70:G70"/>
    <mergeCell ref="I72:K72"/>
    <mergeCell ref="E69:G69"/>
    <mergeCell ref="E67:G67"/>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rightToLeft="1" topLeftCell="A7" workbookViewId="0">
      <selection activeCell="H15" sqref="H15"/>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2">
      <c r="B1" s="159" t="s">
        <v>291</v>
      </c>
      <c r="C1" s="159"/>
    </row>
    <row r="2" spans="2:6" ht="18" customHeight="1" x14ac:dyDescent="0.2">
      <c r="B2" s="87" t="s">
        <v>296</v>
      </c>
      <c r="C2" s="87"/>
    </row>
    <row r="3" spans="2:6" ht="21.95" customHeight="1" x14ac:dyDescent="0.2">
      <c r="B3" s="160"/>
      <c r="C3" s="160"/>
      <c r="D3" s="160"/>
    </row>
    <row r="4" spans="2:6" ht="21.95" customHeight="1" x14ac:dyDescent="0.2">
      <c r="B4" s="161" t="s">
        <v>292</v>
      </c>
      <c r="C4" s="161"/>
      <c r="D4" s="161"/>
      <c r="E4" s="161"/>
      <c r="F4" s="161"/>
    </row>
    <row r="5" spans="2:6" ht="21.95" customHeight="1" x14ac:dyDescent="0.2">
      <c r="B5" s="88" t="s">
        <v>68</v>
      </c>
      <c r="C5" s="89" t="s">
        <v>14</v>
      </c>
      <c r="D5" s="89" t="s">
        <v>3</v>
      </c>
      <c r="E5" s="89" t="s">
        <v>166</v>
      </c>
      <c r="F5" s="89" t="s">
        <v>1</v>
      </c>
    </row>
    <row r="6" spans="2:6" ht="21.95" customHeight="1" x14ac:dyDescent="0.2">
      <c r="B6" s="154" t="s">
        <v>23</v>
      </c>
      <c r="C6" s="155"/>
      <c r="D6" s="155"/>
      <c r="E6" s="155"/>
      <c r="F6" s="156"/>
    </row>
    <row r="7" spans="2:6" ht="18" x14ac:dyDescent="0.2">
      <c r="B7" s="90" t="s">
        <v>297</v>
      </c>
      <c r="C7" s="91" t="s">
        <v>27</v>
      </c>
      <c r="D7" s="92">
        <v>2</v>
      </c>
      <c r="E7" s="92">
        <v>1198000</v>
      </c>
      <c r="F7" s="92">
        <v>587020</v>
      </c>
    </row>
    <row r="8" spans="2:6" ht="18" x14ac:dyDescent="0.2">
      <c r="B8" s="90" t="s">
        <v>293</v>
      </c>
      <c r="C8" s="91" t="s">
        <v>25</v>
      </c>
      <c r="D8" s="92">
        <v>2</v>
      </c>
      <c r="E8" s="92">
        <v>38000000</v>
      </c>
      <c r="F8" s="92">
        <v>18240000</v>
      </c>
    </row>
    <row r="9" spans="2:6" ht="18" x14ac:dyDescent="0.2">
      <c r="B9" s="90" t="s">
        <v>298</v>
      </c>
      <c r="C9" s="91" t="s">
        <v>29</v>
      </c>
      <c r="D9" s="92">
        <v>2</v>
      </c>
      <c r="E9" s="92">
        <v>5200000</v>
      </c>
      <c r="F9" s="92">
        <v>1352000</v>
      </c>
    </row>
    <row r="10" spans="2:6" ht="18" x14ac:dyDescent="0.2">
      <c r="B10" s="90" t="s">
        <v>299</v>
      </c>
      <c r="C10" s="91" t="s">
        <v>35</v>
      </c>
      <c r="D10" s="92">
        <v>1</v>
      </c>
      <c r="E10" s="92">
        <v>150000</v>
      </c>
      <c r="F10" s="92">
        <v>33000</v>
      </c>
    </row>
    <row r="11" spans="2:6" ht="18" x14ac:dyDescent="0.2">
      <c r="B11" s="152" t="s">
        <v>40</v>
      </c>
      <c r="C11" s="153"/>
      <c r="D11" s="92">
        <f>SUM(D7:D10)</f>
        <v>7</v>
      </c>
      <c r="E11" s="92">
        <f>SUM(E7:E10)</f>
        <v>44548000</v>
      </c>
      <c r="F11" s="92">
        <f>SUM(F7:F10)</f>
        <v>20212020</v>
      </c>
    </row>
    <row r="12" spans="2:6" ht="18" x14ac:dyDescent="0.2">
      <c r="B12" s="154" t="s">
        <v>42</v>
      </c>
      <c r="C12" s="155"/>
      <c r="D12" s="155"/>
      <c r="E12" s="155"/>
      <c r="F12" s="156"/>
    </row>
    <row r="13" spans="2:6" ht="18" x14ac:dyDescent="0.2">
      <c r="B13" s="90" t="s">
        <v>300</v>
      </c>
      <c r="C13" s="91" t="s">
        <v>47</v>
      </c>
      <c r="D13" s="92">
        <v>10</v>
      </c>
      <c r="E13" s="92">
        <v>8800000</v>
      </c>
      <c r="F13" s="92">
        <v>16324234.4</v>
      </c>
    </row>
    <row r="14" spans="2:6" ht="18" x14ac:dyDescent="0.2">
      <c r="B14" s="157" t="s">
        <v>43</v>
      </c>
      <c r="C14" s="158"/>
      <c r="D14" s="92">
        <f>SUM(D13)</f>
        <v>10</v>
      </c>
      <c r="E14" s="92">
        <f>SUM(E13)</f>
        <v>8800000</v>
      </c>
      <c r="F14" s="92">
        <f>SUM(F13)</f>
        <v>16324234.4</v>
      </c>
    </row>
    <row r="15" spans="2:6" ht="18" x14ac:dyDescent="0.2">
      <c r="B15" s="154" t="s">
        <v>301</v>
      </c>
      <c r="C15" s="155"/>
      <c r="D15" s="155"/>
      <c r="E15" s="155"/>
      <c r="F15" s="156"/>
    </row>
    <row r="16" spans="2:6" ht="18" x14ac:dyDescent="0.2">
      <c r="B16" s="90" t="s">
        <v>302</v>
      </c>
      <c r="C16" s="91" t="s">
        <v>278</v>
      </c>
      <c r="D16" s="92">
        <v>40</v>
      </c>
      <c r="E16" s="92">
        <v>40716572</v>
      </c>
      <c r="F16" s="92">
        <v>159977752.25999999</v>
      </c>
    </row>
    <row r="17" spans="2:6" ht="18" x14ac:dyDescent="0.2">
      <c r="B17" s="90" t="s">
        <v>303</v>
      </c>
      <c r="C17" s="91" t="s">
        <v>212</v>
      </c>
      <c r="D17" s="92">
        <v>7</v>
      </c>
      <c r="E17" s="92">
        <v>3000000</v>
      </c>
      <c r="F17" s="92">
        <v>1410000</v>
      </c>
    </row>
    <row r="18" spans="2:6" ht="18" x14ac:dyDescent="0.2">
      <c r="B18" s="157" t="s">
        <v>304</v>
      </c>
      <c r="C18" s="158"/>
      <c r="D18" s="92">
        <f>SUM(D16:D17)</f>
        <v>47</v>
      </c>
      <c r="E18" s="92">
        <f>SUM(E16:E17)</f>
        <v>43716572</v>
      </c>
      <c r="F18" s="92">
        <f>SUM(F16:F17)</f>
        <v>161387752.25999999</v>
      </c>
    </row>
    <row r="19" spans="2:6" ht="18" x14ac:dyDescent="0.2">
      <c r="B19" s="157" t="s">
        <v>294</v>
      </c>
      <c r="C19" s="158"/>
      <c r="D19" s="92">
        <f>D18+D14+D11</f>
        <v>64</v>
      </c>
      <c r="E19" s="92">
        <f>E18+E14+E11</f>
        <v>97064572</v>
      </c>
      <c r="F19" s="92">
        <f>F18+F14+F11</f>
        <v>197924006.66</v>
      </c>
    </row>
    <row r="20" spans="2:6" ht="18" x14ac:dyDescent="0.25">
      <c r="B20" s="93"/>
      <c r="C20" s="93"/>
      <c r="D20" s="93"/>
      <c r="E20" s="93"/>
      <c r="F20" s="93"/>
    </row>
    <row r="21" spans="2:6" ht="23.25" x14ac:dyDescent="0.2">
      <c r="B21" s="161" t="s">
        <v>295</v>
      </c>
      <c r="C21" s="161"/>
      <c r="D21" s="161"/>
      <c r="E21" s="161"/>
      <c r="F21" s="161"/>
    </row>
    <row r="22" spans="2:6" ht="18" x14ac:dyDescent="0.2">
      <c r="B22" s="94" t="s">
        <v>68</v>
      </c>
      <c r="C22" s="95" t="s">
        <v>14</v>
      </c>
      <c r="D22" s="95" t="s">
        <v>3</v>
      </c>
      <c r="E22" s="95" t="s">
        <v>166</v>
      </c>
      <c r="F22" s="95" t="s">
        <v>1</v>
      </c>
    </row>
    <row r="23" spans="2:6" ht="18" x14ac:dyDescent="0.2">
      <c r="B23" s="154" t="s">
        <v>23</v>
      </c>
      <c r="C23" s="155"/>
      <c r="D23" s="155"/>
      <c r="E23" s="155"/>
      <c r="F23" s="156"/>
    </row>
    <row r="24" spans="2:6" ht="18" x14ac:dyDescent="0.2">
      <c r="B24" s="90" t="s">
        <v>293</v>
      </c>
      <c r="C24" s="91" t="s">
        <v>25</v>
      </c>
      <c r="D24" s="92">
        <v>74</v>
      </c>
      <c r="E24" s="92">
        <v>400000000</v>
      </c>
      <c r="F24" s="92">
        <v>195153301.09999999</v>
      </c>
    </row>
    <row r="25" spans="2:6" ht="18" x14ac:dyDescent="0.2">
      <c r="B25" s="152" t="s">
        <v>40</v>
      </c>
      <c r="C25" s="153"/>
      <c r="D25" s="92">
        <f>SUM(D24)</f>
        <v>74</v>
      </c>
      <c r="E25" s="92">
        <f>SUM(E24)</f>
        <v>400000000</v>
      </c>
      <c r="F25" s="92">
        <f>SUM(F24)</f>
        <v>195153301.09999999</v>
      </c>
    </row>
    <row r="26" spans="2:6" ht="18" x14ac:dyDescent="0.2">
      <c r="B26" s="154" t="s">
        <v>301</v>
      </c>
      <c r="C26" s="155"/>
      <c r="D26" s="155"/>
      <c r="E26" s="155"/>
      <c r="F26" s="156"/>
    </row>
    <row r="27" spans="2:6" ht="18" x14ac:dyDescent="0.2">
      <c r="B27" s="90" t="s">
        <v>302</v>
      </c>
      <c r="C27" s="91" t="s">
        <v>278</v>
      </c>
      <c r="D27" s="92">
        <v>24</v>
      </c>
      <c r="E27" s="92">
        <v>32683403</v>
      </c>
      <c r="F27" s="92">
        <v>128539441.84999999</v>
      </c>
    </row>
    <row r="28" spans="2:6" ht="18" x14ac:dyDescent="0.2">
      <c r="B28" s="157" t="s">
        <v>304</v>
      </c>
      <c r="C28" s="158"/>
      <c r="D28" s="92">
        <f>SUM(D27)</f>
        <v>24</v>
      </c>
      <c r="E28" s="92">
        <f>SUM(E27)</f>
        <v>32683403</v>
      </c>
      <c r="F28" s="92">
        <f>SUM(F27)</f>
        <v>128539441.84999999</v>
      </c>
    </row>
    <row r="29" spans="2:6" ht="18" x14ac:dyDescent="0.2">
      <c r="B29" s="157" t="s">
        <v>294</v>
      </c>
      <c r="C29" s="158"/>
      <c r="D29" s="92">
        <f>D28+D25</f>
        <v>98</v>
      </c>
      <c r="E29" s="92">
        <f>E28+E25</f>
        <v>432683403</v>
      </c>
      <c r="F29" s="92">
        <f>F28+F25</f>
        <v>323692742.94999999</v>
      </c>
    </row>
  </sheetData>
  <mergeCells count="16">
    <mergeCell ref="B1:C1"/>
    <mergeCell ref="B3:D3"/>
    <mergeCell ref="B4:F4"/>
    <mergeCell ref="B6:F6"/>
    <mergeCell ref="B18:C18"/>
    <mergeCell ref="B25:C25"/>
    <mergeCell ref="B26:F26"/>
    <mergeCell ref="B28:C28"/>
    <mergeCell ref="B29:C29"/>
    <mergeCell ref="B11:C11"/>
    <mergeCell ref="B12:F12"/>
    <mergeCell ref="B14:C14"/>
    <mergeCell ref="B15:F15"/>
    <mergeCell ref="B19:C19"/>
    <mergeCell ref="B21:F21"/>
    <mergeCell ref="B23:F23"/>
  </mergeCells>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9"/>
  <sheetViews>
    <sheetView rightToLeft="1" topLeftCell="A52" workbookViewId="0">
      <selection activeCell="D53" sqref="D53:E53"/>
    </sheetView>
  </sheetViews>
  <sheetFormatPr defaultRowHeight="14.25" x14ac:dyDescent="0.2"/>
  <cols>
    <col min="1" max="1" width="4.875" customWidth="1"/>
    <col min="2" max="2" width="30.625" customWidth="1"/>
    <col min="3" max="3" width="12.875" customWidth="1"/>
    <col min="4" max="4" width="18.625" customWidth="1"/>
    <col min="5" max="5" width="18.875" customWidth="1"/>
  </cols>
  <sheetData>
    <row r="1" spans="2:8" ht="16.5" customHeight="1" x14ac:dyDescent="0.2">
      <c r="B1" s="163" t="s">
        <v>283</v>
      </c>
      <c r="C1" s="163"/>
      <c r="D1" s="163"/>
      <c r="E1" s="163"/>
    </row>
    <row r="2" spans="2:8" ht="18.75" customHeight="1" x14ac:dyDescent="0.2">
      <c r="B2" s="1" t="s">
        <v>13</v>
      </c>
      <c r="C2" s="1" t="s">
        <v>14</v>
      </c>
      <c r="D2" s="1" t="s">
        <v>74</v>
      </c>
      <c r="E2" s="1" t="s">
        <v>75</v>
      </c>
    </row>
    <row r="3" spans="2:8" ht="11.1" customHeight="1" x14ac:dyDescent="0.2">
      <c r="B3" s="164" t="s">
        <v>23</v>
      </c>
      <c r="C3" s="164"/>
      <c r="D3" s="164"/>
      <c r="E3" s="164"/>
    </row>
    <row r="4" spans="2:8" ht="11.1" customHeight="1" x14ac:dyDescent="0.2">
      <c r="B4" s="12" t="s">
        <v>78</v>
      </c>
      <c r="C4" s="12" t="s">
        <v>79</v>
      </c>
      <c r="D4" s="14">
        <v>1.3</v>
      </c>
      <c r="E4" s="14">
        <v>1.3</v>
      </c>
      <c r="F4" s="55"/>
      <c r="G4" s="55"/>
      <c r="H4" s="59"/>
    </row>
    <row r="5" spans="2:8" ht="11.1" customHeight="1" x14ac:dyDescent="0.2">
      <c r="B5" s="16" t="s">
        <v>189</v>
      </c>
      <c r="C5" s="12" t="s">
        <v>190</v>
      </c>
      <c r="D5" s="14">
        <v>0.16</v>
      </c>
      <c r="E5" s="14">
        <v>0.16</v>
      </c>
      <c r="F5" s="55"/>
      <c r="G5" s="55"/>
      <c r="H5" s="59"/>
    </row>
    <row r="6" spans="2:8" ht="11.1" customHeight="1" x14ac:dyDescent="0.2">
      <c r="B6" s="12" t="s">
        <v>38</v>
      </c>
      <c r="C6" s="12" t="s">
        <v>39</v>
      </c>
      <c r="D6" s="14">
        <v>0.18</v>
      </c>
      <c r="E6" s="57">
        <v>0.17</v>
      </c>
      <c r="F6" s="55"/>
      <c r="G6" s="55"/>
      <c r="H6" s="59"/>
    </row>
    <row r="7" spans="2:8" ht="11.1" customHeight="1" x14ac:dyDescent="0.2">
      <c r="B7" s="41" t="s">
        <v>195</v>
      </c>
      <c r="C7" s="42" t="s">
        <v>196</v>
      </c>
      <c r="D7" s="14">
        <v>0.27</v>
      </c>
      <c r="E7" s="14">
        <v>0.27</v>
      </c>
    </row>
    <row r="8" spans="2:8" ht="11.1" customHeight="1" x14ac:dyDescent="0.2">
      <c r="B8" s="12" t="s">
        <v>36</v>
      </c>
      <c r="C8" s="12" t="s">
        <v>37</v>
      </c>
      <c r="D8" s="14">
        <v>1.1499999999999999</v>
      </c>
      <c r="E8" s="14">
        <v>1.1499999999999999</v>
      </c>
    </row>
    <row r="9" spans="2:8" ht="11.1" customHeight="1" x14ac:dyDescent="0.2">
      <c r="B9" s="71" t="s">
        <v>234</v>
      </c>
      <c r="C9" s="56" t="s">
        <v>235</v>
      </c>
      <c r="D9" s="14">
        <v>0.86</v>
      </c>
      <c r="E9" s="14">
        <v>0.86</v>
      </c>
    </row>
    <row r="10" spans="2:8" ht="11.1" customHeight="1" x14ac:dyDescent="0.2">
      <c r="B10" s="56" t="s">
        <v>236</v>
      </c>
      <c r="C10" s="56" t="s">
        <v>237</v>
      </c>
      <c r="D10" s="14">
        <v>0.53</v>
      </c>
      <c r="E10" s="14">
        <v>0.53</v>
      </c>
    </row>
    <row r="11" spans="2:8" ht="11.1" customHeight="1" x14ac:dyDescent="0.2">
      <c r="B11" s="13" t="s">
        <v>84</v>
      </c>
      <c r="C11" s="13" t="s">
        <v>85</v>
      </c>
      <c r="D11" s="14">
        <v>0.27</v>
      </c>
      <c r="E11" s="14">
        <v>0.27</v>
      </c>
    </row>
    <row r="12" spans="2:8" ht="11.1" customHeight="1" x14ac:dyDescent="0.2">
      <c r="B12" s="12" t="s">
        <v>80</v>
      </c>
      <c r="C12" s="12" t="s">
        <v>81</v>
      </c>
      <c r="D12" s="14">
        <v>0.35</v>
      </c>
      <c r="E12" s="14">
        <v>0.35</v>
      </c>
      <c r="F12" s="55"/>
      <c r="G12" s="55"/>
      <c r="H12" s="59"/>
    </row>
    <row r="13" spans="2:8" ht="11.1" customHeight="1" x14ac:dyDescent="0.2">
      <c r="B13" s="16" t="s">
        <v>191</v>
      </c>
      <c r="C13" s="12" t="s">
        <v>192</v>
      </c>
      <c r="D13" s="14">
        <v>0.89</v>
      </c>
      <c r="E13" s="14">
        <v>0.89</v>
      </c>
      <c r="F13" s="55"/>
      <c r="G13" s="55"/>
      <c r="H13" s="59"/>
    </row>
    <row r="14" spans="2:8" ht="11.1" customHeight="1" x14ac:dyDescent="0.2">
      <c r="B14" s="11" t="s">
        <v>82</v>
      </c>
      <c r="C14" s="11" t="s">
        <v>83</v>
      </c>
      <c r="D14" s="14">
        <v>0.23</v>
      </c>
      <c r="E14" s="14">
        <v>0.23</v>
      </c>
      <c r="F14" s="55"/>
      <c r="G14" s="55"/>
      <c r="H14" s="59"/>
    </row>
    <row r="15" spans="2:8" ht="11.1" customHeight="1" x14ac:dyDescent="0.2">
      <c r="B15" s="12" t="s">
        <v>76</v>
      </c>
      <c r="C15" s="12" t="s">
        <v>77</v>
      </c>
      <c r="D15" s="14">
        <v>2.65</v>
      </c>
      <c r="E15" s="14">
        <v>2.65</v>
      </c>
      <c r="F15" s="55"/>
      <c r="G15" s="55"/>
      <c r="H15" s="59"/>
    </row>
    <row r="16" spans="2:8" ht="11.1" customHeight="1" x14ac:dyDescent="0.2">
      <c r="B16" s="162" t="s">
        <v>41</v>
      </c>
      <c r="C16" s="162"/>
      <c r="D16" s="162"/>
      <c r="E16" s="162"/>
      <c r="F16" s="55"/>
      <c r="G16" s="55"/>
      <c r="H16" s="59"/>
    </row>
    <row r="17" spans="2:8" ht="11.1" customHeight="1" x14ac:dyDescent="0.2">
      <c r="B17" s="60" t="s">
        <v>223</v>
      </c>
      <c r="C17" s="60" t="s">
        <v>224</v>
      </c>
      <c r="D17" s="14">
        <v>3.1</v>
      </c>
      <c r="E17" s="14">
        <v>3.1</v>
      </c>
      <c r="F17" s="55"/>
      <c r="G17" s="55"/>
      <c r="H17" s="59"/>
    </row>
    <row r="18" spans="2:8" ht="11.1" customHeight="1" x14ac:dyDescent="0.2">
      <c r="B18" s="60" t="s">
        <v>174</v>
      </c>
      <c r="C18" s="60" t="s">
        <v>175</v>
      </c>
      <c r="D18" s="14">
        <v>8.85</v>
      </c>
      <c r="E18" s="57">
        <v>8.9600000000000009</v>
      </c>
      <c r="F18" s="55"/>
      <c r="G18" s="55"/>
      <c r="H18" s="59"/>
    </row>
    <row r="19" spans="2:8" ht="11.1" customHeight="1" x14ac:dyDescent="0.2">
      <c r="B19" s="162" t="s">
        <v>86</v>
      </c>
      <c r="C19" s="162"/>
      <c r="D19" s="162"/>
      <c r="E19" s="162"/>
    </row>
    <row r="20" spans="2:8" ht="11.1" customHeight="1" x14ac:dyDescent="0.2">
      <c r="B20" s="12" t="s">
        <v>91</v>
      </c>
      <c r="C20" s="12" t="s">
        <v>92</v>
      </c>
      <c r="D20" s="14">
        <v>0.5</v>
      </c>
      <c r="E20" s="14">
        <v>0.5</v>
      </c>
    </row>
    <row r="21" spans="2:8" ht="11.1" customHeight="1" x14ac:dyDescent="0.2">
      <c r="B21" s="56" t="s">
        <v>220</v>
      </c>
      <c r="C21" s="56" t="s">
        <v>221</v>
      </c>
      <c r="D21" s="14">
        <v>0.63</v>
      </c>
      <c r="E21" s="14">
        <v>0.63</v>
      </c>
      <c r="F21" s="55"/>
      <c r="G21" s="55"/>
      <c r="H21" s="59"/>
    </row>
    <row r="22" spans="2:8" ht="11.1" customHeight="1" x14ac:dyDescent="0.2">
      <c r="B22" s="12" t="s">
        <v>87</v>
      </c>
      <c r="C22" s="12" t="s">
        <v>88</v>
      </c>
      <c r="D22" s="14">
        <v>0.93</v>
      </c>
      <c r="E22" s="57">
        <v>0.93</v>
      </c>
    </row>
    <row r="23" spans="2:8" ht="11.1" customHeight="1" x14ac:dyDescent="0.2">
      <c r="B23" s="12" t="s">
        <v>89</v>
      </c>
      <c r="C23" s="12" t="s">
        <v>90</v>
      </c>
      <c r="D23" s="14">
        <v>0.4</v>
      </c>
      <c r="E23" s="14">
        <v>0.4</v>
      </c>
      <c r="F23" s="55"/>
      <c r="G23" s="55"/>
      <c r="H23" s="59"/>
    </row>
    <row r="24" spans="2:8" ht="11.1" customHeight="1" x14ac:dyDescent="0.2">
      <c r="B24" s="162" t="s">
        <v>93</v>
      </c>
      <c r="C24" s="162"/>
      <c r="D24" s="162"/>
      <c r="E24" s="162"/>
    </row>
    <row r="25" spans="2:8" ht="11.1" customHeight="1" x14ac:dyDescent="0.2">
      <c r="B25" s="12" t="s">
        <v>96</v>
      </c>
      <c r="C25" s="12" t="s">
        <v>97</v>
      </c>
      <c r="D25" s="14">
        <v>0.45</v>
      </c>
      <c r="E25" s="14">
        <v>0.45</v>
      </c>
    </row>
    <row r="26" spans="2:8" ht="11.1" customHeight="1" x14ac:dyDescent="0.2">
      <c r="B26" s="12" t="s">
        <v>94</v>
      </c>
      <c r="C26" s="12" t="s">
        <v>95</v>
      </c>
      <c r="D26" s="14">
        <v>0.89</v>
      </c>
      <c r="E26" s="57">
        <v>0.88</v>
      </c>
    </row>
    <row r="27" spans="2:8" ht="11.1" customHeight="1" x14ac:dyDescent="0.2">
      <c r="B27" s="162" t="s">
        <v>42</v>
      </c>
      <c r="C27" s="162"/>
      <c r="D27" s="162"/>
      <c r="E27" s="162"/>
    </row>
    <row r="28" spans="2:8" ht="11.1" customHeight="1" x14ac:dyDescent="0.2">
      <c r="B28" s="12" t="s">
        <v>98</v>
      </c>
      <c r="C28" s="12" t="s">
        <v>99</v>
      </c>
      <c r="D28" s="14">
        <v>0.35</v>
      </c>
      <c r="E28" s="14">
        <v>0.35</v>
      </c>
    </row>
    <row r="29" spans="2:8" ht="11.1" customHeight="1" x14ac:dyDescent="0.2">
      <c r="B29" s="162" t="s">
        <v>48</v>
      </c>
      <c r="C29" s="162"/>
      <c r="D29" s="162"/>
      <c r="E29" s="162"/>
    </row>
    <row r="30" spans="2:8" ht="11.1" customHeight="1" x14ac:dyDescent="0.2">
      <c r="B30" s="12" t="s">
        <v>102</v>
      </c>
      <c r="C30" s="12" t="s">
        <v>103</v>
      </c>
      <c r="D30" s="14">
        <v>8.0500000000000007</v>
      </c>
      <c r="E30" s="14">
        <v>8.0500000000000007</v>
      </c>
    </row>
    <row r="31" spans="2:8" ht="11.1" customHeight="1" x14ac:dyDescent="0.2">
      <c r="B31" s="12" t="s">
        <v>100</v>
      </c>
      <c r="C31" s="12" t="s">
        <v>101</v>
      </c>
      <c r="D31" s="14">
        <v>1.6</v>
      </c>
      <c r="E31" s="57">
        <v>1.6</v>
      </c>
    </row>
    <row r="32" spans="2:8" ht="11.1" customHeight="1" x14ac:dyDescent="0.2">
      <c r="B32" s="56" t="s">
        <v>231</v>
      </c>
      <c r="C32" s="56" t="s">
        <v>232</v>
      </c>
      <c r="D32" s="14">
        <v>0.88</v>
      </c>
      <c r="E32" s="14">
        <v>0.88</v>
      </c>
    </row>
    <row r="33" spans="2:5" ht="11.1" customHeight="1" x14ac:dyDescent="0.2">
      <c r="B33" s="162" t="s">
        <v>58</v>
      </c>
      <c r="C33" s="162"/>
      <c r="D33" s="162"/>
      <c r="E33" s="162"/>
    </row>
    <row r="34" spans="2:5" ht="11.1" customHeight="1" x14ac:dyDescent="0.2">
      <c r="B34" s="15" t="s">
        <v>112</v>
      </c>
      <c r="C34" s="12" t="s">
        <v>113</v>
      </c>
      <c r="D34" s="14">
        <v>12.8</v>
      </c>
      <c r="E34" s="14">
        <v>12.8</v>
      </c>
    </row>
    <row r="35" spans="2:5" ht="11.1" customHeight="1" x14ac:dyDescent="0.2">
      <c r="B35" s="12" t="s">
        <v>110</v>
      </c>
      <c r="C35" s="12" t="s">
        <v>111</v>
      </c>
      <c r="D35" s="14">
        <v>8.92</v>
      </c>
      <c r="E35" s="14">
        <v>8.92</v>
      </c>
    </row>
    <row r="36" spans="2:5" ht="11.1" customHeight="1" x14ac:dyDescent="0.2">
      <c r="B36" s="12" t="s">
        <v>108</v>
      </c>
      <c r="C36" s="12" t="s">
        <v>109</v>
      </c>
      <c r="D36" s="14">
        <v>1</v>
      </c>
      <c r="E36" s="14">
        <v>1</v>
      </c>
    </row>
    <row r="37" spans="2:5" ht="11.1" customHeight="1" x14ac:dyDescent="0.2">
      <c r="B37" s="12" t="s">
        <v>106</v>
      </c>
      <c r="C37" s="12" t="s">
        <v>107</v>
      </c>
      <c r="D37" s="81">
        <v>19</v>
      </c>
      <c r="E37" s="14">
        <v>19</v>
      </c>
    </row>
    <row r="38" spans="2:5" ht="11.1" customHeight="1" x14ac:dyDescent="0.2">
      <c r="B38" s="12" t="s">
        <v>104</v>
      </c>
      <c r="C38" s="12" t="s">
        <v>105</v>
      </c>
      <c r="D38" s="14">
        <v>5.62</v>
      </c>
      <c r="E38" s="14">
        <v>5.62</v>
      </c>
    </row>
    <row r="39" spans="2:5" ht="11.1" customHeight="1" x14ac:dyDescent="0.2">
      <c r="B39" s="165" t="s">
        <v>66</v>
      </c>
      <c r="C39" s="166"/>
      <c r="D39" s="166"/>
      <c r="E39" s="167"/>
    </row>
    <row r="40" spans="2:5" ht="11.1" customHeight="1" x14ac:dyDescent="0.2">
      <c r="B40" s="16" t="s">
        <v>114</v>
      </c>
      <c r="C40" s="12" t="s">
        <v>115</v>
      </c>
      <c r="D40" s="14">
        <v>8.6</v>
      </c>
      <c r="E40" s="14">
        <v>8.6</v>
      </c>
    </row>
    <row r="41" spans="2:5" ht="11.1" customHeight="1" x14ac:dyDescent="0.2">
      <c r="B41" s="16" t="s">
        <v>215</v>
      </c>
      <c r="C41" s="47" t="s">
        <v>216</v>
      </c>
      <c r="D41" s="14">
        <v>7.3</v>
      </c>
      <c r="E41" s="14">
        <v>7.3</v>
      </c>
    </row>
    <row r="42" spans="2:5" ht="11.1" customHeight="1" x14ac:dyDescent="0.2">
      <c r="B42" s="16" t="s">
        <v>186</v>
      </c>
      <c r="C42" s="12" t="s">
        <v>187</v>
      </c>
      <c r="D42" s="14">
        <v>1.25</v>
      </c>
      <c r="E42" s="14">
        <v>1.25</v>
      </c>
    </row>
    <row r="43" spans="2:5" ht="11.1" customHeight="1" x14ac:dyDescent="0.2">
      <c r="B43" s="16" t="s">
        <v>116</v>
      </c>
      <c r="C43" s="12" t="s">
        <v>117</v>
      </c>
      <c r="D43" s="14">
        <v>0.31</v>
      </c>
      <c r="E43" s="14">
        <v>0.31</v>
      </c>
    </row>
    <row r="44" spans="2:5" ht="18.75" customHeight="1" x14ac:dyDescent="0.2">
      <c r="B44" s="168" t="s">
        <v>284</v>
      </c>
      <c r="C44" s="168"/>
      <c r="D44" s="168"/>
      <c r="E44" s="168"/>
    </row>
    <row r="45" spans="2:5" ht="16.5" customHeight="1" x14ac:dyDescent="0.2">
      <c r="B45" s="1" t="s">
        <v>68</v>
      </c>
      <c r="C45" s="1" t="s">
        <v>14</v>
      </c>
      <c r="D45" s="1" t="s">
        <v>74</v>
      </c>
      <c r="E45" s="1" t="s">
        <v>75</v>
      </c>
    </row>
    <row r="46" spans="2:5" ht="11.1" customHeight="1" x14ac:dyDescent="0.2">
      <c r="B46" s="162" t="s">
        <v>23</v>
      </c>
      <c r="C46" s="162"/>
      <c r="D46" s="162"/>
      <c r="E46" s="162"/>
    </row>
    <row r="47" spans="2:5" ht="11.1" customHeight="1" x14ac:dyDescent="0.2">
      <c r="B47" s="12" t="s">
        <v>118</v>
      </c>
      <c r="C47" s="12" t="s">
        <v>119</v>
      </c>
      <c r="D47" s="20" t="s">
        <v>120</v>
      </c>
      <c r="E47" s="20" t="s">
        <v>120</v>
      </c>
    </row>
    <row r="48" spans="2:5" ht="11.1" customHeight="1" x14ac:dyDescent="0.2">
      <c r="B48" s="12" t="s">
        <v>176</v>
      </c>
      <c r="C48" s="12" t="s">
        <v>177</v>
      </c>
      <c r="D48" s="14">
        <v>1</v>
      </c>
      <c r="E48" s="14">
        <v>1</v>
      </c>
    </row>
    <row r="49" spans="2:5" ht="11.1" customHeight="1" x14ac:dyDescent="0.2">
      <c r="B49" s="51" t="s">
        <v>203</v>
      </c>
      <c r="C49" s="51" t="s">
        <v>204</v>
      </c>
      <c r="D49" s="50">
        <v>1</v>
      </c>
      <c r="E49" s="50">
        <v>1</v>
      </c>
    </row>
    <row r="50" spans="2:5" ht="11.1" customHeight="1" x14ac:dyDescent="0.2">
      <c r="B50" s="48" t="s">
        <v>205</v>
      </c>
      <c r="C50" s="48" t="s">
        <v>206</v>
      </c>
      <c r="D50" s="49">
        <v>0.85</v>
      </c>
      <c r="E50" s="49">
        <v>0.86</v>
      </c>
    </row>
    <row r="51" spans="2:5" ht="11.1" customHeight="1" x14ac:dyDescent="0.2">
      <c r="B51" s="11" t="s">
        <v>218</v>
      </c>
      <c r="C51" s="55" t="s">
        <v>219</v>
      </c>
      <c r="D51" s="20" t="s">
        <v>120</v>
      </c>
      <c r="E51" s="20" t="s">
        <v>120</v>
      </c>
    </row>
    <row r="52" spans="2:5" ht="11.1" customHeight="1" x14ac:dyDescent="0.2">
      <c r="B52" s="56" t="s">
        <v>225</v>
      </c>
      <c r="C52" s="56" t="s">
        <v>226</v>
      </c>
      <c r="D52" s="14">
        <v>1</v>
      </c>
      <c r="E52" s="61">
        <v>1</v>
      </c>
    </row>
    <row r="53" spans="2:5" ht="11.1" customHeight="1" x14ac:dyDescent="0.2">
      <c r="B53" s="16" t="s">
        <v>123</v>
      </c>
      <c r="C53" s="12" t="s">
        <v>124</v>
      </c>
      <c r="D53" s="14">
        <v>1</v>
      </c>
      <c r="E53" s="14">
        <v>1</v>
      </c>
    </row>
    <row r="54" spans="2:5" ht="11.1" customHeight="1" x14ac:dyDescent="0.2">
      <c r="B54" s="162" t="s">
        <v>86</v>
      </c>
      <c r="C54" s="162"/>
      <c r="D54" s="162"/>
      <c r="E54" s="162"/>
    </row>
    <row r="55" spans="2:5" ht="11.1" customHeight="1" x14ac:dyDescent="0.2">
      <c r="B55" s="12" t="s">
        <v>125</v>
      </c>
      <c r="C55" s="12" t="s">
        <v>126</v>
      </c>
      <c r="D55" s="14">
        <v>0.42</v>
      </c>
      <c r="E55" s="14">
        <v>0.42</v>
      </c>
    </row>
    <row r="56" spans="2:5" ht="11.1" customHeight="1" x14ac:dyDescent="0.2">
      <c r="B56" s="162" t="s">
        <v>93</v>
      </c>
      <c r="C56" s="162"/>
      <c r="D56" s="162"/>
      <c r="E56" s="162"/>
    </row>
    <row r="57" spans="2:5" ht="11.1" customHeight="1" x14ac:dyDescent="0.2">
      <c r="B57" s="12" t="s">
        <v>167</v>
      </c>
      <c r="C57" s="12" t="s">
        <v>168</v>
      </c>
      <c r="D57" s="14">
        <v>0.9</v>
      </c>
      <c r="E57" s="14">
        <v>0.9</v>
      </c>
    </row>
    <row r="58" spans="2:5" ht="11.1" customHeight="1" x14ac:dyDescent="0.2">
      <c r="B58" s="56" t="s">
        <v>127</v>
      </c>
      <c r="C58" s="56" t="s">
        <v>128</v>
      </c>
      <c r="D58" s="14">
        <v>0.7</v>
      </c>
      <c r="E58" s="14">
        <v>0.7</v>
      </c>
    </row>
    <row r="59" spans="2:5" ht="11.1" customHeight="1" x14ac:dyDescent="0.2">
      <c r="B59" s="162" t="s">
        <v>129</v>
      </c>
      <c r="C59" s="162"/>
      <c r="D59" s="162"/>
      <c r="E59" s="162"/>
    </row>
    <row r="60" spans="2:5" ht="11.1" customHeight="1" x14ac:dyDescent="0.2">
      <c r="B60" s="12" t="s">
        <v>130</v>
      </c>
      <c r="C60" s="12" t="s">
        <v>131</v>
      </c>
      <c r="D60" s="20" t="s">
        <v>120</v>
      </c>
      <c r="E60" s="20" t="s">
        <v>120</v>
      </c>
    </row>
    <row r="61" spans="2:5" ht="11.1" customHeight="1" x14ac:dyDescent="0.2">
      <c r="B61" s="12" t="s">
        <v>132</v>
      </c>
      <c r="C61" s="12" t="s">
        <v>133</v>
      </c>
      <c r="D61" s="14">
        <v>1</v>
      </c>
      <c r="E61" s="14">
        <v>1</v>
      </c>
    </row>
    <row r="62" spans="2:5" ht="11.1" customHeight="1" x14ac:dyDescent="0.2">
      <c r="B62" s="12" t="s">
        <v>134</v>
      </c>
      <c r="C62" s="12" t="s">
        <v>135</v>
      </c>
      <c r="D62" s="14">
        <v>0.5</v>
      </c>
      <c r="E62" s="14">
        <v>0.5</v>
      </c>
    </row>
    <row r="63" spans="2:5" ht="11.1" customHeight="1" x14ac:dyDescent="0.2">
      <c r="B63" s="16" t="s">
        <v>136</v>
      </c>
      <c r="C63" s="16" t="s">
        <v>137</v>
      </c>
      <c r="D63" s="14">
        <v>1</v>
      </c>
      <c r="E63" s="14">
        <v>1</v>
      </c>
    </row>
    <row r="64" spans="2:5" ht="11.1" customHeight="1" x14ac:dyDescent="0.2">
      <c r="B64" s="12" t="s">
        <v>138</v>
      </c>
      <c r="C64" s="12" t="s">
        <v>139</v>
      </c>
      <c r="D64" s="57">
        <v>1</v>
      </c>
      <c r="E64" s="57">
        <v>1</v>
      </c>
    </row>
    <row r="65" spans="2:5" ht="11.1" customHeight="1" x14ac:dyDescent="0.2">
      <c r="B65" s="162" t="s">
        <v>42</v>
      </c>
      <c r="C65" s="162"/>
      <c r="D65" s="162"/>
      <c r="E65" s="162"/>
    </row>
    <row r="66" spans="2:5" ht="11.1" customHeight="1" x14ac:dyDescent="0.2">
      <c r="B66" s="12" t="s">
        <v>181</v>
      </c>
      <c r="C66" s="12" t="s">
        <v>182</v>
      </c>
      <c r="D66" s="14">
        <v>0.77</v>
      </c>
      <c r="E66" s="57">
        <v>0.77</v>
      </c>
    </row>
    <row r="67" spans="2:5" ht="11.1" customHeight="1" x14ac:dyDescent="0.2">
      <c r="B67" s="56" t="s">
        <v>209</v>
      </c>
      <c r="C67" s="56" t="s">
        <v>210</v>
      </c>
      <c r="D67" s="14">
        <v>14</v>
      </c>
      <c r="E67" s="14">
        <v>14</v>
      </c>
    </row>
    <row r="68" spans="2:5" ht="15" x14ac:dyDescent="0.2">
      <c r="B68" s="162" t="s">
        <v>58</v>
      </c>
      <c r="C68" s="162"/>
      <c r="D68" s="162"/>
      <c r="E68" s="162"/>
    </row>
    <row r="69" spans="2:5" ht="15.75" x14ac:dyDescent="0.2">
      <c r="B69" s="12" t="s">
        <v>142</v>
      </c>
      <c r="C69" s="12" t="s">
        <v>143</v>
      </c>
      <c r="D69" s="14">
        <v>7.89</v>
      </c>
      <c r="E69" s="14">
        <v>7.79</v>
      </c>
    </row>
  </sheetData>
  <mergeCells count="16">
    <mergeCell ref="B68:E68"/>
    <mergeCell ref="B59:E59"/>
    <mergeCell ref="B54:E54"/>
    <mergeCell ref="B65:E65"/>
    <mergeCell ref="B1:E1"/>
    <mergeCell ref="B3:E3"/>
    <mergeCell ref="B56:E56"/>
    <mergeCell ref="B33:E33"/>
    <mergeCell ref="B39:E39"/>
    <mergeCell ref="B44:E44"/>
    <mergeCell ref="B46:E46"/>
    <mergeCell ref="B29:E29"/>
    <mergeCell ref="B19:E19"/>
    <mergeCell ref="B24:E24"/>
    <mergeCell ref="B16:E16"/>
    <mergeCell ref="B27:E27"/>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rightToLeft="1" workbookViewId="0">
      <selection activeCell="D11" sqref="D11"/>
    </sheetView>
  </sheetViews>
  <sheetFormatPr defaultRowHeight="14.25" x14ac:dyDescent="0.2"/>
  <cols>
    <col min="1" max="1" width="1.25" customWidth="1"/>
    <col min="2" max="2" width="15.875" customWidth="1"/>
    <col min="3" max="3" width="15.25" customWidth="1"/>
    <col min="4" max="4" width="82.25" customWidth="1"/>
    <col min="7" max="7" width="7.375" customWidth="1"/>
    <col min="220" max="220" width="23.25" customWidth="1"/>
    <col min="221" max="221" width="10.625" customWidth="1"/>
    <col min="222" max="222" width="9.375" customWidth="1"/>
    <col min="223" max="223" width="14.625" customWidth="1"/>
    <col min="224" max="224" width="12.75" customWidth="1"/>
    <col min="225" max="225" width="30.625" customWidth="1"/>
    <col min="476" max="476" width="23.25" customWidth="1"/>
    <col min="477" max="477" width="10.625" customWidth="1"/>
    <col min="478" max="478" width="9.375" customWidth="1"/>
    <col min="479" max="479" width="14.625" customWidth="1"/>
    <col min="480" max="480" width="12.75" customWidth="1"/>
    <col min="481" max="481" width="30.625" customWidth="1"/>
    <col min="732" max="732" width="23.25" customWidth="1"/>
    <col min="733" max="733" width="10.625" customWidth="1"/>
    <col min="734" max="734" width="9.375" customWidth="1"/>
    <col min="735" max="735" width="14.625" customWidth="1"/>
    <col min="736" max="736" width="12.75" customWidth="1"/>
    <col min="737" max="737" width="30.625" customWidth="1"/>
    <col min="988" max="988" width="23.25" customWidth="1"/>
    <col min="989" max="989" width="10.625" customWidth="1"/>
    <col min="990" max="990" width="9.375" customWidth="1"/>
    <col min="991" max="991" width="14.625" customWidth="1"/>
    <col min="992" max="992" width="12.75" customWidth="1"/>
    <col min="993" max="993" width="30.625" customWidth="1"/>
    <col min="1244" max="1244" width="23.25" customWidth="1"/>
    <col min="1245" max="1245" width="10.625" customWidth="1"/>
    <col min="1246" max="1246" width="9.375" customWidth="1"/>
    <col min="1247" max="1247" width="14.625" customWidth="1"/>
    <col min="1248" max="1248" width="12.75" customWidth="1"/>
    <col min="1249" max="1249" width="30.625" customWidth="1"/>
    <col min="1500" max="1500" width="23.25" customWidth="1"/>
    <col min="1501" max="1501" width="10.625" customWidth="1"/>
    <col min="1502" max="1502" width="9.375" customWidth="1"/>
    <col min="1503" max="1503" width="14.625" customWidth="1"/>
    <col min="1504" max="1504" width="12.75" customWidth="1"/>
    <col min="1505" max="1505" width="30.625" customWidth="1"/>
    <col min="1756" max="1756" width="23.25" customWidth="1"/>
    <col min="1757" max="1757" width="10.625" customWidth="1"/>
    <col min="1758" max="1758" width="9.375" customWidth="1"/>
    <col min="1759" max="1759" width="14.625" customWidth="1"/>
    <col min="1760" max="1760" width="12.75" customWidth="1"/>
    <col min="1761" max="1761" width="30.625" customWidth="1"/>
    <col min="2012" max="2012" width="23.25" customWidth="1"/>
    <col min="2013" max="2013" width="10.625" customWidth="1"/>
    <col min="2014" max="2014" width="9.375" customWidth="1"/>
    <col min="2015" max="2015" width="14.625" customWidth="1"/>
    <col min="2016" max="2016" width="12.75" customWidth="1"/>
    <col min="2017" max="2017" width="30.625" customWidth="1"/>
    <col min="2268" max="2268" width="23.25" customWidth="1"/>
    <col min="2269" max="2269" width="10.625" customWidth="1"/>
    <col min="2270" max="2270" width="9.375" customWidth="1"/>
    <col min="2271" max="2271" width="14.625" customWidth="1"/>
    <col min="2272" max="2272" width="12.75" customWidth="1"/>
    <col min="2273" max="2273" width="30.625" customWidth="1"/>
    <col min="2524" max="2524" width="23.25" customWidth="1"/>
    <col min="2525" max="2525" width="10.625" customWidth="1"/>
    <col min="2526" max="2526" width="9.375" customWidth="1"/>
    <col min="2527" max="2527" width="14.625" customWidth="1"/>
    <col min="2528" max="2528" width="12.75" customWidth="1"/>
    <col min="2529" max="2529" width="30.625" customWidth="1"/>
    <col min="2780" max="2780" width="23.25" customWidth="1"/>
    <col min="2781" max="2781" width="10.625" customWidth="1"/>
    <col min="2782" max="2782" width="9.375" customWidth="1"/>
    <col min="2783" max="2783" width="14.625" customWidth="1"/>
    <col min="2784" max="2784" width="12.75" customWidth="1"/>
    <col min="2785" max="2785" width="30.625" customWidth="1"/>
    <col min="3036" max="3036" width="23.25" customWidth="1"/>
    <col min="3037" max="3037" width="10.625" customWidth="1"/>
    <col min="3038" max="3038" width="9.375" customWidth="1"/>
    <col min="3039" max="3039" width="14.625" customWidth="1"/>
    <col min="3040" max="3040" width="12.75" customWidth="1"/>
    <col min="3041" max="3041" width="30.625" customWidth="1"/>
    <col min="3292" max="3292" width="23.25" customWidth="1"/>
    <col min="3293" max="3293" width="10.625" customWidth="1"/>
    <col min="3294" max="3294" width="9.375" customWidth="1"/>
    <col min="3295" max="3295" width="14.625" customWidth="1"/>
    <col min="3296" max="3296" width="12.75" customWidth="1"/>
    <col min="3297" max="3297" width="30.625" customWidth="1"/>
    <col min="3548" max="3548" width="23.25" customWidth="1"/>
    <col min="3549" max="3549" width="10.625" customWidth="1"/>
    <col min="3550" max="3550" width="9.375" customWidth="1"/>
    <col min="3551" max="3551" width="14.625" customWidth="1"/>
    <col min="3552" max="3552" width="12.75" customWidth="1"/>
    <col min="3553" max="3553" width="30.625" customWidth="1"/>
    <col min="3804" max="3804" width="23.25" customWidth="1"/>
    <col min="3805" max="3805" width="10.625" customWidth="1"/>
    <col min="3806" max="3806" width="9.375" customWidth="1"/>
    <col min="3807" max="3807" width="14.625" customWidth="1"/>
    <col min="3808" max="3808" width="12.75" customWidth="1"/>
    <col min="3809" max="3809" width="30.625" customWidth="1"/>
    <col min="4060" max="4060" width="23.25" customWidth="1"/>
    <col min="4061" max="4061" width="10.625" customWidth="1"/>
    <col min="4062" max="4062" width="9.375" customWidth="1"/>
    <col min="4063" max="4063" width="14.625" customWidth="1"/>
    <col min="4064" max="4064" width="12.75" customWidth="1"/>
    <col min="4065" max="4065" width="30.625" customWidth="1"/>
    <col min="4316" max="4316" width="23.25" customWidth="1"/>
    <col min="4317" max="4317" width="10.625" customWidth="1"/>
    <col min="4318" max="4318" width="9.375" customWidth="1"/>
    <col min="4319" max="4319" width="14.625" customWidth="1"/>
    <col min="4320" max="4320" width="12.75" customWidth="1"/>
    <col min="4321" max="4321" width="30.625" customWidth="1"/>
    <col min="4572" max="4572" width="23.25" customWidth="1"/>
    <col min="4573" max="4573" width="10.625" customWidth="1"/>
    <col min="4574" max="4574" width="9.375" customWidth="1"/>
    <col min="4575" max="4575" width="14.625" customWidth="1"/>
    <col min="4576" max="4576" width="12.75" customWidth="1"/>
    <col min="4577" max="4577" width="30.625" customWidth="1"/>
    <col min="4828" max="4828" width="23.25" customWidth="1"/>
    <col min="4829" max="4829" width="10.625" customWidth="1"/>
    <col min="4830" max="4830" width="9.375" customWidth="1"/>
    <col min="4831" max="4831" width="14.625" customWidth="1"/>
    <col min="4832" max="4832" width="12.75" customWidth="1"/>
    <col min="4833" max="4833" width="30.625" customWidth="1"/>
    <col min="5084" max="5084" width="23.25" customWidth="1"/>
    <col min="5085" max="5085" width="10.625" customWidth="1"/>
    <col min="5086" max="5086" width="9.375" customWidth="1"/>
    <col min="5087" max="5087" width="14.625" customWidth="1"/>
    <col min="5088" max="5088" width="12.75" customWidth="1"/>
    <col min="5089" max="5089" width="30.625" customWidth="1"/>
    <col min="5340" max="5340" width="23.25" customWidth="1"/>
    <col min="5341" max="5341" width="10.625" customWidth="1"/>
    <col min="5342" max="5342" width="9.375" customWidth="1"/>
    <col min="5343" max="5343" width="14.625" customWidth="1"/>
    <col min="5344" max="5344" width="12.75" customWidth="1"/>
    <col min="5345" max="5345" width="30.625" customWidth="1"/>
    <col min="5596" max="5596" width="23.25" customWidth="1"/>
    <col min="5597" max="5597" width="10.625" customWidth="1"/>
    <col min="5598" max="5598" width="9.375" customWidth="1"/>
    <col min="5599" max="5599" width="14.625" customWidth="1"/>
    <col min="5600" max="5600" width="12.75" customWidth="1"/>
    <col min="5601" max="5601" width="30.625" customWidth="1"/>
    <col min="5852" max="5852" width="23.25" customWidth="1"/>
    <col min="5853" max="5853" width="10.625" customWidth="1"/>
    <col min="5854" max="5854" width="9.375" customWidth="1"/>
    <col min="5855" max="5855" width="14.625" customWidth="1"/>
    <col min="5856" max="5856" width="12.75" customWidth="1"/>
    <col min="5857" max="5857" width="30.625" customWidth="1"/>
    <col min="6108" max="6108" width="23.25" customWidth="1"/>
    <col min="6109" max="6109" width="10.625" customWidth="1"/>
    <col min="6110" max="6110" width="9.375" customWidth="1"/>
    <col min="6111" max="6111" width="14.625" customWidth="1"/>
    <col min="6112" max="6112" width="12.75" customWidth="1"/>
    <col min="6113" max="6113" width="30.625" customWidth="1"/>
    <col min="6364" max="6364" width="23.25" customWidth="1"/>
    <col min="6365" max="6365" width="10.625" customWidth="1"/>
    <col min="6366" max="6366" width="9.375" customWidth="1"/>
    <col min="6367" max="6367" width="14.625" customWidth="1"/>
    <col min="6368" max="6368" width="12.75" customWidth="1"/>
    <col min="6369" max="6369" width="30.625" customWidth="1"/>
    <col min="6620" max="6620" width="23.25" customWidth="1"/>
    <col min="6621" max="6621" width="10.625" customWidth="1"/>
    <col min="6622" max="6622" width="9.375" customWidth="1"/>
    <col min="6623" max="6623" width="14.625" customWidth="1"/>
    <col min="6624" max="6624" width="12.75" customWidth="1"/>
    <col min="6625" max="6625" width="30.625" customWidth="1"/>
    <col min="6876" max="6876" width="23.25" customWidth="1"/>
    <col min="6877" max="6877" width="10.625" customWidth="1"/>
    <col min="6878" max="6878" width="9.375" customWidth="1"/>
    <col min="6879" max="6879" width="14.625" customWidth="1"/>
    <col min="6880" max="6880" width="12.75" customWidth="1"/>
    <col min="6881" max="6881" width="30.625" customWidth="1"/>
    <col min="7132" max="7132" width="23.25" customWidth="1"/>
    <col min="7133" max="7133" width="10.625" customWidth="1"/>
    <col min="7134" max="7134" width="9.375" customWidth="1"/>
    <col min="7135" max="7135" width="14.625" customWidth="1"/>
    <col min="7136" max="7136" width="12.75" customWidth="1"/>
    <col min="7137" max="7137" width="30.625" customWidth="1"/>
    <col min="7388" max="7388" width="23.25" customWidth="1"/>
    <col min="7389" max="7389" width="10.625" customWidth="1"/>
    <col min="7390" max="7390" width="9.375" customWidth="1"/>
    <col min="7391" max="7391" width="14.625" customWidth="1"/>
    <col min="7392" max="7392" width="12.75" customWidth="1"/>
    <col min="7393" max="7393" width="30.625" customWidth="1"/>
    <col min="7644" max="7644" width="23.25" customWidth="1"/>
    <col min="7645" max="7645" width="10.625" customWidth="1"/>
    <col min="7646" max="7646" width="9.375" customWidth="1"/>
    <col min="7647" max="7647" width="14.625" customWidth="1"/>
    <col min="7648" max="7648" width="12.75" customWidth="1"/>
    <col min="7649" max="7649" width="30.625" customWidth="1"/>
    <col min="7900" max="7900" width="23.25" customWidth="1"/>
    <col min="7901" max="7901" width="10.625" customWidth="1"/>
    <col min="7902" max="7902" width="9.375" customWidth="1"/>
    <col min="7903" max="7903" width="14.625" customWidth="1"/>
    <col min="7904" max="7904" width="12.75" customWidth="1"/>
    <col min="7905" max="7905" width="30.625" customWidth="1"/>
    <col min="8156" max="8156" width="23.25" customWidth="1"/>
    <col min="8157" max="8157" width="10.625" customWidth="1"/>
    <col min="8158" max="8158" width="9.375" customWidth="1"/>
    <col min="8159" max="8159" width="14.625" customWidth="1"/>
    <col min="8160" max="8160" width="12.75" customWidth="1"/>
    <col min="8161" max="8161" width="30.625" customWidth="1"/>
    <col min="8412" max="8412" width="23.25" customWidth="1"/>
    <col min="8413" max="8413" width="10.625" customWidth="1"/>
    <col min="8414" max="8414" width="9.375" customWidth="1"/>
    <col min="8415" max="8415" width="14.625" customWidth="1"/>
    <col min="8416" max="8416" width="12.75" customWidth="1"/>
    <col min="8417" max="8417" width="30.625" customWidth="1"/>
    <col min="8668" max="8668" width="23.25" customWidth="1"/>
    <col min="8669" max="8669" width="10.625" customWidth="1"/>
    <col min="8670" max="8670" width="9.375" customWidth="1"/>
    <col min="8671" max="8671" width="14.625" customWidth="1"/>
    <col min="8672" max="8672" width="12.75" customWidth="1"/>
    <col min="8673" max="8673" width="30.625" customWidth="1"/>
    <col min="8924" max="8924" width="23.25" customWidth="1"/>
    <col min="8925" max="8925" width="10.625" customWidth="1"/>
    <col min="8926" max="8926" width="9.375" customWidth="1"/>
    <col min="8927" max="8927" width="14.625" customWidth="1"/>
    <col min="8928" max="8928" width="12.75" customWidth="1"/>
    <col min="8929" max="8929" width="30.625" customWidth="1"/>
    <col min="9180" max="9180" width="23.25" customWidth="1"/>
    <col min="9181" max="9181" width="10.625" customWidth="1"/>
    <col min="9182" max="9182" width="9.375" customWidth="1"/>
    <col min="9183" max="9183" width="14.625" customWidth="1"/>
    <col min="9184" max="9184" width="12.75" customWidth="1"/>
    <col min="9185" max="9185" width="30.625" customWidth="1"/>
    <col min="9436" max="9436" width="23.25" customWidth="1"/>
    <col min="9437" max="9437" width="10.625" customWidth="1"/>
    <col min="9438" max="9438" width="9.375" customWidth="1"/>
    <col min="9439" max="9439" width="14.625" customWidth="1"/>
    <col min="9440" max="9440" width="12.75" customWidth="1"/>
    <col min="9441" max="9441" width="30.625" customWidth="1"/>
    <col min="9692" max="9692" width="23.25" customWidth="1"/>
    <col min="9693" max="9693" width="10.625" customWidth="1"/>
    <col min="9694" max="9694" width="9.375" customWidth="1"/>
    <col min="9695" max="9695" width="14.625" customWidth="1"/>
    <col min="9696" max="9696" width="12.75" customWidth="1"/>
    <col min="9697" max="9697" width="30.625" customWidth="1"/>
    <col min="9948" max="9948" width="23.25" customWidth="1"/>
    <col min="9949" max="9949" width="10.625" customWidth="1"/>
    <col min="9950" max="9950" width="9.375" customWidth="1"/>
    <col min="9951" max="9951" width="14.625" customWidth="1"/>
    <col min="9952" max="9952" width="12.75" customWidth="1"/>
    <col min="9953" max="9953" width="30.625" customWidth="1"/>
    <col min="10204" max="10204" width="23.25" customWidth="1"/>
    <col min="10205" max="10205" width="10.625" customWidth="1"/>
    <col min="10206" max="10206" width="9.375" customWidth="1"/>
    <col min="10207" max="10207" width="14.625" customWidth="1"/>
    <col min="10208" max="10208" width="12.75" customWidth="1"/>
    <col min="10209" max="10209" width="30.625" customWidth="1"/>
    <col min="10460" max="10460" width="23.25" customWidth="1"/>
    <col min="10461" max="10461" width="10.625" customWidth="1"/>
    <col min="10462" max="10462" width="9.375" customWidth="1"/>
    <col min="10463" max="10463" width="14.625" customWidth="1"/>
    <col min="10464" max="10464" width="12.75" customWidth="1"/>
    <col min="10465" max="10465" width="30.625" customWidth="1"/>
    <col min="10716" max="10716" width="23.25" customWidth="1"/>
    <col min="10717" max="10717" width="10.625" customWidth="1"/>
    <col min="10718" max="10718" width="9.375" customWidth="1"/>
    <col min="10719" max="10719" width="14.625" customWidth="1"/>
    <col min="10720" max="10720" width="12.75" customWidth="1"/>
    <col min="10721" max="10721" width="30.625" customWidth="1"/>
    <col min="10972" max="10972" width="23.25" customWidth="1"/>
    <col min="10973" max="10973" width="10.625" customWidth="1"/>
    <col min="10974" max="10974" width="9.375" customWidth="1"/>
    <col min="10975" max="10975" width="14.625" customWidth="1"/>
    <col min="10976" max="10976" width="12.75" customWidth="1"/>
    <col min="10977" max="10977" width="30.625" customWidth="1"/>
    <col min="11228" max="11228" width="23.25" customWidth="1"/>
    <col min="11229" max="11229" width="10.625" customWidth="1"/>
    <col min="11230" max="11230" width="9.375" customWidth="1"/>
    <col min="11231" max="11231" width="14.625" customWidth="1"/>
    <col min="11232" max="11232" width="12.75" customWidth="1"/>
    <col min="11233" max="11233" width="30.625" customWidth="1"/>
    <col min="11484" max="11484" width="23.25" customWidth="1"/>
    <col min="11485" max="11485" width="10.625" customWidth="1"/>
    <col min="11486" max="11486" width="9.375" customWidth="1"/>
    <col min="11487" max="11487" width="14.625" customWidth="1"/>
    <col min="11488" max="11488" width="12.75" customWidth="1"/>
    <col min="11489" max="11489" width="30.625" customWidth="1"/>
    <col min="11740" max="11740" width="23.25" customWidth="1"/>
    <col min="11741" max="11741" width="10.625" customWidth="1"/>
    <col min="11742" max="11742" width="9.375" customWidth="1"/>
    <col min="11743" max="11743" width="14.625" customWidth="1"/>
    <col min="11744" max="11744" width="12.75" customWidth="1"/>
    <col min="11745" max="11745" width="30.625" customWidth="1"/>
    <col min="11996" max="11996" width="23.25" customWidth="1"/>
    <col min="11997" max="11997" width="10.625" customWidth="1"/>
    <col min="11998" max="11998" width="9.375" customWidth="1"/>
    <col min="11999" max="11999" width="14.625" customWidth="1"/>
    <col min="12000" max="12000" width="12.75" customWidth="1"/>
    <col min="12001" max="12001" width="30.625" customWidth="1"/>
    <col min="12252" max="12252" width="23.25" customWidth="1"/>
    <col min="12253" max="12253" width="10.625" customWidth="1"/>
    <col min="12254" max="12254" width="9.375" customWidth="1"/>
    <col min="12255" max="12255" width="14.625" customWidth="1"/>
    <col min="12256" max="12256" width="12.75" customWidth="1"/>
    <col min="12257" max="12257" width="30.625" customWidth="1"/>
    <col min="12508" max="12508" width="23.25" customWidth="1"/>
    <col min="12509" max="12509" width="10.625" customWidth="1"/>
    <col min="12510" max="12510" width="9.375" customWidth="1"/>
    <col min="12511" max="12511" width="14.625" customWidth="1"/>
    <col min="12512" max="12512" width="12.75" customWidth="1"/>
    <col min="12513" max="12513" width="30.625" customWidth="1"/>
    <col min="12764" max="12764" width="23.25" customWidth="1"/>
    <col min="12765" max="12765" width="10.625" customWidth="1"/>
    <col min="12766" max="12766" width="9.375" customWidth="1"/>
    <col min="12767" max="12767" width="14.625" customWidth="1"/>
    <col min="12768" max="12768" width="12.75" customWidth="1"/>
    <col min="12769" max="12769" width="30.625" customWidth="1"/>
    <col min="13020" max="13020" width="23.25" customWidth="1"/>
    <col min="13021" max="13021" width="10.625" customWidth="1"/>
    <col min="13022" max="13022" width="9.375" customWidth="1"/>
    <col min="13023" max="13023" width="14.625" customWidth="1"/>
    <col min="13024" max="13024" width="12.75" customWidth="1"/>
    <col min="13025" max="13025" width="30.625" customWidth="1"/>
    <col min="13276" max="13276" width="23.25" customWidth="1"/>
    <col min="13277" max="13277" width="10.625" customWidth="1"/>
    <col min="13278" max="13278" width="9.375" customWidth="1"/>
    <col min="13279" max="13279" width="14.625" customWidth="1"/>
    <col min="13280" max="13280" width="12.75" customWidth="1"/>
    <col min="13281" max="13281" width="30.625" customWidth="1"/>
    <col min="13532" max="13532" width="23.25" customWidth="1"/>
    <col min="13533" max="13533" width="10.625" customWidth="1"/>
    <col min="13534" max="13534" width="9.375" customWidth="1"/>
    <col min="13535" max="13535" width="14.625" customWidth="1"/>
    <col min="13536" max="13536" width="12.75" customWidth="1"/>
    <col min="13537" max="13537" width="30.625" customWidth="1"/>
    <col min="13788" max="13788" width="23.25" customWidth="1"/>
    <col min="13789" max="13789" width="10.625" customWidth="1"/>
    <col min="13790" max="13790" width="9.375" customWidth="1"/>
    <col min="13791" max="13791" width="14.625" customWidth="1"/>
    <col min="13792" max="13792" width="12.75" customWidth="1"/>
    <col min="13793" max="13793" width="30.625" customWidth="1"/>
    <col min="14044" max="14044" width="23.25" customWidth="1"/>
    <col min="14045" max="14045" width="10.625" customWidth="1"/>
    <col min="14046" max="14046" width="9.375" customWidth="1"/>
    <col min="14047" max="14047" width="14.625" customWidth="1"/>
    <col min="14048" max="14048" width="12.75" customWidth="1"/>
    <col min="14049" max="14049" width="30.625" customWidth="1"/>
    <col min="14300" max="14300" width="23.25" customWidth="1"/>
    <col min="14301" max="14301" width="10.625" customWidth="1"/>
    <col min="14302" max="14302" width="9.375" customWidth="1"/>
    <col min="14303" max="14303" width="14.625" customWidth="1"/>
    <col min="14304" max="14304" width="12.75" customWidth="1"/>
    <col min="14305" max="14305" width="30.625" customWidth="1"/>
    <col min="14556" max="14556" width="23.25" customWidth="1"/>
    <col min="14557" max="14557" width="10.625" customWidth="1"/>
    <col min="14558" max="14558" width="9.375" customWidth="1"/>
    <col min="14559" max="14559" width="14.625" customWidth="1"/>
    <col min="14560" max="14560" width="12.75" customWidth="1"/>
    <col min="14561" max="14561" width="30.625" customWidth="1"/>
    <col min="14812" max="14812" width="23.25" customWidth="1"/>
    <col min="14813" max="14813" width="10.625" customWidth="1"/>
    <col min="14814" max="14814" width="9.375" customWidth="1"/>
    <col min="14815" max="14815" width="14.625" customWidth="1"/>
    <col min="14816" max="14816" width="12.75" customWidth="1"/>
    <col min="14817" max="14817" width="30.625" customWidth="1"/>
    <col min="15068" max="15068" width="23.25" customWidth="1"/>
    <col min="15069" max="15069" width="10.625" customWidth="1"/>
    <col min="15070" max="15070" width="9.375" customWidth="1"/>
    <col min="15071" max="15071" width="14.625" customWidth="1"/>
    <col min="15072" max="15072" width="12.75" customWidth="1"/>
    <col min="15073" max="15073" width="30.625" customWidth="1"/>
    <col min="15324" max="15324" width="23.25" customWidth="1"/>
    <col min="15325" max="15325" width="10.625" customWidth="1"/>
    <col min="15326" max="15326" width="9.375" customWidth="1"/>
    <col min="15327" max="15327" width="14.625" customWidth="1"/>
    <col min="15328" max="15328" width="12.75" customWidth="1"/>
    <col min="15329" max="15329" width="30.625" customWidth="1"/>
    <col min="15580" max="15580" width="23.25" customWidth="1"/>
    <col min="15581" max="15581" width="10.625" customWidth="1"/>
    <col min="15582" max="15582" width="9.375" customWidth="1"/>
    <col min="15583" max="15583" width="14.625" customWidth="1"/>
    <col min="15584" max="15584" width="12.75" customWidth="1"/>
    <col min="15585" max="15585" width="30.625" customWidth="1"/>
    <col min="15836" max="15836" width="23.25" customWidth="1"/>
    <col min="15837" max="15837" width="10.625" customWidth="1"/>
    <col min="15838" max="15838" width="9.375" customWidth="1"/>
    <col min="15839" max="15839" width="14.625" customWidth="1"/>
    <col min="15840" max="15840" width="12.75" customWidth="1"/>
    <col min="15841" max="15841" width="30.625" customWidth="1"/>
    <col min="16092" max="16092" width="23.25" customWidth="1"/>
    <col min="16093" max="16093" width="10.625" customWidth="1"/>
    <col min="16094" max="16094" width="9.375" customWidth="1"/>
    <col min="16095" max="16095" width="14.625" customWidth="1"/>
    <col min="16096" max="16096" width="12.75" customWidth="1"/>
    <col min="16097" max="16097" width="30.625" customWidth="1"/>
  </cols>
  <sheetData>
    <row r="1" spans="1:4" s="28" customFormat="1" ht="19.5" x14ac:dyDescent="0.2">
      <c r="A1" s="34"/>
      <c r="B1" s="169" t="s">
        <v>183</v>
      </c>
      <c r="C1" s="169"/>
      <c r="D1" s="169"/>
    </row>
    <row r="2" spans="1:4" s="62" customFormat="1" ht="19.5" x14ac:dyDescent="0.25">
      <c r="B2" s="64" t="s">
        <v>68</v>
      </c>
      <c r="C2" s="64" t="s">
        <v>228</v>
      </c>
      <c r="D2" s="64" t="s">
        <v>267</v>
      </c>
    </row>
    <row r="3" spans="1:4" ht="36" customHeight="1" x14ac:dyDescent="0.2">
      <c r="B3" s="29" t="s">
        <v>144</v>
      </c>
      <c r="C3" s="63">
        <v>42191</v>
      </c>
      <c r="D3" s="30" t="s">
        <v>245</v>
      </c>
    </row>
    <row r="4" spans="1:4" ht="46.5" customHeight="1" x14ac:dyDescent="0.2">
      <c r="B4" s="29" t="s">
        <v>145</v>
      </c>
      <c r="C4" s="63">
        <v>42191</v>
      </c>
      <c r="D4" s="30" t="s">
        <v>246</v>
      </c>
    </row>
    <row r="5" spans="1:4" ht="33.75" customHeight="1" x14ac:dyDescent="0.2">
      <c r="B5" s="29" t="s">
        <v>146</v>
      </c>
      <c r="C5" s="63">
        <v>42191</v>
      </c>
      <c r="D5" s="30" t="s">
        <v>247</v>
      </c>
    </row>
    <row r="6" spans="1:4" ht="34.5" customHeight="1" x14ac:dyDescent="0.2">
      <c r="B6" s="29" t="s">
        <v>147</v>
      </c>
      <c r="C6" s="63">
        <v>42222</v>
      </c>
      <c r="D6" s="30" t="s">
        <v>249</v>
      </c>
    </row>
    <row r="7" spans="1:4" ht="31.5" customHeight="1" x14ac:dyDescent="0.2">
      <c r="B7" s="29" t="s">
        <v>148</v>
      </c>
      <c r="C7" s="63">
        <v>42564</v>
      </c>
      <c r="D7" s="30" t="s">
        <v>250</v>
      </c>
    </row>
    <row r="8" spans="1:4" ht="32.25" customHeight="1" x14ac:dyDescent="0.2">
      <c r="B8" s="29" t="s">
        <v>149</v>
      </c>
      <c r="C8" s="63">
        <v>42591</v>
      </c>
      <c r="D8" s="30" t="s">
        <v>248</v>
      </c>
    </row>
    <row r="9" spans="1:4" ht="36" customHeight="1" x14ac:dyDescent="0.2">
      <c r="B9" s="31" t="s">
        <v>150</v>
      </c>
      <c r="C9" s="63">
        <v>42740</v>
      </c>
      <c r="D9" s="30" t="s">
        <v>229</v>
      </c>
    </row>
    <row r="10" spans="1:4" ht="63.75" customHeight="1" x14ac:dyDescent="0.2">
      <c r="B10" s="31" t="s">
        <v>151</v>
      </c>
      <c r="C10" s="63">
        <v>42827</v>
      </c>
      <c r="D10" s="30" t="s">
        <v>264</v>
      </c>
    </row>
    <row r="11" spans="1:4" ht="148.5" customHeight="1" x14ac:dyDescent="0.2">
      <c r="B11" s="29" t="s">
        <v>152</v>
      </c>
      <c r="C11" s="63">
        <v>42799</v>
      </c>
      <c r="D11" s="30" t="s">
        <v>266</v>
      </c>
    </row>
    <row r="12" spans="1:4" ht="33.75" customHeight="1" x14ac:dyDescent="0.2">
      <c r="B12" s="29" t="s">
        <v>158</v>
      </c>
      <c r="C12" s="63">
        <v>42922</v>
      </c>
      <c r="D12" s="30" t="s">
        <v>251</v>
      </c>
    </row>
    <row r="13" spans="1:4" ht="33" customHeight="1" x14ac:dyDescent="0.2">
      <c r="B13" s="29" t="s">
        <v>159</v>
      </c>
      <c r="C13" s="63">
        <v>42922</v>
      </c>
      <c r="D13" s="30" t="s">
        <v>252</v>
      </c>
    </row>
    <row r="14" spans="1:4" ht="30" customHeight="1" x14ac:dyDescent="0.2">
      <c r="B14" s="29" t="s">
        <v>160</v>
      </c>
      <c r="C14" s="63">
        <v>42953</v>
      </c>
      <c r="D14" s="30" t="s">
        <v>253</v>
      </c>
    </row>
    <row r="15" spans="1:4" ht="34.5" customHeight="1" x14ac:dyDescent="0.2">
      <c r="B15" s="29" t="s">
        <v>153</v>
      </c>
      <c r="C15" s="63">
        <v>42953</v>
      </c>
      <c r="D15" s="30" t="s">
        <v>254</v>
      </c>
    </row>
    <row r="16" spans="1:4" ht="30" customHeight="1" x14ac:dyDescent="0.2">
      <c r="B16" s="29" t="s">
        <v>161</v>
      </c>
      <c r="C16" s="63">
        <v>42953</v>
      </c>
      <c r="D16" s="30" t="s">
        <v>255</v>
      </c>
    </row>
    <row r="17" spans="2:4" ht="31.5" customHeight="1" x14ac:dyDescent="0.2">
      <c r="B17" s="29" t="s">
        <v>154</v>
      </c>
      <c r="C17" s="63">
        <v>42953</v>
      </c>
      <c r="D17" s="30" t="s">
        <v>256</v>
      </c>
    </row>
    <row r="18" spans="2:4" ht="30" customHeight="1" x14ac:dyDescent="0.2">
      <c r="B18" s="29" t="s">
        <v>155</v>
      </c>
      <c r="C18" s="63">
        <v>42953</v>
      </c>
      <c r="D18" s="30" t="s">
        <v>260</v>
      </c>
    </row>
    <row r="19" spans="2:4" ht="30.75" customHeight="1" x14ac:dyDescent="0.2">
      <c r="B19" s="29" t="s">
        <v>156</v>
      </c>
      <c r="C19" s="63">
        <v>42953</v>
      </c>
      <c r="D19" s="30" t="s">
        <v>259</v>
      </c>
    </row>
    <row r="20" spans="2:4" ht="37.5" customHeight="1" x14ac:dyDescent="0.2">
      <c r="B20" s="29" t="s">
        <v>162</v>
      </c>
      <c r="C20" s="63">
        <v>42953</v>
      </c>
      <c r="D20" s="30" t="s">
        <v>258</v>
      </c>
    </row>
    <row r="21" spans="2:4" ht="30" customHeight="1" x14ac:dyDescent="0.2">
      <c r="B21" s="29" t="s">
        <v>163</v>
      </c>
      <c r="C21" s="63">
        <v>43045</v>
      </c>
      <c r="D21" s="30" t="s">
        <v>257</v>
      </c>
    </row>
    <row r="22" spans="2:4" ht="83.25" customHeight="1" x14ac:dyDescent="0.2">
      <c r="B22" s="32" t="s">
        <v>164</v>
      </c>
      <c r="C22" s="63">
        <v>43075</v>
      </c>
      <c r="D22" s="30" t="s">
        <v>262</v>
      </c>
    </row>
    <row r="23" spans="2:4" ht="76.5" customHeight="1" x14ac:dyDescent="0.2">
      <c r="B23" s="32" t="s">
        <v>261</v>
      </c>
      <c r="C23" s="63">
        <v>43121</v>
      </c>
      <c r="D23" s="30" t="s">
        <v>265</v>
      </c>
    </row>
    <row r="24" spans="2:4" ht="63.75" customHeight="1" x14ac:dyDescent="0.2">
      <c r="B24" s="32" t="s">
        <v>188</v>
      </c>
      <c r="C24" s="63">
        <v>43026</v>
      </c>
      <c r="D24" s="30" t="s">
        <v>263</v>
      </c>
    </row>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rightToLeft="1" topLeftCell="B1" workbookViewId="0">
      <selection activeCell="C3" sqref="C3"/>
    </sheetView>
  </sheetViews>
  <sheetFormatPr defaultRowHeight="14.25" x14ac:dyDescent="0.2"/>
  <cols>
    <col min="1" max="1" width="2.75" style="24" hidden="1" customWidth="1"/>
    <col min="2" max="2" width="0.375" style="24" customWidth="1"/>
    <col min="3" max="3" width="17.75" style="24" customWidth="1"/>
    <col min="4" max="4" width="60.75" style="24" customWidth="1"/>
    <col min="5" max="5" width="26.375" style="24" customWidth="1"/>
    <col min="6" max="119" width="9" style="24"/>
    <col min="120" max="120" width="0" style="24" hidden="1" customWidth="1"/>
    <col min="121" max="121" width="1" style="24" customWidth="1"/>
    <col min="122" max="122" width="21.75" style="24" customWidth="1"/>
    <col min="123" max="123" width="91.875" style="24" customWidth="1"/>
    <col min="124" max="375" width="9" style="24"/>
    <col min="376" max="376" width="0" style="24" hidden="1" customWidth="1"/>
    <col min="377" max="377" width="1" style="24" customWidth="1"/>
    <col min="378" max="378" width="21.75" style="24" customWidth="1"/>
    <col min="379" max="379" width="91.875" style="24" customWidth="1"/>
    <col min="380" max="631" width="9" style="24"/>
    <col min="632" max="632" width="0" style="24" hidden="1" customWidth="1"/>
    <col min="633" max="633" width="1" style="24" customWidth="1"/>
    <col min="634" max="634" width="21.75" style="24" customWidth="1"/>
    <col min="635" max="635" width="91.875" style="24" customWidth="1"/>
    <col min="636" max="887" width="9" style="24"/>
    <col min="888" max="888" width="0" style="24" hidden="1" customWidth="1"/>
    <col min="889" max="889" width="1" style="24" customWidth="1"/>
    <col min="890" max="890" width="21.75" style="24" customWidth="1"/>
    <col min="891" max="891" width="91.875" style="24" customWidth="1"/>
    <col min="892" max="1143" width="9" style="24"/>
    <col min="1144" max="1144" width="0" style="24" hidden="1" customWidth="1"/>
    <col min="1145" max="1145" width="1" style="24" customWidth="1"/>
    <col min="1146" max="1146" width="21.75" style="24" customWidth="1"/>
    <col min="1147" max="1147" width="91.875" style="24" customWidth="1"/>
    <col min="1148" max="1399" width="9" style="24"/>
    <col min="1400" max="1400" width="0" style="24" hidden="1" customWidth="1"/>
    <col min="1401" max="1401" width="1" style="24" customWidth="1"/>
    <col min="1402" max="1402" width="21.75" style="24" customWidth="1"/>
    <col min="1403" max="1403" width="91.875" style="24" customWidth="1"/>
    <col min="1404" max="1655" width="9" style="24"/>
    <col min="1656" max="1656" width="0" style="24" hidden="1" customWidth="1"/>
    <col min="1657" max="1657" width="1" style="24" customWidth="1"/>
    <col min="1658" max="1658" width="21.75" style="24" customWidth="1"/>
    <col min="1659" max="1659" width="91.875" style="24" customWidth="1"/>
    <col min="1660" max="1911" width="9" style="24"/>
    <col min="1912" max="1912" width="0" style="24" hidden="1" customWidth="1"/>
    <col min="1913" max="1913" width="1" style="24" customWidth="1"/>
    <col min="1914" max="1914" width="21.75" style="24" customWidth="1"/>
    <col min="1915" max="1915" width="91.875" style="24" customWidth="1"/>
    <col min="1916" max="2167" width="9" style="24"/>
    <col min="2168" max="2168" width="0" style="24" hidden="1" customWidth="1"/>
    <col min="2169" max="2169" width="1" style="24" customWidth="1"/>
    <col min="2170" max="2170" width="21.75" style="24" customWidth="1"/>
    <col min="2171" max="2171" width="91.875" style="24" customWidth="1"/>
    <col min="2172" max="2423" width="9" style="24"/>
    <col min="2424" max="2424" width="0" style="24" hidden="1" customWidth="1"/>
    <col min="2425" max="2425" width="1" style="24" customWidth="1"/>
    <col min="2426" max="2426" width="21.75" style="24" customWidth="1"/>
    <col min="2427" max="2427" width="91.875" style="24" customWidth="1"/>
    <col min="2428" max="2679" width="9" style="24"/>
    <col min="2680" max="2680" width="0" style="24" hidden="1" customWidth="1"/>
    <col min="2681" max="2681" width="1" style="24" customWidth="1"/>
    <col min="2682" max="2682" width="21.75" style="24" customWidth="1"/>
    <col min="2683" max="2683" width="91.875" style="24" customWidth="1"/>
    <col min="2684" max="2935" width="9" style="24"/>
    <col min="2936" max="2936" width="0" style="24" hidden="1" customWidth="1"/>
    <col min="2937" max="2937" width="1" style="24" customWidth="1"/>
    <col min="2938" max="2938" width="21.75" style="24" customWidth="1"/>
    <col min="2939" max="2939" width="91.875" style="24" customWidth="1"/>
    <col min="2940" max="3191" width="9" style="24"/>
    <col min="3192" max="3192" width="0" style="24" hidden="1" customWidth="1"/>
    <col min="3193" max="3193" width="1" style="24" customWidth="1"/>
    <col min="3194" max="3194" width="21.75" style="24" customWidth="1"/>
    <col min="3195" max="3195" width="91.875" style="24" customWidth="1"/>
    <col min="3196" max="3447" width="9" style="24"/>
    <col min="3448" max="3448" width="0" style="24" hidden="1" customWidth="1"/>
    <col min="3449" max="3449" width="1" style="24" customWidth="1"/>
    <col min="3450" max="3450" width="21.75" style="24" customWidth="1"/>
    <col min="3451" max="3451" width="91.875" style="24" customWidth="1"/>
    <col min="3452" max="3703" width="9" style="24"/>
    <col min="3704" max="3704" width="0" style="24" hidden="1" customWidth="1"/>
    <col min="3705" max="3705" width="1" style="24" customWidth="1"/>
    <col min="3706" max="3706" width="21.75" style="24" customWidth="1"/>
    <col min="3707" max="3707" width="91.875" style="24" customWidth="1"/>
    <col min="3708" max="3959" width="9" style="24"/>
    <col min="3960" max="3960" width="0" style="24" hidden="1" customWidth="1"/>
    <col min="3961" max="3961" width="1" style="24" customWidth="1"/>
    <col min="3962" max="3962" width="21.75" style="24" customWidth="1"/>
    <col min="3963" max="3963" width="91.875" style="24" customWidth="1"/>
    <col min="3964" max="4215" width="9" style="24"/>
    <col min="4216" max="4216" width="0" style="24" hidden="1" customWidth="1"/>
    <col min="4217" max="4217" width="1" style="24" customWidth="1"/>
    <col min="4218" max="4218" width="21.75" style="24" customWidth="1"/>
    <col min="4219" max="4219" width="91.875" style="24" customWidth="1"/>
    <col min="4220" max="4471" width="9" style="24"/>
    <col min="4472" max="4472" width="0" style="24" hidden="1" customWidth="1"/>
    <col min="4473" max="4473" width="1" style="24" customWidth="1"/>
    <col min="4474" max="4474" width="21.75" style="24" customWidth="1"/>
    <col min="4475" max="4475" width="91.875" style="24" customWidth="1"/>
    <col min="4476" max="4727" width="9" style="24"/>
    <col min="4728" max="4728" width="0" style="24" hidden="1" customWidth="1"/>
    <col min="4729" max="4729" width="1" style="24" customWidth="1"/>
    <col min="4730" max="4730" width="21.75" style="24" customWidth="1"/>
    <col min="4731" max="4731" width="91.875" style="24" customWidth="1"/>
    <col min="4732" max="4983" width="9" style="24"/>
    <col min="4984" max="4984" width="0" style="24" hidden="1" customWidth="1"/>
    <col min="4985" max="4985" width="1" style="24" customWidth="1"/>
    <col min="4986" max="4986" width="21.75" style="24" customWidth="1"/>
    <col min="4987" max="4987" width="91.875" style="24" customWidth="1"/>
    <col min="4988" max="5239" width="9" style="24"/>
    <col min="5240" max="5240" width="0" style="24" hidden="1" customWidth="1"/>
    <col min="5241" max="5241" width="1" style="24" customWidth="1"/>
    <col min="5242" max="5242" width="21.75" style="24" customWidth="1"/>
    <col min="5243" max="5243" width="91.875" style="24" customWidth="1"/>
    <col min="5244" max="5495" width="9" style="24"/>
    <col min="5496" max="5496" width="0" style="24" hidden="1" customWidth="1"/>
    <col min="5497" max="5497" width="1" style="24" customWidth="1"/>
    <col min="5498" max="5498" width="21.75" style="24" customWidth="1"/>
    <col min="5499" max="5499" width="91.875" style="24" customWidth="1"/>
    <col min="5500" max="5751" width="9" style="24"/>
    <col min="5752" max="5752" width="0" style="24" hidden="1" customWidth="1"/>
    <col min="5753" max="5753" width="1" style="24" customWidth="1"/>
    <col min="5754" max="5754" width="21.75" style="24" customWidth="1"/>
    <col min="5755" max="5755" width="91.875" style="24" customWidth="1"/>
    <col min="5756" max="6007" width="9" style="24"/>
    <col min="6008" max="6008" width="0" style="24" hidden="1" customWidth="1"/>
    <col min="6009" max="6009" width="1" style="24" customWidth="1"/>
    <col min="6010" max="6010" width="21.75" style="24" customWidth="1"/>
    <col min="6011" max="6011" width="91.875" style="24" customWidth="1"/>
    <col min="6012" max="6263" width="9" style="24"/>
    <col min="6264" max="6264" width="0" style="24" hidden="1" customWidth="1"/>
    <col min="6265" max="6265" width="1" style="24" customWidth="1"/>
    <col min="6266" max="6266" width="21.75" style="24" customWidth="1"/>
    <col min="6267" max="6267" width="91.875" style="24" customWidth="1"/>
    <col min="6268" max="6519" width="9" style="24"/>
    <col min="6520" max="6520" width="0" style="24" hidden="1" customWidth="1"/>
    <col min="6521" max="6521" width="1" style="24" customWidth="1"/>
    <col min="6522" max="6522" width="21.75" style="24" customWidth="1"/>
    <col min="6523" max="6523" width="91.875" style="24" customWidth="1"/>
    <col min="6524" max="6775" width="9" style="24"/>
    <col min="6776" max="6776" width="0" style="24" hidden="1" customWidth="1"/>
    <col min="6777" max="6777" width="1" style="24" customWidth="1"/>
    <col min="6778" max="6778" width="21.75" style="24" customWidth="1"/>
    <col min="6779" max="6779" width="91.875" style="24" customWidth="1"/>
    <col min="6780" max="7031" width="9" style="24"/>
    <col min="7032" max="7032" width="0" style="24" hidden="1" customWidth="1"/>
    <col min="7033" max="7033" width="1" style="24" customWidth="1"/>
    <col min="7034" max="7034" width="21.75" style="24" customWidth="1"/>
    <col min="7035" max="7035" width="91.875" style="24" customWidth="1"/>
    <col min="7036" max="7287" width="9" style="24"/>
    <col min="7288" max="7288" width="0" style="24" hidden="1" customWidth="1"/>
    <col min="7289" max="7289" width="1" style="24" customWidth="1"/>
    <col min="7290" max="7290" width="21.75" style="24" customWidth="1"/>
    <col min="7291" max="7291" width="91.875" style="24" customWidth="1"/>
    <col min="7292" max="7543" width="9" style="24"/>
    <col min="7544" max="7544" width="0" style="24" hidden="1" customWidth="1"/>
    <col min="7545" max="7545" width="1" style="24" customWidth="1"/>
    <col min="7546" max="7546" width="21.75" style="24" customWidth="1"/>
    <col min="7547" max="7547" width="91.875" style="24" customWidth="1"/>
    <col min="7548" max="7799" width="9" style="24"/>
    <col min="7800" max="7800" width="0" style="24" hidden="1" customWidth="1"/>
    <col min="7801" max="7801" width="1" style="24" customWidth="1"/>
    <col min="7802" max="7802" width="21.75" style="24" customWidth="1"/>
    <col min="7803" max="7803" width="91.875" style="24" customWidth="1"/>
    <col min="7804" max="8055" width="9" style="24"/>
    <col min="8056" max="8056" width="0" style="24" hidden="1" customWidth="1"/>
    <col min="8057" max="8057" width="1" style="24" customWidth="1"/>
    <col min="8058" max="8058" width="21.75" style="24" customWidth="1"/>
    <col min="8059" max="8059" width="91.875" style="24" customWidth="1"/>
    <col min="8060" max="8311" width="9" style="24"/>
    <col min="8312" max="8312" width="0" style="24" hidden="1" customWidth="1"/>
    <col min="8313" max="8313" width="1" style="24" customWidth="1"/>
    <col min="8314" max="8314" width="21.75" style="24" customWidth="1"/>
    <col min="8315" max="8315" width="91.875" style="24" customWidth="1"/>
    <col min="8316" max="8567" width="9" style="24"/>
    <col min="8568" max="8568" width="0" style="24" hidden="1" customWidth="1"/>
    <col min="8569" max="8569" width="1" style="24" customWidth="1"/>
    <col min="8570" max="8570" width="21.75" style="24" customWidth="1"/>
    <col min="8571" max="8571" width="91.875" style="24" customWidth="1"/>
    <col min="8572" max="8823" width="9" style="24"/>
    <col min="8824" max="8824" width="0" style="24" hidden="1" customWidth="1"/>
    <col min="8825" max="8825" width="1" style="24" customWidth="1"/>
    <col min="8826" max="8826" width="21.75" style="24" customWidth="1"/>
    <col min="8827" max="8827" width="91.875" style="24" customWidth="1"/>
    <col min="8828" max="9079" width="9" style="24"/>
    <col min="9080" max="9080" width="0" style="24" hidden="1" customWidth="1"/>
    <col min="9081" max="9081" width="1" style="24" customWidth="1"/>
    <col min="9082" max="9082" width="21.75" style="24" customWidth="1"/>
    <col min="9083" max="9083" width="91.875" style="24" customWidth="1"/>
    <col min="9084" max="9335" width="9" style="24"/>
    <col min="9336" max="9336" width="0" style="24" hidden="1" customWidth="1"/>
    <col min="9337" max="9337" width="1" style="24" customWidth="1"/>
    <col min="9338" max="9338" width="21.75" style="24" customWidth="1"/>
    <col min="9339" max="9339" width="91.875" style="24" customWidth="1"/>
    <col min="9340" max="9591" width="9" style="24"/>
    <col min="9592" max="9592" width="0" style="24" hidden="1" customWidth="1"/>
    <col min="9593" max="9593" width="1" style="24" customWidth="1"/>
    <col min="9594" max="9594" width="21.75" style="24" customWidth="1"/>
    <col min="9595" max="9595" width="91.875" style="24" customWidth="1"/>
    <col min="9596" max="9847" width="9" style="24"/>
    <col min="9848" max="9848" width="0" style="24" hidden="1" customWidth="1"/>
    <col min="9849" max="9849" width="1" style="24" customWidth="1"/>
    <col min="9850" max="9850" width="21.75" style="24" customWidth="1"/>
    <col min="9851" max="9851" width="91.875" style="24" customWidth="1"/>
    <col min="9852" max="10103" width="9" style="24"/>
    <col min="10104" max="10104" width="0" style="24" hidden="1" customWidth="1"/>
    <col min="10105" max="10105" width="1" style="24" customWidth="1"/>
    <col min="10106" max="10106" width="21.75" style="24" customWidth="1"/>
    <col min="10107" max="10107" width="91.875" style="24" customWidth="1"/>
    <col min="10108" max="10359" width="9" style="24"/>
    <col min="10360" max="10360" width="0" style="24" hidden="1" customWidth="1"/>
    <col min="10361" max="10361" width="1" style="24" customWidth="1"/>
    <col min="10362" max="10362" width="21.75" style="24" customWidth="1"/>
    <col min="10363" max="10363" width="91.875" style="24" customWidth="1"/>
    <col min="10364" max="10615" width="9" style="24"/>
    <col min="10616" max="10616" width="0" style="24" hidden="1" customWidth="1"/>
    <col min="10617" max="10617" width="1" style="24" customWidth="1"/>
    <col min="10618" max="10618" width="21.75" style="24" customWidth="1"/>
    <col min="10619" max="10619" width="91.875" style="24" customWidth="1"/>
    <col min="10620" max="10871" width="9" style="24"/>
    <col min="10872" max="10872" width="0" style="24" hidden="1" customWidth="1"/>
    <col min="10873" max="10873" width="1" style="24" customWidth="1"/>
    <col min="10874" max="10874" width="21.75" style="24" customWidth="1"/>
    <col min="10875" max="10875" width="91.875" style="24" customWidth="1"/>
    <col min="10876" max="11127" width="9" style="24"/>
    <col min="11128" max="11128" width="0" style="24" hidden="1" customWidth="1"/>
    <col min="11129" max="11129" width="1" style="24" customWidth="1"/>
    <col min="11130" max="11130" width="21.75" style="24" customWidth="1"/>
    <col min="11131" max="11131" width="91.875" style="24" customWidth="1"/>
    <col min="11132" max="11383" width="9" style="24"/>
    <col min="11384" max="11384" width="0" style="24" hidden="1" customWidth="1"/>
    <col min="11385" max="11385" width="1" style="24" customWidth="1"/>
    <col min="11386" max="11386" width="21.75" style="24" customWidth="1"/>
    <col min="11387" max="11387" width="91.875" style="24" customWidth="1"/>
    <col min="11388" max="11639" width="9" style="24"/>
    <col min="11640" max="11640" width="0" style="24" hidden="1" customWidth="1"/>
    <col min="11641" max="11641" width="1" style="24" customWidth="1"/>
    <col min="11642" max="11642" width="21.75" style="24" customWidth="1"/>
    <col min="11643" max="11643" width="91.875" style="24" customWidth="1"/>
    <col min="11644" max="11895" width="9" style="24"/>
    <col min="11896" max="11896" width="0" style="24" hidden="1" customWidth="1"/>
    <col min="11897" max="11897" width="1" style="24" customWidth="1"/>
    <col min="11898" max="11898" width="21.75" style="24" customWidth="1"/>
    <col min="11899" max="11899" width="91.875" style="24" customWidth="1"/>
    <col min="11900" max="12151" width="9" style="24"/>
    <col min="12152" max="12152" width="0" style="24" hidden="1" customWidth="1"/>
    <col min="12153" max="12153" width="1" style="24" customWidth="1"/>
    <col min="12154" max="12154" width="21.75" style="24" customWidth="1"/>
    <col min="12155" max="12155" width="91.875" style="24" customWidth="1"/>
    <col min="12156" max="12407" width="9" style="24"/>
    <col min="12408" max="12408" width="0" style="24" hidden="1" customWidth="1"/>
    <col min="12409" max="12409" width="1" style="24" customWidth="1"/>
    <col min="12410" max="12410" width="21.75" style="24" customWidth="1"/>
    <col min="12411" max="12411" width="91.875" style="24" customWidth="1"/>
    <col min="12412" max="12663" width="9" style="24"/>
    <col min="12664" max="12664" width="0" style="24" hidden="1" customWidth="1"/>
    <col min="12665" max="12665" width="1" style="24" customWidth="1"/>
    <col min="12666" max="12666" width="21.75" style="24" customWidth="1"/>
    <col min="12667" max="12667" width="91.875" style="24" customWidth="1"/>
    <col min="12668" max="12919" width="9" style="24"/>
    <col min="12920" max="12920" width="0" style="24" hidden="1" customWidth="1"/>
    <col min="12921" max="12921" width="1" style="24" customWidth="1"/>
    <col min="12922" max="12922" width="21.75" style="24" customWidth="1"/>
    <col min="12923" max="12923" width="91.875" style="24" customWidth="1"/>
    <col min="12924" max="13175" width="9" style="24"/>
    <col min="13176" max="13176" width="0" style="24" hidden="1" customWidth="1"/>
    <col min="13177" max="13177" width="1" style="24" customWidth="1"/>
    <col min="13178" max="13178" width="21.75" style="24" customWidth="1"/>
    <col min="13179" max="13179" width="91.875" style="24" customWidth="1"/>
    <col min="13180" max="13431" width="9" style="24"/>
    <col min="13432" max="13432" width="0" style="24" hidden="1" customWidth="1"/>
    <col min="13433" max="13433" width="1" style="24" customWidth="1"/>
    <col min="13434" max="13434" width="21.75" style="24" customWidth="1"/>
    <col min="13435" max="13435" width="91.875" style="24" customWidth="1"/>
    <col min="13436" max="13687" width="9" style="24"/>
    <col min="13688" max="13688" width="0" style="24" hidden="1" customWidth="1"/>
    <col min="13689" max="13689" width="1" style="24" customWidth="1"/>
    <col min="13690" max="13690" width="21.75" style="24" customWidth="1"/>
    <col min="13691" max="13691" width="91.875" style="24" customWidth="1"/>
    <col min="13692" max="13943" width="9" style="24"/>
    <col min="13944" max="13944" width="0" style="24" hidden="1" customWidth="1"/>
    <col min="13945" max="13945" width="1" style="24" customWidth="1"/>
    <col min="13946" max="13946" width="21.75" style="24" customWidth="1"/>
    <col min="13947" max="13947" width="91.875" style="24" customWidth="1"/>
    <col min="13948" max="14199" width="9" style="24"/>
    <col min="14200" max="14200" width="0" style="24" hidden="1" customWidth="1"/>
    <col min="14201" max="14201" width="1" style="24" customWidth="1"/>
    <col min="14202" max="14202" width="21.75" style="24" customWidth="1"/>
    <col min="14203" max="14203" width="91.875" style="24" customWidth="1"/>
    <col min="14204" max="14455" width="9" style="24"/>
    <col min="14456" max="14456" width="0" style="24" hidden="1" customWidth="1"/>
    <col min="14457" max="14457" width="1" style="24" customWidth="1"/>
    <col min="14458" max="14458" width="21.75" style="24" customWidth="1"/>
    <col min="14459" max="14459" width="91.875" style="24" customWidth="1"/>
    <col min="14460" max="14711" width="9" style="24"/>
    <col min="14712" max="14712" width="0" style="24" hidden="1" customWidth="1"/>
    <col min="14713" max="14713" width="1" style="24" customWidth="1"/>
    <col min="14714" max="14714" width="21.75" style="24" customWidth="1"/>
    <col min="14715" max="14715" width="91.875" style="24" customWidth="1"/>
    <col min="14716" max="14967" width="9" style="24"/>
    <col min="14968" max="14968" width="0" style="24" hidden="1" customWidth="1"/>
    <col min="14969" max="14969" width="1" style="24" customWidth="1"/>
    <col min="14970" max="14970" width="21.75" style="24" customWidth="1"/>
    <col min="14971" max="14971" width="91.875" style="24" customWidth="1"/>
    <col min="14972" max="15223" width="9" style="24"/>
    <col min="15224" max="15224" width="0" style="24" hidden="1" customWidth="1"/>
    <col min="15225" max="15225" width="1" style="24" customWidth="1"/>
    <col min="15226" max="15226" width="21.75" style="24" customWidth="1"/>
    <col min="15227" max="15227" width="91.875" style="24" customWidth="1"/>
    <col min="15228" max="15479" width="9" style="24"/>
    <col min="15480" max="15480" width="0" style="24" hidden="1" customWidth="1"/>
    <col min="15481" max="15481" width="1" style="24" customWidth="1"/>
    <col min="15482" max="15482" width="21.75" style="24" customWidth="1"/>
    <col min="15483" max="15483" width="91.875" style="24" customWidth="1"/>
    <col min="15484" max="15735" width="9" style="24"/>
    <col min="15736" max="15736" width="0" style="24" hidden="1" customWidth="1"/>
    <col min="15737" max="15737" width="1" style="24" customWidth="1"/>
    <col min="15738" max="15738" width="21.75" style="24" customWidth="1"/>
    <col min="15739" max="15739" width="91.875" style="24" customWidth="1"/>
    <col min="15740" max="15991" width="9" style="24"/>
    <col min="15992" max="15992" width="0" style="24" hidden="1" customWidth="1"/>
    <col min="15993" max="15993" width="1" style="24" customWidth="1"/>
    <col min="15994" max="15994" width="21.75" style="24" customWidth="1"/>
    <col min="15995" max="15995" width="91.875" style="24" customWidth="1"/>
    <col min="15996" max="16384" width="9" style="24"/>
  </cols>
  <sheetData>
    <row r="1" spans="3:5" s="21" customFormat="1" ht="30.75" customHeight="1" x14ac:dyDescent="0.25">
      <c r="C1" s="170" t="s">
        <v>285</v>
      </c>
      <c r="D1" s="170"/>
      <c r="E1" s="170"/>
    </row>
    <row r="2" spans="3:5" s="22" customFormat="1" ht="27" customHeight="1" x14ac:dyDescent="0.25">
      <c r="C2" s="179" t="s">
        <v>157</v>
      </c>
      <c r="D2" s="179"/>
      <c r="E2" s="179"/>
    </row>
    <row r="3" spans="3:5" s="22" customFormat="1" ht="50.25" customHeight="1" x14ac:dyDescent="0.25">
      <c r="C3" s="66" t="s">
        <v>227</v>
      </c>
      <c r="D3" s="171" t="s">
        <v>286</v>
      </c>
      <c r="E3" s="172"/>
    </row>
    <row r="4" spans="3:5" s="22" customFormat="1" ht="52.5" customHeight="1" x14ac:dyDescent="0.25">
      <c r="C4" s="66" t="s">
        <v>271</v>
      </c>
      <c r="D4" s="173" t="s">
        <v>270</v>
      </c>
      <c r="E4" s="174"/>
    </row>
    <row r="5" spans="3:5" s="22" customFormat="1" ht="52.5" customHeight="1" x14ac:dyDescent="0.25">
      <c r="C5" s="66" t="s">
        <v>244</v>
      </c>
      <c r="D5" s="173" t="s">
        <v>243</v>
      </c>
      <c r="E5" s="174"/>
    </row>
    <row r="6" spans="3:5" s="22" customFormat="1" ht="57" customHeight="1" x14ac:dyDescent="0.25">
      <c r="C6" s="67" t="s">
        <v>198</v>
      </c>
      <c r="D6" s="177" t="s">
        <v>197</v>
      </c>
      <c r="E6" s="178"/>
    </row>
    <row r="7" spans="3:5" s="22" customFormat="1" ht="63" customHeight="1" x14ac:dyDescent="0.25">
      <c r="C7" s="68" t="s">
        <v>199</v>
      </c>
      <c r="D7" s="177" t="s">
        <v>200</v>
      </c>
      <c r="E7" s="178"/>
    </row>
    <row r="8" spans="3:5" s="22" customFormat="1" ht="34.5" customHeight="1" x14ac:dyDescent="0.25">
      <c r="C8" s="69" t="s">
        <v>194</v>
      </c>
      <c r="D8" s="177" t="s">
        <v>193</v>
      </c>
      <c r="E8" s="178"/>
    </row>
    <row r="9" spans="3:5" s="22" customFormat="1" ht="43.5" customHeight="1" x14ac:dyDescent="0.25">
      <c r="C9" s="69" t="s">
        <v>184</v>
      </c>
      <c r="D9" s="177" t="s">
        <v>185</v>
      </c>
      <c r="E9" s="178"/>
    </row>
    <row r="10" spans="3:5" s="22" customFormat="1" ht="56.25" customHeight="1" x14ac:dyDescent="0.25">
      <c r="C10" s="65" t="s">
        <v>153</v>
      </c>
      <c r="D10" s="175" t="s">
        <v>217</v>
      </c>
      <c r="E10" s="176"/>
    </row>
    <row r="11" spans="3:5" s="22" customFormat="1" ht="32.25" customHeight="1" x14ac:dyDescent="0.25">
      <c r="C11" s="180" t="s">
        <v>240</v>
      </c>
      <c r="D11" s="181"/>
      <c r="E11" s="23"/>
    </row>
    <row r="12" spans="3:5" s="22" customFormat="1" ht="53.25" customHeight="1" x14ac:dyDescent="0.25">
      <c r="C12" s="66" t="s">
        <v>238</v>
      </c>
      <c r="D12" s="173" t="s">
        <v>276</v>
      </c>
      <c r="E12" s="174"/>
    </row>
    <row r="13" spans="3:5" s="22" customFormat="1" ht="53.25" customHeight="1" x14ac:dyDescent="0.25">
      <c r="C13" s="66" t="s">
        <v>239</v>
      </c>
      <c r="D13" s="173" t="s">
        <v>279</v>
      </c>
      <c r="E13" s="174"/>
    </row>
    <row r="14" spans="3:5" s="22" customFormat="1" ht="42" customHeight="1" x14ac:dyDescent="0.25">
      <c r="C14" s="66" t="s">
        <v>269</v>
      </c>
      <c r="D14" s="173" t="s">
        <v>289</v>
      </c>
      <c r="E14" s="174"/>
    </row>
    <row r="15" spans="3:5" ht="30" customHeight="1" x14ac:dyDescent="0.25">
      <c r="C15" s="180" t="s">
        <v>241</v>
      </c>
      <c r="D15" s="181"/>
      <c r="E15" s="23"/>
    </row>
    <row r="16" spans="3:5" ht="51.75" customHeight="1" x14ac:dyDescent="0.2">
      <c r="C16" s="70" t="s">
        <v>170</v>
      </c>
      <c r="D16" s="173" t="s">
        <v>169</v>
      </c>
      <c r="E16" s="174"/>
    </row>
    <row r="17" spans="3:5" ht="39.75" customHeight="1" x14ac:dyDescent="0.2">
      <c r="C17" s="70" t="s">
        <v>171</v>
      </c>
      <c r="D17" s="173" t="s">
        <v>172</v>
      </c>
      <c r="E17" s="174"/>
    </row>
    <row r="18" spans="3:5" ht="76.5" customHeight="1" x14ac:dyDescent="0.2">
      <c r="C18" s="70" t="s">
        <v>173</v>
      </c>
      <c r="D18" s="177" t="s">
        <v>233</v>
      </c>
      <c r="E18" s="178"/>
    </row>
  </sheetData>
  <mergeCells count="18">
    <mergeCell ref="D18:E18"/>
    <mergeCell ref="C11:D11"/>
    <mergeCell ref="D12:E12"/>
    <mergeCell ref="C15:D15"/>
    <mergeCell ref="D13:E13"/>
    <mergeCell ref="C1:E1"/>
    <mergeCell ref="D3:E3"/>
    <mergeCell ref="D16:E16"/>
    <mergeCell ref="D10:E10"/>
    <mergeCell ref="D17:E17"/>
    <mergeCell ref="D9:E9"/>
    <mergeCell ref="C2:E2"/>
    <mergeCell ref="D6:E6"/>
    <mergeCell ref="D7:E7"/>
    <mergeCell ref="D8:E8"/>
    <mergeCell ref="D5:E5"/>
    <mergeCell ref="D14:E14"/>
    <mergeCell ref="D4:E4"/>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qais</cp:lastModifiedBy>
  <cp:lastPrinted>2018-05-10T10:34:45Z</cp:lastPrinted>
  <dcterms:created xsi:type="dcterms:W3CDTF">2018-01-02T05:37:56Z</dcterms:created>
  <dcterms:modified xsi:type="dcterms:W3CDTF">2018-05-10T10:34:51Z</dcterms:modified>
</cp:coreProperties>
</file>